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tabRatio="297" activeTab="0"/>
  </bookViews>
  <sheets>
    <sheet name="出納終結報告" sheetId="1" r:id="rId1"/>
  </sheets>
  <definedNames>
    <definedName name="\m" localSheetId="0">'出納終結報告'!#REF!</definedName>
    <definedName name="\m">#REF!</definedName>
    <definedName name="\p" localSheetId="0">'出納終結報告'!#REF!</definedName>
    <definedName name="\p">#REF!</definedName>
    <definedName name="\s" localSheetId="0">'出納終結報告'!#REF!</definedName>
    <definedName name="\s">#REF!</definedName>
    <definedName name="_xlnm.Print_Area" localSheetId="0">'出納終結報告'!$A$1:$J$92</definedName>
    <definedName name="Print_Area_MI" localSheetId="0">'出納終結報告'!$A$4:$J$67</definedName>
    <definedName name="PRINT_AREA_MI">#REF!</definedName>
    <definedName name="_xlnm.Print_Titles" localSheetId="0">'出納終結報告'!$1:$5</definedName>
  </definedNames>
  <calcPr fullCalcOnLoad="1"/>
</workbook>
</file>

<file path=xl/sharedStrings.xml><?xml version="1.0" encoding="utf-8"?>
<sst xmlns="http://schemas.openxmlformats.org/spreadsheetml/2006/main" count="141" uniqueCount="108">
  <si>
    <t xml:space="preserve"> </t>
  </si>
  <si>
    <t>比</t>
  </si>
  <si>
    <t>較</t>
  </si>
  <si>
    <t>增</t>
  </si>
  <si>
    <t>減</t>
  </si>
  <si>
    <t>中央政府</t>
  </si>
  <si>
    <t>總決算</t>
  </si>
  <si>
    <t>國庫年度出</t>
  </si>
  <si>
    <t>支出科目</t>
  </si>
  <si>
    <t xml:space="preserve">  </t>
  </si>
  <si>
    <t>以前年度收入</t>
  </si>
  <si>
    <t>剔除經費</t>
  </si>
  <si>
    <t>退還以前年度歲入</t>
  </si>
  <si>
    <t>計畫公共設施保留地</t>
  </si>
  <si>
    <t>收入科目</t>
  </si>
  <si>
    <t>收回以前年度</t>
  </si>
  <si>
    <t>(以前年度支出)</t>
  </si>
  <si>
    <t>臺灣省加速取得都市</t>
  </si>
  <si>
    <t>戰士授田憑據處理補償金</t>
  </si>
  <si>
    <t>及其發放作業費特別決算</t>
  </si>
  <si>
    <t>償債計畫第一期特別決算</t>
  </si>
  <si>
    <t>本年度國庫結存數</t>
  </si>
  <si>
    <t>興建重大交通建設計畫</t>
  </si>
  <si>
    <t>第三期工程特別決算</t>
  </si>
  <si>
    <t>臺灣省加速取得都市計畫</t>
  </si>
  <si>
    <t>公共設施保留地償債計畫</t>
  </si>
  <si>
    <t>第二期工程特別決算</t>
  </si>
  <si>
    <t>興建臺灣北部區域第二</t>
  </si>
  <si>
    <t>高速公路第二期工程</t>
  </si>
  <si>
    <t>臺北都會區大眾捷運系統</t>
  </si>
  <si>
    <t>特別決算(以前年度支出)</t>
  </si>
  <si>
    <t>第三期建設工程特別決算</t>
  </si>
  <si>
    <t>口蹄疫危機處理特別決算</t>
  </si>
  <si>
    <r>
      <t>納終結報告</t>
    </r>
    <r>
      <rPr>
        <b/>
        <sz val="26"/>
        <rFont val="細明體"/>
        <family val="3"/>
      </rPr>
      <t xml:space="preserve">  </t>
    </r>
    <r>
      <rPr>
        <b/>
        <sz val="18"/>
        <rFont val="Times New Roman"/>
        <family val="1"/>
      </rPr>
      <t>(</t>
    </r>
    <r>
      <rPr>
        <b/>
        <sz val="18"/>
        <rFont val="細明體"/>
        <family val="3"/>
      </rPr>
      <t>現金收支部分</t>
    </r>
    <r>
      <rPr>
        <b/>
        <sz val="18"/>
        <rFont val="Times New Roman"/>
        <family val="1"/>
      </rPr>
      <t>)</t>
    </r>
  </si>
  <si>
    <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</si>
  <si>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</si>
  <si>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加</t>
    </r>
    <r>
      <rPr>
        <sz val="9"/>
        <rFont val="新細明體"/>
        <family val="1"/>
      </rPr>
      <t>：上年度國庫結存數</t>
    </r>
  </si>
  <si>
    <r>
      <t xml:space="preserve">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本年度發行國庫券及短
        期借款淨增加舉借餘額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</si>
  <si>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</si>
  <si>
    <r>
      <t xml:space="preserve">      </t>
    </r>
    <r>
      <rPr>
        <sz val="10"/>
        <rFont val="新細明體"/>
        <family val="1"/>
      </rPr>
      <t>罰款及賠償收入</t>
    </r>
  </si>
  <si>
    <r>
      <t xml:space="preserve">      </t>
    </r>
    <r>
      <rPr>
        <sz val="10"/>
        <rFont val="新細明體"/>
        <family val="1"/>
      </rPr>
      <t>規費收入</t>
    </r>
  </si>
  <si>
    <r>
      <t xml:space="preserve">      </t>
    </r>
    <r>
      <rPr>
        <sz val="10"/>
        <rFont val="新細明體"/>
        <family val="1"/>
      </rPr>
      <t>財產收入</t>
    </r>
  </si>
  <si>
    <r>
      <t xml:space="preserve">      </t>
    </r>
    <r>
      <rPr>
        <sz val="10"/>
        <rFont val="新細明體"/>
        <family val="1"/>
      </rPr>
      <t>營業盈餘及事業收入</t>
    </r>
  </si>
  <si>
    <r>
      <t xml:space="preserve">      </t>
    </r>
    <r>
      <rPr>
        <sz val="10"/>
        <rFont val="新細明體"/>
        <family val="1"/>
      </rPr>
      <t>捐獻及贈與收入</t>
    </r>
  </si>
  <si>
    <r>
      <t xml:space="preserve">      </t>
    </r>
    <r>
      <rPr>
        <sz val="10"/>
        <rFont val="新細明體"/>
        <family val="1"/>
      </rPr>
      <t>其他收入</t>
    </r>
  </si>
  <si>
    <r>
      <t xml:space="preserve"> </t>
    </r>
    <r>
      <rPr>
        <sz val="10"/>
        <rFont val="新細明體"/>
        <family val="1"/>
      </rPr>
      <t>所得稅</t>
    </r>
  </si>
  <si>
    <r>
      <t xml:space="preserve"> </t>
    </r>
    <r>
      <rPr>
        <sz val="10"/>
        <rFont val="新細明體"/>
        <family val="1"/>
      </rPr>
      <t>遺產及贈與稅</t>
    </r>
  </si>
  <si>
    <r>
      <t xml:space="preserve"> </t>
    </r>
    <r>
      <rPr>
        <sz val="10"/>
        <rFont val="新細明體"/>
        <family val="1"/>
      </rPr>
      <t>關稅</t>
    </r>
  </si>
  <si>
    <r>
      <t xml:space="preserve"> </t>
    </r>
    <r>
      <rPr>
        <sz val="10"/>
        <rFont val="新細明體"/>
        <family val="1"/>
      </rPr>
      <t>貨物稅</t>
    </r>
  </si>
  <si>
    <r>
      <t xml:space="preserve"> </t>
    </r>
    <r>
      <rPr>
        <sz val="10"/>
        <rFont val="新細明體"/>
        <family val="1"/>
      </rPr>
      <t>證券交易稅</t>
    </r>
  </si>
  <si>
    <r>
      <t xml:space="preserve"> </t>
    </r>
    <r>
      <rPr>
        <sz val="10"/>
        <rFont val="新細明體"/>
        <family val="1"/>
      </rPr>
      <t>礦區稅</t>
    </r>
  </si>
  <si>
    <r>
      <t xml:space="preserve"> </t>
    </r>
    <r>
      <rPr>
        <sz val="10"/>
        <rFont val="新細明體"/>
        <family val="1"/>
      </rPr>
      <t>期貨交易稅</t>
    </r>
  </si>
  <si>
    <r>
      <t xml:space="preserve"> </t>
    </r>
    <r>
      <rPr>
        <sz val="10"/>
        <rFont val="新細明體"/>
        <family val="1"/>
      </rPr>
      <t>菸酒稅</t>
    </r>
  </si>
  <si>
    <r>
      <t xml:space="preserve"> </t>
    </r>
    <r>
      <rPr>
        <sz val="10"/>
        <rFont val="新細明體"/>
        <family val="1"/>
      </rPr>
      <t>營業稅</t>
    </r>
  </si>
  <si>
    <r>
      <t xml:space="preserve"> 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稅課收入</t>
    </r>
  </si>
  <si>
    <r>
      <t>小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華康中黑體"/>
        <family val="3"/>
      </rPr>
      <t>計</t>
    </r>
  </si>
  <si>
    <r>
      <t xml:space="preserve">   </t>
    </r>
    <r>
      <rPr>
        <sz val="10"/>
        <rFont val="新細明體"/>
        <family val="1"/>
      </rPr>
      <t>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借</t>
    </r>
  </si>
  <si>
    <r>
      <t xml:space="preserve">   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入</t>
    </r>
  </si>
  <si>
    <r>
      <t xml:space="preserve">   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出</t>
    </r>
  </si>
  <si>
    <r>
      <t xml:space="preserve">      </t>
    </r>
    <r>
      <rPr>
        <sz val="10"/>
        <rFont val="新細明體"/>
        <family val="1"/>
      </rPr>
      <t>國民大會主管</t>
    </r>
  </si>
  <si>
    <r>
      <t xml:space="preserve">      </t>
    </r>
    <r>
      <rPr>
        <sz val="10"/>
        <rFont val="新細明體"/>
        <family val="1"/>
      </rPr>
      <t>總統府主管</t>
    </r>
  </si>
  <si>
    <r>
      <t xml:space="preserve">      </t>
    </r>
    <r>
      <rPr>
        <sz val="10"/>
        <rFont val="新細明體"/>
        <family val="1"/>
      </rPr>
      <t>行政院主管</t>
    </r>
  </si>
  <si>
    <r>
      <t xml:space="preserve">      </t>
    </r>
    <r>
      <rPr>
        <sz val="10"/>
        <rFont val="新細明體"/>
        <family val="1"/>
      </rPr>
      <t>立法院主管</t>
    </r>
  </si>
  <si>
    <r>
      <t xml:space="preserve">      </t>
    </r>
    <r>
      <rPr>
        <sz val="10"/>
        <rFont val="新細明體"/>
        <family val="1"/>
      </rPr>
      <t>司法院主管</t>
    </r>
  </si>
  <si>
    <r>
      <t xml:space="preserve">      </t>
    </r>
    <r>
      <rPr>
        <sz val="10"/>
        <rFont val="新細明體"/>
        <family val="1"/>
      </rPr>
      <t>考試院主管</t>
    </r>
  </si>
  <si>
    <r>
      <t xml:space="preserve">      </t>
    </r>
    <r>
      <rPr>
        <sz val="10"/>
        <rFont val="新細明體"/>
        <family val="1"/>
      </rPr>
      <t>監察院主管</t>
    </r>
  </si>
  <si>
    <r>
      <t xml:space="preserve">      </t>
    </r>
    <r>
      <rPr>
        <sz val="10"/>
        <rFont val="新細明體"/>
        <family val="1"/>
      </rPr>
      <t>內政部主管</t>
    </r>
  </si>
  <si>
    <r>
      <t xml:space="preserve">      </t>
    </r>
    <r>
      <rPr>
        <sz val="10"/>
        <rFont val="新細明體"/>
        <family val="1"/>
      </rPr>
      <t>外交部主管</t>
    </r>
  </si>
  <si>
    <r>
      <t xml:space="preserve">      </t>
    </r>
    <r>
      <rPr>
        <sz val="10"/>
        <rFont val="新細明體"/>
        <family val="1"/>
      </rPr>
      <t>國防部主管</t>
    </r>
  </si>
  <si>
    <r>
      <t xml:space="preserve">      </t>
    </r>
    <r>
      <rPr>
        <sz val="10"/>
        <rFont val="新細明體"/>
        <family val="1"/>
      </rPr>
      <t>財政部主管</t>
    </r>
  </si>
  <si>
    <r>
      <t xml:space="preserve">      </t>
    </r>
    <r>
      <rPr>
        <sz val="10"/>
        <rFont val="新細明體"/>
        <family val="1"/>
      </rPr>
      <t>教育部主管</t>
    </r>
  </si>
  <si>
    <r>
      <t xml:space="preserve">      </t>
    </r>
    <r>
      <rPr>
        <sz val="10"/>
        <rFont val="新細明體"/>
        <family val="1"/>
      </rPr>
      <t>法務部主管</t>
    </r>
  </si>
  <si>
    <r>
      <t xml:space="preserve">      </t>
    </r>
    <r>
      <rPr>
        <sz val="10"/>
        <rFont val="新細明體"/>
        <family val="1"/>
      </rPr>
      <t>經濟部主管</t>
    </r>
  </si>
  <si>
    <r>
      <t xml:space="preserve">      </t>
    </r>
    <r>
      <rPr>
        <sz val="10"/>
        <rFont val="新細明體"/>
        <family val="1"/>
      </rPr>
      <t>交通部主管</t>
    </r>
  </si>
  <si>
    <r>
      <t xml:space="preserve">      </t>
    </r>
    <r>
      <rPr>
        <sz val="10"/>
        <rFont val="新細明體"/>
        <family val="1"/>
      </rPr>
      <t>蒙藏委員會主管</t>
    </r>
    <r>
      <rPr>
        <sz val="10"/>
        <rFont val="Times New Roman"/>
        <family val="1"/>
      </rPr>
      <t xml:space="preserve"> </t>
    </r>
  </si>
  <si>
    <r>
      <t xml:space="preserve">      </t>
    </r>
    <r>
      <rPr>
        <sz val="10"/>
        <rFont val="新細明體"/>
        <family val="1"/>
      </rPr>
      <t>僑務委員會主管</t>
    </r>
  </si>
  <si>
    <r>
      <t xml:space="preserve">      </t>
    </r>
    <r>
      <rPr>
        <sz val="10"/>
        <rFont val="新細明體"/>
        <family val="1"/>
      </rPr>
      <t>國家科學委員會主管</t>
    </r>
  </si>
  <si>
    <r>
      <t xml:space="preserve">      </t>
    </r>
    <r>
      <rPr>
        <sz val="10"/>
        <rFont val="新細明體"/>
        <family val="1"/>
      </rPr>
      <t>原子能委員會主管</t>
    </r>
  </si>
  <si>
    <r>
      <t xml:space="preserve">      </t>
    </r>
    <r>
      <rPr>
        <sz val="10"/>
        <rFont val="新細明體"/>
        <family val="1"/>
      </rPr>
      <t>農業委員會主管</t>
    </r>
  </si>
  <si>
    <r>
      <t xml:space="preserve">      </t>
    </r>
    <r>
      <rPr>
        <sz val="10"/>
        <rFont val="新細明體"/>
        <family val="1"/>
      </rPr>
      <t>勞工委員會主管</t>
    </r>
  </si>
  <si>
    <r>
      <t xml:space="preserve">      </t>
    </r>
    <r>
      <rPr>
        <sz val="10"/>
        <rFont val="新細明體"/>
        <family val="1"/>
      </rPr>
      <t>衛生署主管</t>
    </r>
  </si>
  <si>
    <r>
      <t xml:space="preserve">      </t>
    </r>
    <r>
      <rPr>
        <sz val="10"/>
        <rFont val="新細明體"/>
        <family val="1"/>
      </rPr>
      <t>環境保護署主管</t>
    </r>
  </si>
  <si>
    <r>
      <t xml:space="preserve">      </t>
    </r>
    <r>
      <rPr>
        <sz val="10"/>
        <rFont val="新細明體"/>
        <family val="1"/>
      </rPr>
      <t>海岸巡防署主管</t>
    </r>
  </si>
  <si>
    <r>
      <t xml:space="preserve">      </t>
    </r>
    <r>
      <rPr>
        <sz val="10"/>
        <rFont val="新細明體"/>
        <family val="1"/>
      </rPr>
      <t>省市地方政府</t>
    </r>
  </si>
  <si>
    <r>
      <t xml:space="preserve">         </t>
    </r>
    <r>
      <rPr>
        <sz val="7"/>
        <rFont val="新細明體"/>
        <family val="1"/>
      </rPr>
      <t>國軍退除役官兵輔導委員會主管</t>
    </r>
  </si>
  <si>
    <r>
      <t>小</t>
    </r>
    <r>
      <rPr>
        <b/>
        <sz val="10"/>
        <rFont val="Times New Roman"/>
        <family val="1"/>
      </rPr>
      <t xml:space="preserve">                            </t>
    </r>
    <r>
      <rPr>
        <b/>
        <sz val="10"/>
        <rFont val="華康中黑體"/>
        <family val="3"/>
      </rPr>
      <t>計</t>
    </r>
  </si>
  <si>
    <t>支出合計</t>
  </si>
  <si>
    <t>收入合計</t>
  </si>
  <si>
    <r>
      <t xml:space="preserve">      </t>
    </r>
    <r>
      <rPr>
        <sz val="10"/>
        <rFont val="新細明體"/>
        <family val="1"/>
      </rPr>
      <t>獨占及專賣收入</t>
    </r>
  </si>
  <si>
    <r>
      <t xml:space="preserve">   </t>
    </r>
    <r>
      <rPr>
        <sz val="10"/>
        <rFont val="新細明體"/>
        <family val="1"/>
      </rP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</t>
    </r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</si>
  <si>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一</t>
    </r>
  </si>
  <si>
    <r>
      <t xml:space="preserve">      </t>
    </r>
    <r>
      <rPr>
        <sz val="10"/>
        <rFont val="細明體"/>
        <family val="3"/>
      </rPr>
      <t>災害準備金</t>
    </r>
  </si>
  <si>
    <r>
      <t xml:space="preserve">      </t>
    </r>
    <r>
      <rPr>
        <sz val="10"/>
        <rFont val="細明體"/>
        <family val="3"/>
      </rPr>
      <t>第二預備金</t>
    </r>
  </si>
  <si>
    <t>(以前年度收入)</t>
  </si>
  <si>
    <t>第一期特別決算</t>
  </si>
  <si>
    <t>以前年度支出</t>
  </si>
  <si>
    <t>經費賸餘</t>
  </si>
  <si>
    <t>特別決算(以前年度支出)</t>
  </si>
  <si>
    <t>九二一震災災後重建</t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</si>
  <si>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</si>
  <si>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t>收支餘絀</t>
  </si>
  <si>
    <t>期特別決算(以前年度支出)</t>
  </si>
  <si>
    <t>九二一震災災後重建第二</t>
  </si>
  <si>
    <r>
      <t xml:space="preserve">        </t>
    </r>
    <r>
      <rPr>
        <sz val="9"/>
        <rFont val="新細明體"/>
        <family val="1"/>
      </rPr>
      <t>各機關淨增加存放款餘額</t>
    </r>
  </si>
  <si>
    <r>
      <t>註：本年度國庫收支相抵後短絀</t>
    </r>
    <r>
      <rPr>
        <sz val="10"/>
        <rFont val="Times New Roman"/>
        <family val="1"/>
      </rPr>
      <t>104,353,115,787.68</t>
    </r>
    <r>
      <rPr>
        <sz val="10"/>
        <rFont val="新細明體"/>
        <family val="1"/>
      </rPr>
      <t>元，經以上年度國庫結存轉入數</t>
    </r>
    <r>
      <rPr>
        <sz val="10"/>
        <rFont val="Times New Roman"/>
        <family val="1"/>
      </rPr>
      <t>37,734,215,215.33</t>
    </r>
    <r>
      <rPr>
        <sz val="10"/>
        <rFont val="新細明體"/>
        <family val="1"/>
      </rPr>
      <t>元，本年度發行國庫　券及短期借款淨增加舉借餘額</t>
    </r>
    <r>
      <rPr>
        <sz val="10"/>
        <rFont val="Times New Roman"/>
        <family val="1"/>
      </rPr>
      <t>46,813,050,000.00</t>
    </r>
    <r>
      <rPr>
        <sz val="10"/>
        <rFont val="新細明體"/>
        <family val="1"/>
      </rPr>
      <t>元及各機關淨增加存放國庫存款戶金額</t>
    </r>
    <r>
      <rPr>
        <sz val="10"/>
        <rFont val="Times New Roman"/>
        <family val="1"/>
      </rPr>
      <t>30,900,219,124.34</t>
    </r>
    <r>
      <rPr>
        <sz val="10"/>
        <rFont val="新細明體"/>
        <family val="1"/>
      </rPr>
      <t>元支應，另扣</t>
    </r>
  </si>
  <si>
    <r>
      <t>　　除特種基金存放國庫存款戶減少數</t>
    </r>
    <r>
      <rPr>
        <sz val="10"/>
        <rFont val="Times New Roman"/>
        <family val="1"/>
      </rPr>
      <t>8,332,454,387.00</t>
    </r>
    <r>
      <rPr>
        <sz val="10"/>
        <rFont val="細明體"/>
        <family val="3"/>
      </rPr>
      <t>元後，本年度國庫結存數為</t>
    </r>
    <r>
      <rPr>
        <sz val="10"/>
        <rFont val="Times New Roman"/>
        <family val="1"/>
      </rPr>
      <t>2,761,914,164.99</t>
    </r>
    <r>
      <rPr>
        <sz val="10"/>
        <rFont val="細明體"/>
        <family val="3"/>
      </rPr>
      <t>元。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</si>
  <si>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特種基金淨增加存放款
        餘額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</si>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</sst>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</numFmts>
  <fonts count="28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26"/>
      <name val="細明體"/>
      <family val="3"/>
    </font>
    <font>
      <b/>
      <sz val="18"/>
      <name val="Times New Roman"/>
      <family val="1"/>
    </font>
    <font>
      <b/>
      <sz val="18"/>
      <name val="細明體"/>
      <family val="3"/>
    </font>
    <font>
      <sz val="10"/>
      <name val="華康中黑體(P)"/>
      <family val="1"/>
    </font>
    <font>
      <b/>
      <sz val="10"/>
      <name val="Abadi MT Condensed Light"/>
      <family val="2"/>
    </font>
    <font>
      <sz val="10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b/>
      <sz val="10"/>
      <name val="華康中黑體"/>
      <family val="3"/>
    </font>
    <font>
      <sz val="9"/>
      <name val="Times New Roman"/>
      <family val="1"/>
    </font>
    <font>
      <sz val="10"/>
      <name val="Courier"/>
      <family val="3"/>
    </font>
    <font>
      <sz val="7"/>
      <name val="Times New Roman"/>
      <family val="1"/>
    </font>
    <font>
      <sz val="7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distributed"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177" fontId="7" fillId="0" borderId="3" xfId="0" applyNumberFormat="1" applyFont="1" applyBorder="1" applyAlignment="1" applyProtection="1">
      <alignment horizontal="right" vertical="center" shrinkToFit="1"/>
      <protection/>
    </xf>
    <xf numFmtId="177" fontId="8" fillId="0" borderId="3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left" vertical="top" wrapText="1"/>
      <protection/>
    </xf>
    <xf numFmtId="39" fontId="7" fillId="0" borderId="2" xfId="0" applyNumberFormat="1" applyFont="1" applyBorder="1" applyAlignment="1" applyProtection="1">
      <alignment vertical="center" shrinkToFit="1"/>
      <protection/>
    </xf>
    <xf numFmtId="39" fontId="7" fillId="0" borderId="0" xfId="0" applyNumberFormat="1" applyFont="1" applyBorder="1" applyAlignment="1" applyProtection="1">
      <alignment vertical="center" shrinkToFit="1"/>
      <protection/>
    </xf>
    <xf numFmtId="177" fontId="8" fillId="0" borderId="2" xfId="0" applyNumberFormat="1" applyFont="1" applyBorder="1" applyAlignment="1" applyProtection="1">
      <alignment horizontal="right" vertical="center" shrinkToFit="1"/>
      <protection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39" fontId="7" fillId="0" borderId="1" xfId="0" applyNumberFormat="1" applyFont="1" applyBorder="1" applyAlignment="1" applyProtection="1">
      <alignment vertical="center" shrinkToFit="1"/>
      <protection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39" fontId="14" fillId="0" borderId="0" xfId="0" applyNumberFormat="1" applyFont="1" applyBorder="1" applyAlignment="1" applyProtection="1">
      <alignment horizontal="distributed" vertical="center" shrinkToFit="1"/>
      <protection/>
    </xf>
    <xf numFmtId="39" fontId="15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top"/>
    </xf>
    <xf numFmtId="0" fontId="16" fillId="0" borderId="0" xfId="0" applyFont="1" applyAlignment="1">
      <alignment vertical="center"/>
    </xf>
    <xf numFmtId="177" fontId="19" fillId="0" borderId="4" xfId="0" applyNumberFormat="1" applyFont="1" applyBorder="1" applyAlignment="1" applyProtection="1">
      <alignment horizontal="right" vertical="center"/>
      <protection/>
    </xf>
    <xf numFmtId="0" fontId="18" fillId="0" borderId="4" xfId="0" applyFont="1" applyBorder="1" applyAlignment="1">
      <alignment vertical="center"/>
    </xf>
    <xf numFmtId="0" fontId="16" fillId="0" borderId="0" xfId="0" applyFont="1" applyAlignment="1">
      <alignment horizontal="right"/>
    </xf>
    <xf numFmtId="0" fontId="7" fillId="0" borderId="5" xfId="0" applyFont="1" applyBorder="1" applyAlignment="1">
      <alignment/>
    </xf>
    <xf numFmtId="0" fontId="17" fillId="0" borderId="0" xfId="0" applyFont="1" applyAlignment="1">
      <alignment/>
    </xf>
    <xf numFmtId="177" fontId="7" fillId="0" borderId="0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distributed"/>
      <protection/>
    </xf>
    <xf numFmtId="39" fontId="6" fillId="0" borderId="1" xfId="0" applyNumberFormat="1" applyFont="1" applyBorder="1" applyAlignment="1" applyProtection="1">
      <alignment horizontal="distributed" vertical="center"/>
      <protection/>
    </xf>
    <xf numFmtId="39" fontId="6" fillId="0" borderId="1" xfId="0" applyNumberFormat="1" applyFont="1" applyBorder="1" applyAlignment="1" applyProtection="1" quotePrefix="1">
      <alignment horizontal="distributed"/>
      <protection/>
    </xf>
    <xf numFmtId="49" fontId="6" fillId="0" borderId="1" xfId="0" applyNumberFormat="1" applyFont="1" applyBorder="1" applyAlignment="1" applyProtection="1" quotePrefix="1">
      <alignment horizontal="distributed" vertical="center"/>
      <protection/>
    </xf>
    <xf numFmtId="39" fontId="23" fillId="0" borderId="1" xfId="0" applyNumberFormat="1" applyFont="1" applyBorder="1" applyAlignment="1" applyProtection="1">
      <alignment horizontal="distributed" vertical="center" shrinkToFit="1"/>
      <protection/>
    </xf>
    <xf numFmtId="39" fontId="6" fillId="0" borderId="1" xfId="0" applyNumberFormat="1" applyFont="1" applyBorder="1" applyAlignment="1" applyProtection="1">
      <alignment horizontal="left" vertical="center"/>
      <protection/>
    </xf>
    <xf numFmtId="181" fontId="7" fillId="0" borderId="2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 applyProtection="1">
      <alignment horizontal="right" vertical="center" shrinkToFit="1"/>
      <protection/>
    </xf>
    <xf numFmtId="0" fontId="7" fillId="0" borderId="7" xfId="0" applyFont="1" applyBorder="1" applyAlignment="1">
      <alignment/>
    </xf>
    <xf numFmtId="39" fontId="7" fillId="0" borderId="7" xfId="0" applyNumberFormat="1" applyFont="1" applyBorder="1" applyAlignment="1" applyProtection="1">
      <alignment vertical="center" shrinkToFit="1"/>
      <protection/>
    </xf>
    <xf numFmtId="39" fontId="7" fillId="0" borderId="6" xfId="0" applyNumberFormat="1" applyFont="1" applyBorder="1" applyAlignment="1" applyProtection="1">
      <alignment vertical="center" shrinkToFit="1"/>
      <protection/>
    </xf>
    <xf numFmtId="177" fontId="8" fillId="0" borderId="7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7" fontId="7" fillId="0" borderId="3" xfId="0" applyNumberFormat="1" applyFont="1" applyBorder="1" applyAlignment="1" applyProtection="1">
      <alignment horizontal="right" shrinkToFit="1"/>
      <protection/>
    </xf>
    <xf numFmtId="182" fontId="7" fillId="0" borderId="2" xfId="0" applyNumberFormat="1" applyFont="1" applyBorder="1" applyAlignment="1">
      <alignment vertical="center" shrinkToFit="1"/>
    </xf>
    <xf numFmtId="177" fontId="7" fillId="0" borderId="1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top"/>
      <protection/>
    </xf>
    <xf numFmtId="177" fontId="7" fillId="0" borderId="2" xfId="0" applyNumberFormat="1" applyFont="1" applyBorder="1" applyAlignment="1" applyProtection="1">
      <alignment horizontal="right" shrinkToFit="1"/>
      <protection/>
    </xf>
    <xf numFmtId="0" fontId="7" fillId="0" borderId="2" xfId="0" applyFont="1" applyBorder="1" applyAlignment="1">
      <alignment shrinkToFit="1"/>
    </xf>
    <xf numFmtId="177" fontId="8" fillId="0" borderId="8" xfId="0" applyNumberFormat="1" applyFont="1" applyBorder="1" applyAlignment="1" applyProtection="1">
      <alignment horizontal="right" shrinkToFit="1"/>
      <protection/>
    </xf>
    <xf numFmtId="39" fontId="23" fillId="0" borderId="5" xfId="0" applyNumberFormat="1" applyFont="1" applyBorder="1" applyAlignment="1" applyProtection="1">
      <alignment horizontal="distributed" shrinkToFit="1"/>
      <protection/>
    </xf>
    <xf numFmtId="39" fontId="6" fillId="0" borderId="1" xfId="0" applyNumberFormat="1" applyFont="1" applyBorder="1" applyAlignment="1" applyProtection="1">
      <alignment horizontal="left" vertical="top"/>
      <protection/>
    </xf>
    <xf numFmtId="39" fontId="7" fillId="0" borderId="1" xfId="0" applyNumberFormat="1" applyFont="1" applyBorder="1" applyAlignment="1" applyProtection="1" quotePrefix="1">
      <alignment horizontal="distributed" vertical="top"/>
      <protection/>
    </xf>
    <xf numFmtId="177" fontId="8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1" xfId="0" applyNumberFormat="1" applyFont="1" applyBorder="1" applyAlignment="1" applyProtection="1" quotePrefix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39" fontId="6" fillId="0" borderId="0" xfId="0" applyNumberFormat="1" applyFont="1" applyBorder="1" applyAlignment="1" applyProtection="1" quotePrefix="1">
      <alignment horizontal="center"/>
      <protection/>
    </xf>
    <xf numFmtId="183" fontId="7" fillId="0" borderId="3" xfId="0" applyNumberFormat="1" applyFont="1" applyBorder="1" applyAlignment="1" applyProtection="1">
      <alignment horizontal="right" vertical="center" shrinkToFit="1"/>
      <protection/>
    </xf>
    <xf numFmtId="0" fontId="16" fillId="0" borderId="0" xfId="0" applyFont="1" applyAlignment="1">
      <alignment/>
    </xf>
    <xf numFmtId="49" fontId="6" fillId="0" borderId="1" xfId="0" applyNumberFormat="1" applyFont="1" applyBorder="1" applyAlignment="1" applyProtection="1">
      <alignment horizontal="distributed" vertical="top"/>
      <protection/>
    </xf>
    <xf numFmtId="39" fontId="6" fillId="0" borderId="0" xfId="0" applyNumberFormat="1" applyFont="1" applyBorder="1" applyAlignment="1" applyProtection="1">
      <alignment horizontal="distributed" vertical="top"/>
      <protection/>
    </xf>
    <xf numFmtId="177" fontId="7" fillId="0" borderId="0" xfId="0" applyNumberFormat="1" applyFont="1" applyBorder="1" applyAlignment="1" applyProtection="1">
      <alignment horizontal="right" shrinkToFit="1"/>
      <protection/>
    </xf>
    <xf numFmtId="39" fontId="24" fillId="0" borderId="0" xfId="0" applyNumberFormat="1" applyFont="1" applyBorder="1" applyAlignment="1" applyProtection="1">
      <alignment horizontal="left" vertical="top" wrapText="1" shrinkToFit="1"/>
      <protection/>
    </xf>
    <xf numFmtId="39" fontId="5" fillId="0" borderId="0" xfId="0" applyNumberFormat="1" applyFont="1" applyBorder="1" applyAlignment="1" applyProtection="1">
      <alignment horizontal="left" wrapText="1"/>
      <protection/>
    </xf>
    <xf numFmtId="39" fontId="24" fillId="0" borderId="0" xfId="0" applyNumberFormat="1" applyFont="1" applyBorder="1" applyAlignment="1" applyProtection="1">
      <alignment horizontal="left"/>
      <protection/>
    </xf>
    <xf numFmtId="183" fontId="7" fillId="0" borderId="2" xfId="0" applyNumberFormat="1" applyFont="1" applyBorder="1" applyAlignment="1" applyProtection="1">
      <alignment horizontal="right" vertical="center" shrinkToFit="1"/>
      <protection/>
    </xf>
    <xf numFmtId="39" fontId="6" fillId="0" borderId="0" xfId="0" applyNumberFormat="1" applyFont="1" applyAlignment="1" applyProtection="1">
      <alignment horizontal="left" vertical="center"/>
      <protection/>
    </xf>
    <xf numFmtId="39" fontId="7" fillId="0" borderId="0" xfId="0" applyNumberFormat="1" applyFont="1" applyBorder="1" applyAlignment="1" applyProtection="1">
      <alignment horizontal="left" vertical="center"/>
      <protection/>
    </xf>
    <xf numFmtId="39" fontId="25" fillId="0" borderId="0" xfId="0" applyNumberFormat="1" applyFont="1" applyBorder="1" applyAlignment="1" applyProtection="1">
      <alignment horizontal="left" vertical="center"/>
      <protection/>
    </xf>
    <xf numFmtId="39" fontId="23" fillId="0" borderId="0" xfId="0" applyNumberFormat="1" applyFont="1" applyBorder="1" applyAlignment="1" applyProtection="1">
      <alignment horizontal="center" vertical="center" shrinkToFit="1"/>
      <protection/>
    </xf>
    <xf numFmtId="39" fontId="7" fillId="0" borderId="0" xfId="0" applyNumberFormat="1" applyFont="1" applyAlignment="1" applyProtection="1">
      <alignment horizontal="left" vertical="center" indent="1"/>
      <protection/>
    </xf>
    <xf numFmtId="39" fontId="7" fillId="0" borderId="0" xfId="0" applyNumberFormat="1" applyFont="1" applyBorder="1" applyAlignment="1" applyProtection="1">
      <alignment horizontal="left" vertical="center" indent="1"/>
      <protection/>
    </xf>
    <xf numFmtId="39" fontId="7" fillId="0" borderId="1" xfId="0" applyNumberFormat="1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horizontal="left" vertical="center"/>
    </xf>
    <xf numFmtId="39" fontId="6" fillId="0" borderId="8" xfId="0" applyNumberFormat="1" applyFont="1" applyBorder="1" applyAlignment="1" applyProtection="1">
      <alignment horizontal="distributed" vertical="top"/>
      <protection/>
    </xf>
    <xf numFmtId="0" fontId="22" fillId="0" borderId="3" xfId="0" applyFont="1" applyBorder="1" applyAlignment="1">
      <alignment horizontal="center" vertical="center"/>
    </xf>
    <xf numFmtId="39" fontId="20" fillId="0" borderId="3" xfId="0" applyNumberFormat="1" applyFont="1" applyBorder="1" applyAlignment="1" applyProtection="1">
      <alignment horizontal="center"/>
      <protection/>
    </xf>
    <xf numFmtId="39" fontId="26" fillId="0" borderId="0" xfId="0" applyNumberFormat="1" applyFont="1" applyBorder="1" applyAlignment="1" applyProtection="1">
      <alignment horizontal="left" vertical="center"/>
      <protection/>
    </xf>
    <xf numFmtId="39" fontId="23" fillId="0" borderId="1" xfId="0" applyNumberFormat="1" applyFont="1" applyBorder="1" applyAlignment="1" applyProtection="1">
      <alignment horizontal="center" vertical="center" shrinkToFit="1"/>
      <protection/>
    </xf>
    <xf numFmtId="49" fontId="6" fillId="0" borderId="5" xfId="0" applyNumberFormat="1" applyFont="1" applyBorder="1" applyAlignment="1" applyProtection="1">
      <alignment horizontal="distributed" vertical="top"/>
      <protection/>
    </xf>
    <xf numFmtId="0" fontId="7" fillId="0" borderId="6" xfId="0" applyFont="1" applyBorder="1" applyAlignment="1">
      <alignment/>
    </xf>
    <xf numFmtId="39" fontId="16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center" vertical="top"/>
      <protection/>
    </xf>
    <xf numFmtId="177" fontId="7" fillId="0" borderId="7" xfId="0" applyNumberFormat="1" applyFont="1" applyBorder="1" applyAlignment="1" applyProtection="1">
      <alignment horizontal="right" shrinkToFit="1"/>
      <protection/>
    </xf>
    <xf numFmtId="39" fontId="20" fillId="0" borderId="9" xfId="0" applyNumberFormat="1" applyFont="1" applyBorder="1" applyAlignment="1" applyProtection="1">
      <alignment horizontal="center" vertical="center"/>
      <protection/>
    </xf>
    <xf numFmtId="39" fontId="20" fillId="0" borderId="10" xfId="0" applyNumberFormat="1" applyFont="1" applyBorder="1" applyAlignment="1" applyProtection="1">
      <alignment horizontal="center" vertical="center"/>
      <protection/>
    </xf>
    <xf numFmtId="39" fontId="20" fillId="0" borderId="11" xfId="0" applyNumberFormat="1" applyFont="1" applyBorder="1" applyAlignment="1" applyProtection="1">
      <alignment horizontal="center" vertical="center"/>
      <protection/>
    </xf>
    <xf numFmtId="39" fontId="20" fillId="0" borderId="12" xfId="0" applyNumberFormat="1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39" fontId="20" fillId="0" borderId="14" xfId="0" applyNumberFormat="1" applyFont="1" applyBorder="1" applyAlignment="1" applyProtection="1">
      <alignment horizontal="distributed" vertical="center"/>
      <protection/>
    </xf>
    <xf numFmtId="0" fontId="22" fillId="0" borderId="15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2"/>
  <sheetViews>
    <sheetView showGridLines="0" tabSelected="1" zoomScale="85" zoomScaleNormal="85" zoomScaleSheetLayoutView="100" workbookViewId="0" topLeftCell="A1">
      <selection activeCell="A6" sqref="A6"/>
    </sheetView>
  </sheetViews>
  <sheetFormatPr defaultColWidth="9.796875" defaultRowHeight="15"/>
  <cols>
    <col min="1" max="1" width="17.09765625" style="1" customWidth="1"/>
    <col min="2" max="3" width="14.69921875" style="1" customWidth="1"/>
    <col min="4" max="4" width="13.59765625" style="1" customWidth="1"/>
    <col min="5" max="5" width="13.19921875" style="1" customWidth="1"/>
    <col min="6" max="6" width="17.19921875" style="1" customWidth="1"/>
    <col min="7" max="7" width="14.59765625" style="1" customWidth="1"/>
    <col min="8" max="8" width="15" style="1" customWidth="1"/>
    <col min="9" max="9" width="13.59765625" style="1" customWidth="1"/>
    <col min="10" max="10" width="13.69921875" style="1" customWidth="1"/>
    <col min="11" max="16384" width="9.796875" style="1" customWidth="1"/>
  </cols>
  <sheetData>
    <row r="1" spans="5:6" ht="27.75">
      <c r="E1" s="4" t="s">
        <v>5</v>
      </c>
      <c r="F1" s="5" t="s">
        <v>6</v>
      </c>
    </row>
    <row r="2" spans="5:6" ht="36.75">
      <c r="E2" s="6" t="s">
        <v>7</v>
      </c>
      <c r="F2" s="7" t="s">
        <v>33</v>
      </c>
    </row>
    <row r="3" spans="5:10" ht="17.25" thickBot="1">
      <c r="E3" s="3" t="s">
        <v>90</v>
      </c>
      <c r="F3" s="33" t="s">
        <v>34</v>
      </c>
      <c r="J3" s="31"/>
    </row>
    <row r="4" spans="1:10" s="90" customFormat="1" ht="14.25" customHeight="1">
      <c r="A4" s="98" t="s">
        <v>14</v>
      </c>
      <c r="B4" s="96" t="s">
        <v>35</v>
      </c>
      <c r="C4" s="96" t="s">
        <v>99</v>
      </c>
      <c r="D4" s="93" t="s">
        <v>1</v>
      </c>
      <c r="E4" s="94" t="s">
        <v>2</v>
      </c>
      <c r="F4" s="98" t="s">
        <v>8</v>
      </c>
      <c r="G4" s="96" t="s">
        <v>35</v>
      </c>
      <c r="H4" s="96" t="s">
        <v>107</v>
      </c>
      <c r="I4" s="93" t="s">
        <v>1</v>
      </c>
      <c r="J4" s="94" t="s">
        <v>2</v>
      </c>
    </row>
    <row r="5" spans="1:10" s="90" customFormat="1" ht="14.25" customHeight="1">
      <c r="A5" s="99"/>
      <c r="B5" s="97"/>
      <c r="C5" s="97"/>
      <c r="D5" s="95" t="s">
        <v>3</v>
      </c>
      <c r="E5" s="95" t="s">
        <v>4</v>
      </c>
      <c r="F5" s="99"/>
      <c r="G5" s="97"/>
      <c r="H5" s="97"/>
      <c r="I5" s="95" t="s">
        <v>3</v>
      </c>
      <c r="J5" s="95" t="s">
        <v>4</v>
      </c>
    </row>
    <row r="6" spans="1:10" ht="18" customHeight="1">
      <c r="A6" s="74" t="s">
        <v>38</v>
      </c>
      <c r="B6" s="12"/>
      <c r="C6" s="12"/>
      <c r="D6" s="12"/>
      <c r="E6" s="12"/>
      <c r="F6" s="74" t="s">
        <v>38</v>
      </c>
      <c r="G6" s="83"/>
      <c r="H6" s="83"/>
      <c r="I6" s="84"/>
      <c r="J6" s="84"/>
    </row>
    <row r="7" spans="1:10" ht="18" customHeight="1">
      <c r="A7" s="81" t="s">
        <v>57</v>
      </c>
      <c r="B7" s="12">
        <f>SUM(B9:B24)</f>
        <v>1300163677000</v>
      </c>
      <c r="C7" s="12">
        <f>SUM(C9:C24)</f>
        <v>1232365687323.11</v>
      </c>
      <c r="D7" s="12" t="str">
        <f>IF(C7-B7&gt;0,ABS(C7-B7),"                …")</f>
        <v>                …</v>
      </c>
      <c r="E7" s="12">
        <f>IF(C7-B7&lt;0,ABS(C7-B7),"                …")</f>
        <v>67797989676.88989</v>
      </c>
      <c r="F7" s="81" t="s">
        <v>58</v>
      </c>
      <c r="G7" s="12">
        <f>SUM(G8:G35)</f>
        <v>1590738472000</v>
      </c>
      <c r="H7" s="12">
        <f>SUM(H8:H35)</f>
        <v>1515512869929</v>
      </c>
      <c r="I7" s="12" t="str">
        <f aca="true" t="shared" si="0" ref="I7:I35">IF(H7-G7&gt;0,ABS(H7-G7),"                …")</f>
        <v>                …</v>
      </c>
      <c r="J7" s="12">
        <f aca="true" t="shared" si="1" ref="J7:J35">IF(H7-G7&lt;0,ABS(H7-G7),"                …")</f>
        <v>75225602071</v>
      </c>
    </row>
    <row r="8" spans="1:10" ht="18" customHeight="1">
      <c r="A8" s="76" t="s">
        <v>54</v>
      </c>
      <c r="B8" s="12">
        <f>SUM(B9:B17)</f>
        <v>878447000000</v>
      </c>
      <c r="C8" s="12">
        <f>SUM(C9:C17)</f>
        <v>816369140787</v>
      </c>
      <c r="D8" s="12" t="str">
        <f>IF(C8-B8&gt;0,ABS(C8-B8),"                …")</f>
        <v>                …</v>
      </c>
      <c r="E8" s="12">
        <f>IF(C8-B8&lt;0,ABS(C8-B8),"                …")</f>
        <v>62077859213</v>
      </c>
      <c r="F8" s="75" t="s">
        <v>59</v>
      </c>
      <c r="G8" s="12">
        <v>89063000</v>
      </c>
      <c r="H8" s="12">
        <v>60577576</v>
      </c>
      <c r="I8" s="12" t="str">
        <f t="shared" si="0"/>
        <v>                …</v>
      </c>
      <c r="J8" s="12">
        <f t="shared" si="1"/>
        <v>28485424</v>
      </c>
    </row>
    <row r="9" spans="1:10" ht="18" customHeight="1">
      <c r="A9" s="78" t="s">
        <v>45</v>
      </c>
      <c r="B9" s="12">
        <v>438300000000</v>
      </c>
      <c r="C9" s="12">
        <v>353645119330</v>
      </c>
      <c r="D9" s="12" t="str">
        <f aca="true" t="shared" si="2" ref="D9:D17">IF(C9-B9&gt;0,ABS(C9-B9),"                …")</f>
        <v>                …</v>
      </c>
      <c r="E9" s="12">
        <f aca="true" t="shared" si="3" ref="E9:E17">IF(C9-B9&lt;0,ABS(C9-B9),"                …")</f>
        <v>84654880670</v>
      </c>
      <c r="F9" s="75" t="s">
        <v>60</v>
      </c>
      <c r="G9" s="12">
        <v>7183441000</v>
      </c>
      <c r="H9" s="12">
        <v>6676746814</v>
      </c>
      <c r="I9" s="12" t="str">
        <f t="shared" si="0"/>
        <v>                …</v>
      </c>
      <c r="J9" s="12">
        <f t="shared" si="1"/>
        <v>506694186</v>
      </c>
    </row>
    <row r="10" spans="1:10" ht="18" customHeight="1">
      <c r="A10" s="78" t="s">
        <v>46</v>
      </c>
      <c r="B10" s="12">
        <v>8100000000</v>
      </c>
      <c r="C10" s="12">
        <v>3509419490</v>
      </c>
      <c r="D10" s="12" t="str">
        <f t="shared" si="2"/>
        <v>                …</v>
      </c>
      <c r="E10" s="12">
        <f t="shared" si="3"/>
        <v>4590580510</v>
      </c>
      <c r="F10" s="75" t="s">
        <v>61</v>
      </c>
      <c r="G10" s="12">
        <v>31446190000</v>
      </c>
      <c r="H10" s="12">
        <v>27937119381</v>
      </c>
      <c r="I10" s="12" t="str">
        <f t="shared" si="0"/>
        <v>                …</v>
      </c>
      <c r="J10" s="12">
        <f t="shared" si="1"/>
        <v>3509070619</v>
      </c>
    </row>
    <row r="11" spans="1:10" ht="18" customHeight="1">
      <c r="A11" s="78" t="s">
        <v>47</v>
      </c>
      <c r="B11" s="12">
        <v>91800000000</v>
      </c>
      <c r="C11" s="12">
        <v>85900543249</v>
      </c>
      <c r="D11" s="12" t="str">
        <f t="shared" si="2"/>
        <v>                …</v>
      </c>
      <c r="E11" s="12">
        <f t="shared" si="3"/>
        <v>5899456751</v>
      </c>
      <c r="F11" s="75" t="s">
        <v>62</v>
      </c>
      <c r="G11" s="12">
        <v>4190277000</v>
      </c>
      <c r="H11" s="12">
        <v>3754857963</v>
      </c>
      <c r="I11" s="12" t="str">
        <f t="shared" si="0"/>
        <v>                …</v>
      </c>
      <c r="J11" s="12">
        <f t="shared" si="1"/>
        <v>435419037</v>
      </c>
    </row>
    <row r="12" spans="1:10" ht="18" customHeight="1">
      <c r="A12" s="78" t="s">
        <v>48</v>
      </c>
      <c r="B12" s="12">
        <v>120600000000</v>
      </c>
      <c r="C12" s="12">
        <v>129277331952</v>
      </c>
      <c r="D12" s="12">
        <f t="shared" si="2"/>
        <v>8677331952</v>
      </c>
      <c r="E12" s="12" t="str">
        <f t="shared" si="3"/>
        <v>                …</v>
      </c>
      <c r="F12" s="75" t="s">
        <v>63</v>
      </c>
      <c r="G12" s="12">
        <v>15876936000</v>
      </c>
      <c r="H12" s="12">
        <v>13061569435</v>
      </c>
      <c r="I12" s="12" t="str">
        <f t="shared" si="0"/>
        <v>                …</v>
      </c>
      <c r="J12" s="12">
        <f t="shared" si="1"/>
        <v>2815366565</v>
      </c>
    </row>
    <row r="13" spans="1:10" ht="18" customHeight="1">
      <c r="A13" s="79" t="s">
        <v>49</v>
      </c>
      <c r="B13" s="12">
        <v>68000000000</v>
      </c>
      <c r="C13" s="12">
        <v>76794434790</v>
      </c>
      <c r="D13" s="12">
        <f t="shared" si="2"/>
        <v>8794434790</v>
      </c>
      <c r="E13" s="12" t="str">
        <f t="shared" si="3"/>
        <v>                …</v>
      </c>
      <c r="F13" s="75" t="s">
        <v>64</v>
      </c>
      <c r="G13" s="12">
        <v>14694057000</v>
      </c>
      <c r="H13" s="12">
        <v>13452585407</v>
      </c>
      <c r="I13" s="12" t="str">
        <f t="shared" si="0"/>
        <v>                …</v>
      </c>
      <c r="J13" s="12">
        <f t="shared" si="1"/>
        <v>1241471593</v>
      </c>
    </row>
    <row r="14" spans="1:10" ht="18" customHeight="1">
      <c r="A14" s="79" t="s">
        <v>50</v>
      </c>
      <c r="B14" s="12">
        <v>10000000</v>
      </c>
      <c r="C14" s="12">
        <v>10039247</v>
      </c>
      <c r="D14" s="12">
        <f t="shared" si="2"/>
        <v>39247</v>
      </c>
      <c r="E14" s="12" t="str">
        <f t="shared" si="3"/>
        <v>                …</v>
      </c>
      <c r="F14" s="75" t="s">
        <v>65</v>
      </c>
      <c r="G14" s="12">
        <v>1916433000</v>
      </c>
      <c r="H14" s="12">
        <v>1867497117</v>
      </c>
      <c r="I14" s="12" t="str">
        <f t="shared" si="0"/>
        <v>                …</v>
      </c>
      <c r="J14" s="12">
        <f t="shared" si="1"/>
        <v>48935883</v>
      </c>
    </row>
    <row r="15" spans="1:10" ht="18" customHeight="1">
      <c r="A15" s="79" t="s">
        <v>51</v>
      </c>
      <c r="B15" s="12">
        <v>1200000000</v>
      </c>
      <c r="C15" s="12">
        <v>2864026479</v>
      </c>
      <c r="D15" s="12">
        <f t="shared" si="2"/>
        <v>1664026479</v>
      </c>
      <c r="E15" s="12" t="str">
        <f t="shared" si="3"/>
        <v>                …</v>
      </c>
      <c r="F15" s="75" t="s">
        <v>66</v>
      </c>
      <c r="G15" s="12">
        <v>124428764000</v>
      </c>
      <c r="H15" s="12">
        <v>115587749064</v>
      </c>
      <c r="I15" s="12" t="str">
        <f t="shared" si="0"/>
        <v>                …</v>
      </c>
      <c r="J15" s="12">
        <f t="shared" si="1"/>
        <v>8841014936</v>
      </c>
    </row>
    <row r="16" spans="1:10" ht="18" customHeight="1">
      <c r="A16" s="79" t="s">
        <v>52</v>
      </c>
      <c r="B16" s="12">
        <v>39800000000</v>
      </c>
      <c r="C16" s="12">
        <v>32950438600</v>
      </c>
      <c r="D16" s="12" t="str">
        <f t="shared" si="2"/>
        <v>                …</v>
      </c>
      <c r="E16" s="12">
        <f t="shared" si="3"/>
        <v>6849561400</v>
      </c>
      <c r="F16" s="75" t="s">
        <v>67</v>
      </c>
      <c r="G16" s="12">
        <v>27582569000</v>
      </c>
      <c r="H16" s="12">
        <v>25952822811</v>
      </c>
      <c r="I16" s="12" t="str">
        <f t="shared" si="0"/>
        <v>                …</v>
      </c>
      <c r="J16" s="12">
        <f t="shared" si="1"/>
        <v>1629746189</v>
      </c>
    </row>
    <row r="17" spans="1:10" ht="18" customHeight="1">
      <c r="A17" s="79" t="s">
        <v>53</v>
      </c>
      <c r="B17" s="12">
        <v>110637000000</v>
      </c>
      <c r="C17" s="12">
        <v>131417787650</v>
      </c>
      <c r="D17" s="12">
        <f t="shared" si="2"/>
        <v>20780787650</v>
      </c>
      <c r="E17" s="12" t="str">
        <f t="shared" si="3"/>
        <v>                …</v>
      </c>
      <c r="F17" s="75" t="s">
        <v>68</v>
      </c>
      <c r="G17" s="12">
        <v>261052513000</v>
      </c>
      <c r="H17" s="12">
        <v>253840287329</v>
      </c>
      <c r="I17" s="12" t="str">
        <f t="shared" si="0"/>
        <v>                …</v>
      </c>
      <c r="J17" s="12">
        <f t="shared" si="1"/>
        <v>7212225671</v>
      </c>
    </row>
    <row r="18" spans="1:10" ht="18" customHeight="1">
      <c r="A18" s="75" t="s">
        <v>88</v>
      </c>
      <c r="B18" s="12">
        <v>0</v>
      </c>
      <c r="C18" s="12">
        <v>346450000</v>
      </c>
      <c r="D18" s="12">
        <f aca="true" t="shared" si="4" ref="D18:D24">IF(C18-B18&gt;0,ABS(C18-B18),"                …")</f>
        <v>346450000</v>
      </c>
      <c r="E18" s="12" t="str">
        <f aca="true" t="shared" si="5" ref="E18:E24">IF(C18-B18&lt;0,ABS(C18-B18),"                …")</f>
        <v>                …</v>
      </c>
      <c r="F18" s="75" t="s">
        <v>69</v>
      </c>
      <c r="G18" s="12">
        <v>269857051000</v>
      </c>
      <c r="H18" s="12">
        <v>266618110991</v>
      </c>
      <c r="I18" s="12" t="str">
        <f t="shared" si="0"/>
        <v>                …</v>
      </c>
      <c r="J18" s="12">
        <f t="shared" si="1"/>
        <v>3238940009</v>
      </c>
    </row>
    <row r="19" spans="1:10" ht="18" customHeight="1">
      <c r="A19" s="75" t="s">
        <v>39</v>
      </c>
      <c r="B19" s="12">
        <v>17946827000</v>
      </c>
      <c r="C19" s="12">
        <v>23173160793.4</v>
      </c>
      <c r="D19" s="12">
        <f t="shared" si="4"/>
        <v>5226333793.400002</v>
      </c>
      <c r="E19" s="12" t="str">
        <f t="shared" si="5"/>
        <v>                …</v>
      </c>
      <c r="F19" s="75" t="s">
        <v>70</v>
      </c>
      <c r="G19" s="12">
        <v>153074565000</v>
      </c>
      <c r="H19" s="12">
        <v>144325404852</v>
      </c>
      <c r="I19" s="12" t="str">
        <f t="shared" si="0"/>
        <v>                …</v>
      </c>
      <c r="J19" s="12">
        <f t="shared" si="1"/>
        <v>8749160148</v>
      </c>
    </row>
    <row r="20" spans="1:10" ht="18" customHeight="1">
      <c r="A20" s="75" t="s">
        <v>40</v>
      </c>
      <c r="B20" s="12">
        <v>101841426000</v>
      </c>
      <c r="C20" s="12">
        <v>99055895306.4</v>
      </c>
      <c r="D20" s="12" t="str">
        <f t="shared" si="4"/>
        <v>                …</v>
      </c>
      <c r="E20" s="12">
        <f t="shared" si="5"/>
        <v>2785530693.600006</v>
      </c>
      <c r="F20" s="75" t="s">
        <v>71</v>
      </c>
      <c r="G20" s="12">
        <v>23083209000</v>
      </c>
      <c r="H20" s="12">
        <v>21637783695</v>
      </c>
      <c r="I20" s="12" t="str">
        <f t="shared" si="0"/>
        <v>                …</v>
      </c>
      <c r="J20" s="12">
        <f t="shared" si="1"/>
        <v>1445425305</v>
      </c>
    </row>
    <row r="21" spans="1:10" ht="18" customHeight="1">
      <c r="A21" s="75" t="s">
        <v>41</v>
      </c>
      <c r="B21" s="12">
        <v>80663364000</v>
      </c>
      <c r="C21" s="12">
        <v>63084361015.98</v>
      </c>
      <c r="D21" s="12" t="str">
        <f t="shared" si="4"/>
        <v>                …</v>
      </c>
      <c r="E21" s="12">
        <f t="shared" si="5"/>
        <v>17579002984.019997</v>
      </c>
      <c r="F21" s="75" t="s">
        <v>72</v>
      </c>
      <c r="G21" s="12">
        <v>58301531000</v>
      </c>
      <c r="H21" s="12">
        <v>52903377269</v>
      </c>
      <c r="I21" s="12" t="str">
        <f t="shared" si="0"/>
        <v>                …</v>
      </c>
      <c r="J21" s="12">
        <f t="shared" si="1"/>
        <v>5398153731</v>
      </c>
    </row>
    <row r="22" spans="1:10" ht="18" customHeight="1">
      <c r="A22" s="75" t="s">
        <v>42</v>
      </c>
      <c r="B22" s="12">
        <v>199424627000</v>
      </c>
      <c r="C22" s="12">
        <v>195361833988.56</v>
      </c>
      <c r="D22" s="12" t="str">
        <f t="shared" si="4"/>
        <v>                …</v>
      </c>
      <c r="E22" s="12">
        <f t="shared" si="5"/>
        <v>4062793011.4400024</v>
      </c>
      <c r="F22" s="75" t="s">
        <v>73</v>
      </c>
      <c r="G22" s="12">
        <v>108947137000</v>
      </c>
      <c r="H22" s="12">
        <v>95927101672</v>
      </c>
      <c r="I22" s="12" t="str">
        <f t="shared" si="0"/>
        <v>                …</v>
      </c>
      <c r="J22" s="12">
        <f t="shared" si="1"/>
        <v>13020035328</v>
      </c>
    </row>
    <row r="23" spans="1:10" ht="18" customHeight="1">
      <c r="A23" s="75" t="s">
        <v>43</v>
      </c>
      <c r="B23" s="12">
        <v>250000</v>
      </c>
      <c r="C23" s="12">
        <v>250943</v>
      </c>
      <c r="D23" s="12">
        <f t="shared" si="4"/>
        <v>943</v>
      </c>
      <c r="E23" s="12" t="str">
        <f t="shared" si="5"/>
        <v>                …</v>
      </c>
      <c r="F23" s="75" t="s">
        <v>74</v>
      </c>
      <c r="G23" s="12">
        <v>165882000</v>
      </c>
      <c r="H23" s="12">
        <v>154418184</v>
      </c>
      <c r="I23" s="12" t="str">
        <f t="shared" si="0"/>
        <v>                …</v>
      </c>
      <c r="J23" s="12">
        <f t="shared" si="1"/>
        <v>11463816</v>
      </c>
    </row>
    <row r="24" spans="1:10" ht="18" customHeight="1">
      <c r="A24" s="75" t="s">
        <v>44</v>
      </c>
      <c r="B24" s="12">
        <v>21840183000</v>
      </c>
      <c r="C24" s="12">
        <f>34974552388.77+42100</f>
        <v>34974594488.77</v>
      </c>
      <c r="D24" s="12">
        <f t="shared" si="4"/>
        <v>13134411488.769997</v>
      </c>
      <c r="E24" s="12" t="str">
        <f t="shared" si="5"/>
        <v>                …</v>
      </c>
      <c r="F24" s="75" t="s">
        <v>75</v>
      </c>
      <c r="G24" s="12">
        <v>1646357000</v>
      </c>
      <c r="H24" s="12">
        <v>1419006609</v>
      </c>
      <c r="I24" s="12" t="str">
        <f t="shared" si="0"/>
        <v>                …</v>
      </c>
      <c r="J24" s="12">
        <f t="shared" si="1"/>
        <v>227350391</v>
      </c>
    </row>
    <row r="25" spans="1:10" ht="18" customHeight="1">
      <c r="A25" s="23" t="s">
        <v>0</v>
      </c>
      <c r="B25" s="12" t="s">
        <v>0</v>
      </c>
      <c r="C25" s="12" t="s">
        <v>0</v>
      </c>
      <c r="D25" s="12" t="s">
        <v>0</v>
      </c>
      <c r="E25" s="12" t="s">
        <v>0</v>
      </c>
      <c r="F25" s="85" t="s">
        <v>84</v>
      </c>
      <c r="G25" s="12">
        <v>143872848000</v>
      </c>
      <c r="H25" s="12">
        <v>140130083888</v>
      </c>
      <c r="I25" s="12" t="str">
        <f t="shared" si="0"/>
        <v>                …</v>
      </c>
      <c r="J25" s="12">
        <f t="shared" si="1"/>
        <v>3742764112</v>
      </c>
    </row>
    <row r="26" spans="1:10" s="90" customFormat="1" ht="18" customHeight="1">
      <c r="A26" s="80" t="s">
        <v>56</v>
      </c>
      <c r="B26" s="14">
        <v>245000000000</v>
      </c>
      <c r="C26" s="14">
        <v>244454173374</v>
      </c>
      <c r="D26" s="14" t="str">
        <f>IF(C26-B26&gt;0,ABS(C26-B26),"                …")</f>
        <v>                …</v>
      </c>
      <c r="E26" s="34">
        <f>IF(C26-B26&lt;0,ABS(C26-B26),"                …")</f>
        <v>545826626</v>
      </c>
      <c r="F26" s="75" t="s">
        <v>76</v>
      </c>
      <c r="G26" s="12">
        <v>24975118000</v>
      </c>
      <c r="H26" s="12">
        <v>24707872960</v>
      </c>
      <c r="I26" s="12" t="str">
        <f t="shared" si="0"/>
        <v>                …</v>
      </c>
      <c r="J26" s="12">
        <f t="shared" si="1"/>
        <v>267245040</v>
      </c>
    </row>
    <row r="27" spans="1:10" ht="18" customHeight="1">
      <c r="A27" s="24" t="s">
        <v>0</v>
      </c>
      <c r="B27" s="13" t="s">
        <v>9</v>
      </c>
      <c r="C27" s="13" t="s">
        <v>0</v>
      </c>
      <c r="D27" s="18" t="s">
        <v>0</v>
      </c>
      <c r="F27" s="75" t="s">
        <v>77</v>
      </c>
      <c r="G27" s="12">
        <v>3201172000</v>
      </c>
      <c r="H27" s="12">
        <v>2878158331</v>
      </c>
      <c r="I27" s="12" t="str">
        <f t="shared" si="0"/>
        <v>                …</v>
      </c>
      <c r="J27" s="12">
        <f t="shared" si="1"/>
        <v>323013669</v>
      </c>
    </row>
    <row r="28" spans="1:10" ht="18" customHeight="1">
      <c r="A28" s="77" t="s">
        <v>55</v>
      </c>
      <c r="B28" s="13">
        <f>B26+B7</f>
        <v>1545163677000</v>
      </c>
      <c r="C28" s="13">
        <f>C26+C7</f>
        <v>1476819860697.11</v>
      </c>
      <c r="D28" s="18" t="str">
        <f>IF(C28-B28&gt;0,ABS(C28-B28),"                …")</f>
        <v>                …</v>
      </c>
      <c r="E28" s="60">
        <f>IF(C28-B28&lt;0,ABS(C28-B28),"                …")</f>
        <v>68343816302.88989</v>
      </c>
      <c r="F28" s="75" t="s">
        <v>78</v>
      </c>
      <c r="G28" s="12">
        <v>86956687000</v>
      </c>
      <c r="H28" s="12">
        <v>84203380234</v>
      </c>
      <c r="I28" s="12" t="str">
        <f t="shared" si="0"/>
        <v>                …</v>
      </c>
      <c r="J28" s="12">
        <f t="shared" si="1"/>
        <v>2753306766</v>
      </c>
    </row>
    <row r="29" spans="1:10" ht="18" customHeight="1">
      <c r="A29" s="24" t="s">
        <v>0</v>
      </c>
      <c r="B29" s="13" t="s">
        <v>9</v>
      </c>
      <c r="C29" s="13" t="s">
        <v>0</v>
      </c>
      <c r="D29" s="18" t="s">
        <v>0</v>
      </c>
      <c r="E29" s="60" t="s">
        <v>0</v>
      </c>
      <c r="F29" s="75" t="s">
        <v>79</v>
      </c>
      <c r="G29" s="12">
        <v>52315005000</v>
      </c>
      <c r="H29" s="12">
        <v>51510106445</v>
      </c>
      <c r="I29" s="12" t="str">
        <f t="shared" si="0"/>
        <v>                …</v>
      </c>
      <c r="J29" s="12">
        <f t="shared" si="1"/>
        <v>804898555</v>
      </c>
    </row>
    <row r="30" spans="1:10" ht="18" customHeight="1">
      <c r="A30" s="24" t="s">
        <v>0</v>
      </c>
      <c r="B30" s="13" t="s">
        <v>9</v>
      </c>
      <c r="C30" s="13" t="s">
        <v>0</v>
      </c>
      <c r="D30" s="18" t="s">
        <v>0</v>
      </c>
      <c r="F30" s="75" t="s">
        <v>80</v>
      </c>
      <c r="G30" s="12">
        <v>42329687000</v>
      </c>
      <c r="H30" s="12">
        <v>40876334303</v>
      </c>
      <c r="I30" s="12" t="str">
        <f t="shared" si="0"/>
        <v>                …</v>
      </c>
      <c r="J30" s="12">
        <f t="shared" si="1"/>
        <v>1453352697</v>
      </c>
    </row>
    <row r="31" spans="1:10" ht="18" customHeight="1">
      <c r="A31" s="22" t="s">
        <v>10</v>
      </c>
      <c r="B31" s="12"/>
      <c r="C31" s="12">
        <v>125978652799.84</v>
      </c>
      <c r="D31" s="14"/>
      <c r="E31" s="34"/>
      <c r="F31" s="75" t="s">
        <v>81</v>
      </c>
      <c r="G31" s="12">
        <v>9856076000</v>
      </c>
      <c r="H31" s="12">
        <v>8087125330</v>
      </c>
      <c r="I31" s="12" t="str">
        <f t="shared" si="0"/>
        <v>                …</v>
      </c>
      <c r="J31" s="12">
        <f t="shared" si="1"/>
        <v>1768950670</v>
      </c>
    </row>
    <row r="32" spans="1:10" ht="18" customHeight="1">
      <c r="A32" s="22"/>
      <c r="B32" s="12"/>
      <c r="C32" s="12"/>
      <c r="D32" s="19"/>
      <c r="E32" s="12"/>
      <c r="F32" s="75" t="s">
        <v>82</v>
      </c>
      <c r="G32" s="12">
        <v>13289897000</v>
      </c>
      <c r="H32" s="12">
        <v>12308609425</v>
      </c>
      <c r="I32" s="12" t="str">
        <f t="shared" si="0"/>
        <v>                …</v>
      </c>
      <c r="J32" s="12">
        <f t="shared" si="1"/>
        <v>981287575</v>
      </c>
    </row>
    <row r="33" spans="1:10" ht="18" customHeight="1">
      <c r="A33" s="22" t="s">
        <v>11</v>
      </c>
      <c r="B33" s="12"/>
      <c r="C33" s="12">
        <v>3286625</v>
      </c>
      <c r="D33" s="18"/>
      <c r="E33" s="12"/>
      <c r="F33" s="75" t="s">
        <v>83</v>
      </c>
      <c r="G33" s="12">
        <v>106810142000</v>
      </c>
      <c r="H33" s="12">
        <v>104124019412</v>
      </c>
      <c r="I33" s="12" t="str">
        <f t="shared" si="0"/>
        <v>                …</v>
      </c>
      <c r="J33" s="12">
        <f t="shared" si="1"/>
        <v>2686122588</v>
      </c>
    </row>
    <row r="34" spans="1:10" ht="18.75" customHeight="1">
      <c r="A34" s="25"/>
      <c r="B34" s="12"/>
      <c r="C34" s="12"/>
      <c r="D34" s="14"/>
      <c r="E34" s="34"/>
      <c r="F34" s="75" t="s">
        <v>91</v>
      </c>
      <c r="G34" s="12">
        <v>2000000000</v>
      </c>
      <c r="H34" s="12">
        <v>1510163432</v>
      </c>
      <c r="I34" s="12" t="str">
        <f t="shared" si="0"/>
        <v>                …</v>
      </c>
      <c r="J34" s="12">
        <f t="shared" si="1"/>
        <v>489836568</v>
      </c>
    </row>
    <row r="35" spans="1:10" ht="17.25" customHeight="1">
      <c r="A35" s="2" t="s">
        <v>15</v>
      </c>
      <c r="B35" s="12"/>
      <c r="C35" s="12">
        <f>5117045356.38-42100</f>
        <v>5117003256.38</v>
      </c>
      <c r="D35" s="9"/>
      <c r="E35" s="12"/>
      <c r="F35" s="75" t="s">
        <v>92</v>
      </c>
      <c r="G35" s="12">
        <v>1595865000</v>
      </c>
      <c r="H35" s="12">
        <v>0</v>
      </c>
      <c r="I35" s="12" t="str">
        <f t="shared" si="0"/>
        <v>                …</v>
      </c>
      <c r="J35" s="12">
        <f t="shared" si="1"/>
        <v>1595865000</v>
      </c>
    </row>
    <row r="36" spans="1:10" ht="14.25" customHeight="1">
      <c r="A36" s="89" t="s">
        <v>96</v>
      </c>
      <c r="B36" s="12"/>
      <c r="C36" s="12"/>
      <c r="D36" s="9"/>
      <c r="E36" s="12"/>
      <c r="F36" s="75"/>
      <c r="G36" s="12"/>
      <c r="H36" s="12"/>
      <c r="I36" s="12"/>
      <c r="J36" s="12"/>
    </row>
    <row r="37" spans="1:10" ht="17.25" customHeight="1">
      <c r="A37" s="22"/>
      <c r="B37" s="12"/>
      <c r="C37" s="12"/>
      <c r="D37" s="14"/>
      <c r="E37" s="12"/>
      <c r="F37" s="80" t="s">
        <v>89</v>
      </c>
      <c r="G37" s="14">
        <v>55454743000</v>
      </c>
      <c r="H37" s="14">
        <v>55454743000</v>
      </c>
      <c r="I37" s="14" t="str">
        <f>IF(H37-G37&gt;0,ABS(H37-G37),"                …")</f>
        <v>                …</v>
      </c>
      <c r="J37" s="12" t="str">
        <f>IF(H37-G37&lt;0,ABS(H37-G37),"                …")</f>
        <v>                …</v>
      </c>
    </row>
    <row r="38" spans="1:10" ht="13.5" customHeight="1">
      <c r="A38" s="2" t="s">
        <v>29</v>
      </c>
      <c r="B38" s="50"/>
      <c r="C38" s="50">
        <v>1250587209</v>
      </c>
      <c r="D38" s="12"/>
      <c r="E38" s="12"/>
      <c r="F38" s="75"/>
      <c r="G38" s="12"/>
      <c r="H38" s="12"/>
      <c r="I38" s="12"/>
      <c r="J38" s="12"/>
    </row>
    <row r="39" spans="1:10" ht="18" customHeight="1">
      <c r="A39" s="36" t="s">
        <v>31</v>
      </c>
      <c r="B39" s="14"/>
      <c r="C39" s="14"/>
      <c r="D39" s="14"/>
      <c r="E39" s="12"/>
      <c r="F39" s="86" t="s">
        <v>85</v>
      </c>
      <c r="G39" s="13">
        <f>G37+G7</f>
        <v>1646193215000</v>
      </c>
      <c r="H39" s="13">
        <f>H37+H7</f>
        <v>1570967612929</v>
      </c>
      <c r="I39" s="18" t="str">
        <f>IF(H39-G39&gt;0,ABS(H39-G39),"                …")</f>
        <v>                …</v>
      </c>
      <c r="J39" s="13">
        <f>IF(H39-G39&lt;0,ABS(H39-G39),"                …")</f>
        <v>75225602071</v>
      </c>
    </row>
    <row r="40" spans="1:10" ht="14.25" customHeight="1">
      <c r="A40" s="91" t="s">
        <v>93</v>
      </c>
      <c r="B40" s="14"/>
      <c r="C40" s="14"/>
      <c r="D40" s="14"/>
      <c r="F40" s="22"/>
      <c r="G40" s="12"/>
      <c r="H40" s="12"/>
      <c r="I40" s="13"/>
      <c r="J40" s="13"/>
    </row>
    <row r="41" spans="1:10" s="10" customFormat="1" ht="23.25" customHeight="1">
      <c r="A41" s="2"/>
      <c r="B41" s="12"/>
      <c r="C41" s="12"/>
      <c r="D41" s="12"/>
      <c r="E41" s="12"/>
      <c r="F41" s="35" t="s">
        <v>95</v>
      </c>
      <c r="G41" s="54"/>
      <c r="H41" s="50">
        <v>89683421586</v>
      </c>
      <c r="I41" s="54"/>
      <c r="J41" s="50"/>
    </row>
    <row r="42" spans="1:10" s="10" customFormat="1" ht="10.5" customHeight="1">
      <c r="A42" s="68"/>
      <c r="B42" s="12"/>
      <c r="C42" s="12"/>
      <c r="D42" s="12"/>
      <c r="E42" s="12"/>
      <c r="F42" s="67"/>
      <c r="G42" s="9"/>
      <c r="H42" s="9"/>
      <c r="I42" s="9"/>
      <c r="J42" s="47"/>
    </row>
    <row r="43" spans="1:10" s="10" customFormat="1" ht="18.75" customHeight="1" thickBot="1">
      <c r="A43" s="82"/>
      <c r="B43" s="42"/>
      <c r="C43" s="42"/>
      <c r="D43" s="42"/>
      <c r="E43" s="42"/>
      <c r="F43" s="87" t="s">
        <v>12</v>
      </c>
      <c r="G43" s="43"/>
      <c r="H43" s="92">
        <v>15042096784.01</v>
      </c>
      <c r="I43" s="43"/>
      <c r="J43" s="88"/>
    </row>
    <row r="44" spans="1:10" s="10" customFormat="1" ht="4.5" customHeight="1">
      <c r="A44" s="22"/>
      <c r="B44" s="12"/>
      <c r="C44" s="12"/>
      <c r="D44" s="14"/>
      <c r="E44" s="34"/>
      <c r="F44" s="22"/>
      <c r="G44" s="12"/>
      <c r="H44" s="12"/>
      <c r="I44" s="14"/>
      <c r="J44" s="34"/>
    </row>
    <row r="45" spans="1:10" s="10" customFormat="1" ht="13.5" customHeight="1">
      <c r="A45" s="36" t="s">
        <v>24</v>
      </c>
      <c r="B45" s="14"/>
      <c r="C45" s="14">
        <v>617612100</v>
      </c>
      <c r="D45" s="14"/>
      <c r="E45" s="34"/>
      <c r="F45" s="22" t="s">
        <v>27</v>
      </c>
      <c r="G45" s="50"/>
      <c r="H45" s="50">
        <v>1407390887</v>
      </c>
      <c r="I45" s="14"/>
      <c r="J45" s="34"/>
    </row>
    <row r="46" spans="1:10" s="10" customFormat="1" ht="13.5" customHeight="1">
      <c r="A46" s="36" t="s">
        <v>25</v>
      </c>
      <c r="B46" s="14"/>
      <c r="C46" s="14"/>
      <c r="D46" s="14"/>
      <c r="E46" s="34"/>
      <c r="F46" s="22" t="s">
        <v>28</v>
      </c>
      <c r="G46" s="12"/>
      <c r="H46" s="12"/>
      <c r="I46" s="12"/>
      <c r="J46" s="12"/>
    </row>
    <row r="47" spans="1:10" ht="13.5" customHeight="1">
      <c r="A47" s="38" t="s">
        <v>94</v>
      </c>
      <c r="B47" s="14"/>
      <c r="C47" s="14"/>
      <c r="D47" s="54"/>
      <c r="E47" s="69"/>
      <c r="F47" s="22" t="s">
        <v>30</v>
      </c>
      <c r="G47" s="12"/>
      <c r="H47" s="12"/>
      <c r="I47" s="12"/>
      <c r="J47" s="12"/>
    </row>
    <row r="48" spans="1:10" ht="13.5" customHeight="1">
      <c r="A48" s="63" t="s">
        <v>93</v>
      </c>
      <c r="B48" s="14"/>
      <c r="C48" s="14"/>
      <c r="D48" s="14"/>
      <c r="F48" s="22"/>
      <c r="G48" s="12"/>
      <c r="H48" s="12"/>
      <c r="I48" s="12"/>
      <c r="J48" s="12"/>
    </row>
    <row r="49" spans="1:10" s="2" customFormat="1" ht="12.75" customHeight="1">
      <c r="A49" s="38"/>
      <c r="B49" s="14"/>
      <c r="C49" s="14"/>
      <c r="D49" s="14"/>
      <c r="E49" s="69"/>
      <c r="F49" s="22" t="s">
        <v>22</v>
      </c>
      <c r="G49" s="12"/>
      <c r="H49" s="65">
        <v>1600000000</v>
      </c>
      <c r="I49" s="12"/>
      <c r="J49" s="12"/>
    </row>
    <row r="50" spans="1:10" ht="13.5" customHeight="1">
      <c r="A50" s="36"/>
      <c r="B50" s="14"/>
      <c r="C50" s="14"/>
      <c r="D50" s="14"/>
      <c r="E50" s="34"/>
      <c r="F50" s="22" t="s">
        <v>26</v>
      </c>
      <c r="G50" s="12"/>
      <c r="H50" s="12"/>
      <c r="I50" s="50"/>
      <c r="J50" s="50"/>
    </row>
    <row r="51" spans="1:10" ht="13.5" customHeight="1">
      <c r="A51" s="36"/>
      <c r="B51" s="14"/>
      <c r="D51" s="14"/>
      <c r="E51" s="34"/>
      <c r="F51" s="64" t="s">
        <v>16</v>
      </c>
      <c r="G51" s="50"/>
      <c r="H51" s="50"/>
      <c r="I51" s="12"/>
      <c r="J51" s="12"/>
    </row>
    <row r="52" spans="1:10" ht="13.5" customHeight="1">
      <c r="A52" s="77" t="s">
        <v>55</v>
      </c>
      <c r="B52" s="18"/>
      <c r="C52" s="18">
        <f>SUM(C31:C45)</f>
        <v>132967141990.22</v>
      </c>
      <c r="D52" s="14"/>
      <c r="E52" s="34"/>
      <c r="F52" s="2"/>
      <c r="G52" s="50"/>
      <c r="H52" s="50"/>
      <c r="I52" s="12"/>
      <c r="J52" s="12"/>
    </row>
    <row r="53" spans="1:10" ht="13.5" customHeight="1">
      <c r="A53" s="59"/>
      <c r="B53" s="14"/>
      <c r="C53" s="14"/>
      <c r="D53" s="14"/>
      <c r="E53" s="34"/>
      <c r="F53" s="22" t="s">
        <v>22</v>
      </c>
      <c r="G53" s="12"/>
      <c r="H53" s="12">
        <v>7129395325</v>
      </c>
      <c r="I53" s="12"/>
      <c r="J53" s="12"/>
    </row>
    <row r="54" spans="1:10" ht="13.5" customHeight="1">
      <c r="A54" s="36"/>
      <c r="B54" s="14"/>
      <c r="D54" s="14"/>
      <c r="F54" s="22" t="s">
        <v>23</v>
      </c>
      <c r="G54" s="12"/>
      <c r="H54" s="12"/>
      <c r="I54" s="12"/>
      <c r="J54" s="12"/>
    </row>
    <row r="55" spans="1:10" ht="13.5" customHeight="1">
      <c r="A55" s="36"/>
      <c r="B55" s="14"/>
      <c r="D55" s="14"/>
      <c r="F55" s="64" t="s">
        <v>16</v>
      </c>
      <c r="G55" s="12"/>
      <c r="H55" s="12"/>
      <c r="I55" s="12"/>
      <c r="J55" s="12"/>
    </row>
    <row r="56" spans="1:10" ht="13.5" customHeight="1">
      <c r="A56" s="39" t="s">
        <v>87</v>
      </c>
      <c r="B56" s="18"/>
      <c r="C56" s="18">
        <f>C52+C28</f>
        <v>1609787002687.33</v>
      </c>
      <c r="D56" s="14"/>
      <c r="E56" s="20"/>
      <c r="F56" s="22"/>
      <c r="G56" s="12"/>
      <c r="H56" s="12"/>
      <c r="I56" s="50"/>
      <c r="J56" s="50"/>
    </row>
    <row r="57" spans="1:10" ht="13.5" customHeight="1">
      <c r="A57" s="36"/>
      <c r="B57" s="14"/>
      <c r="D57" s="14"/>
      <c r="F57" s="22" t="s">
        <v>18</v>
      </c>
      <c r="G57" s="14"/>
      <c r="H57" s="14">
        <v>10000000</v>
      </c>
      <c r="I57" s="50"/>
      <c r="J57" s="50"/>
    </row>
    <row r="58" spans="1:10" ht="13.5" customHeight="1">
      <c r="A58" s="36"/>
      <c r="B58" s="14"/>
      <c r="D58" s="9"/>
      <c r="E58" s="60"/>
      <c r="F58" s="36" t="s">
        <v>19</v>
      </c>
      <c r="G58" s="9"/>
      <c r="H58" s="9"/>
      <c r="I58" s="12"/>
      <c r="J58" s="12"/>
    </row>
    <row r="59" spans="1:10" ht="13.5" customHeight="1">
      <c r="A59" s="36"/>
      <c r="B59" s="14"/>
      <c r="D59" s="19"/>
      <c r="F59" s="63" t="s">
        <v>16</v>
      </c>
      <c r="G59" s="9"/>
      <c r="H59" s="9"/>
      <c r="I59" s="12"/>
      <c r="J59" s="12"/>
    </row>
    <row r="60" spans="1:10" ht="10.5" customHeight="1">
      <c r="A60" s="36"/>
      <c r="B60" s="14"/>
      <c r="C60" s="9"/>
      <c r="D60" s="9"/>
      <c r="F60" s="8"/>
      <c r="G60" s="9"/>
      <c r="H60" s="9"/>
      <c r="I60" s="12"/>
      <c r="J60" s="12"/>
    </row>
    <row r="61" spans="1:10" ht="12.75" customHeight="1">
      <c r="A61" s="37"/>
      <c r="B61" s="18"/>
      <c r="C61" s="18"/>
      <c r="D61" s="18"/>
      <c r="E61" s="34"/>
      <c r="F61" s="22" t="s">
        <v>32</v>
      </c>
      <c r="G61" s="12"/>
      <c r="H61" s="12">
        <v>81989210</v>
      </c>
      <c r="I61" s="12"/>
      <c r="J61" s="12"/>
    </row>
    <row r="62" spans="1:10" ht="13.5" customHeight="1">
      <c r="A62" s="37"/>
      <c r="B62" s="18"/>
      <c r="C62" s="18"/>
      <c r="D62" s="9"/>
      <c r="E62" s="12"/>
      <c r="F62" s="62" t="s">
        <v>16</v>
      </c>
      <c r="G62" s="12"/>
      <c r="H62" s="12"/>
      <c r="I62" s="14"/>
      <c r="J62" s="34"/>
    </row>
    <row r="63" spans="1:9" ht="12" customHeight="1">
      <c r="A63" s="36"/>
      <c r="B63" s="14"/>
      <c r="D63" s="9"/>
      <c r="F63" s="36"/>
      <c r="G63" s="14"/>
      <c r="H63" s="14"/>
      <c r="I63" s="9"/>
    </row>
    <row r="64" spans="1:9" ht="13.5" customHeight="1">
      <c r="A64" s="8"/>
      <c r="B64" s="9"/>
      <c r="C64" s="9"/>
      <c r="D64" s="9"/>
      <c r="F64" s="22" t="s">
        <v>29</v>
      </c>
      <c r="G64" s="14"/>
      <c r="H64" s="14">
        <v>3398940299</v>
      </c>
      <c r="I64" s="9"/>
    </row>
    <row r="65" spans="1:9" ht="12.75" customHeight="1">
      <c r="A65" s="36"/>
      <c r="B65" s="14"/>
      <c r="C65" s="14"/>
      <c r="D65" s="14"/>
      <c r="E65" s="34"/>
      <c r="F65" s="36" t="s">
        <v>31</v>
      </c>
      <c r="G65" s="14"/>
      <c r="H65" s="14"/>
      <c r="I65" s="9"/>
    </row>
    <row r="66" spans="1:10" ht="14.25" customHeight="1">
      <c r="A66" s="8"/>
      <c r="B66" s="9"/>
      <c r="C66" s="9"/>
      <c r="D66" s="9"/>
      <c r="E66" s="60"/>
      <c r="F66" s="61" t="s">
        <v>16</v>
      </c>
      <c r="G66" s="14"/>
      <c r="H66" s="14"/>
      <c r="I66" s="12"/>
      <c r="J66" s="12"/>
    </row>
    <row r="67" spans="1:10" ht="10.5" customHeight="1">
      <c r="A67" s="8"/>
      <c r="B67" s="9"/>
      <c r="C67" s="9"/>
      <c r="D67" s="9"/>
      <c r="E67" s="20"/>
      <c r="F67" s="36"/>
      <c r="G67" s="14"/>
      <c r="H67" s="14"/>
      <c r="I67" s="12"/>
      <c r="J67" s="12"/>
    </row>
    <row r="68" spans="1:10" ht="13.5" customHeight="1">
      <c r="A68" s="37"/>
      <c r="B68" s="18"/>
      <c r="C68" s="18"/>
      <c r="D68" s="9"/>
      <c r="E68" s="34"/>
      <c r="F68" s="36" t="s">
        <v>17</v>
      </c>
      <c r="G68" s="14"/>
      <c r="H68" s="14">
        <v>1945413</v>
      </c>
      <c r="I68" s="14"/>
      <c r="J68" s="34"/>
    </row>
    <row r="69" spans="1:10" ht="13.5" customHeight="1">
      <c r="A69" s="37"/>
      <c r="B69" s="18"/>
      <c r="C69" s="18"/>
      <c r="D69" s="18"/>
      <c r="E69" s="34"/>
      <c r="F69" s="36" t="s">
        <v>13</v>
      </c>
      <c r="G69" s="14"/>
      <c r="H69" s="14"/>
      <c r="I69" s="14"/>
      <c r="J69" s="34"/>
    </row>
    <row r="70" spans="1:10" ht="13.5" customHeight="1">
      <c r="A70" s="37"/>
      <c r="B70" s="18"/>
      <c r="C70" s="18"/>
      <c r="D70" s="18"/>
      <c r="F70" s="36" t="s">
        <v>20</v>
      </c>
      <c r="G70" s="14"/>
      <c r="H70" s="14"/>
      <c r="I70" s="14"/>
      <c r="J70" s="34"/>
    </row>
    <row r="71" spans="1:10" ht="13.5" customHeight="1">
      <c r="A71" s="15"/>
      <c r="B71" s="14"/>
      <c r="C71" s="14"/>
      <c r="D71" s="14"/>
      <c r="F71" s="63" t="s">
        <v>16</v>
      </c>
      <c r="G71" s="14"/>
      <c r="H71" s="14"/>
      <c r="I71" s="14"/>
      <c r="J71" s="34"/>
    </row>
    <row r="72" spans="1:10" ht="10.5" customHeight="1">
      <c r="A72" s="15"/>
      <c r="B72" s="14"/>
      <c r="C72" s="14"/>
      <c r="D72" s="14"/>
      <c r="F72" s="36"/>
      <c r="G72" s="14"/>
      <c r="H72" s="14"/>
      <c r="I72" s="14"/>
      <c r="J72" s="34"/>
    </row>
    <row r="73" spans="1:10" ht="14.25" customHeight="1">
      <c r="A73" s="8"/>
      <c r="B73" s="16"/>
      <c r="C73" s="21"/>
      <c r="D73" s="19"/>
      <c r="E73" s="17"/>
      <c r="F73" s="35" t="s">
        <v>98</v>
      </c>
      <c r="G73" s="14"/>
      <c r="H73" s="14">
        <v>11635134715</v>
      </c>
      <c r="I73" s="14"/>
      <c r="J73" s="34"/>
    </row>
    <row r="74" spans="1:10" ht="14.25" customHeight="1">
      <c r="A74" s="8"/>
      <c r="B74" s="16"/>
      <c r="C74" s="21"/>
      <c r="D74" s="16"/>
      <c r="E74" s="17"/>
      <c r="F74" s="35" t="s">
        <v>97</v>
      </c>
      <c r="G74" s="14"/>
      <c r="H74" s="14"/>
      <c r="I74" s="14"/>
      <c r="J74" s="34"/>
    </row>
    <row r="75" spans="1:10" s="11" customFormat="1" ht="9.75" customHeight="1">
      <c r="A75" s="27"/>
      <c r="B75" s="16"/>
      <c r="C75" s="21"/>
      <c r="D75" s="16"/>
      <c r="E75" s="17"/>
      <c r="F75" s="35"/>
      <c r="G75" s="14"/>
      <c r="H75" s="14"/>
      <c r="I75" s="14"/>
      <c r="J75" s="34"/>
    </row>
    <row r="76" spans="1:10" s="11" customFormat="1" ht="14.25" customHeight="1">
      <c r="A76" s="27"/>
      <c r="B76" s="16"/>
      <c r="C76" s="21"/>
      <c r="D76" s="16"/>
      <c r="E76" s="17"/>
      <c r="F76" s="35" t="s">
        <v>102</v>
      </c>
      <c r="G76" s="14"/>
      <c r="H76" s="14">
        <v>13182191327</v>
      </c>
      <c r="I76" s="14"/>
      <c r="J76" s="34"/>
    </row>
    <row r="77" spans="1:10" s="11" customFormat="1" ht="14.25" customHeight="1">
      <c r="A77" s="27"/>
      <c r="B77" s="16"/>
      <c r="C77" s="21"/>
      <c r="D77" s="16"/>
      <c r="E77" s="17"/>
      <c r="F77" s="35" t="s">
        <v>101</v>
      </c>
      <c r="G77" s="9"/>
      <c r="H77" s="9"/>
      <c r="I77" s="9"/>
      <c r="J77" s="47"/>
    </row>
    <row r="78" spans="1:10" s="11" customFormat="1" ht="9.75" customHeight="1">
      <c r="A78" s="27"/>
      <c r="B78" s="16"/>
      <c r="C78" s="21"/>
      <c r="D78" s="16"/>
      <c r="E78" s="17"/>
      <c r="F78" s="35"/>
      <c r="G78" s="9"/>
      <c r="H78" s="9"/>
      <c r="I78" s="9"/>
      <c r="J78" s="47"/>
    </row>
    <row r="79" spans="1:10" s="11" customFormat="1" ht="13.5" customHeight="1">
      <c r="A79" s="27"/>
      <c r="B79" s="16"/>
      <c r="C79" s="21"/>
      <c r="D79" s="16"/>
      <c r="E79" s="17"/>
      <c r="F79" s="86" t="s">
        <v>85</v>
      </c>
      <c r="G79" s="18"/>
      <c r="H79" s="18">
        <f>SUM(H41:H76)</f>
        <v>143172505546.01</v>
      </c>
      <c r="I79" s="18"/>
      <c r="J79" s="13"/>
    </row>
    <row r="80" spans="1:10" s="11" customFormat="1" ht="12" customHeight="1">
      <c r="A80" s="27"/>
      <c r="B80" s="16"/>
      <c r="C80" s="21"/>
      <c r="D80" s="16"/>
      <c r="E80" s="17"/>
      <c r="F80" s="36"/>
      <c r="G80" s="14"/>
      <c r="H80" s="14"/>
      <c r="I80" s="14"/>
      <c r="J80" s="12"/>
    </row>
    <row r="81" spans="1:10" s="11" customFormat="1" ht="13.5" customHeight="1">
      <c r="A81" s="27"/>
      <c r="B81" s="16"/>
      <c r="C81" s="21"/>
      <c r="D81" s="16"/>
      <c r="E81" s="17"/>
      <c r="F81" s="39" t="s">
        <v>86</v>
      </c>
      <c r="G81" s="18"/>
      <c r="H81" s="18">
        <f>H79+H39</f>
        <v>1714140118475.01</v>
      </c>
      <c r="I81" s="18"/>
      <c r="J81" s="13"/>
    </row>
    <row r="82" spans="1:10" s="11" customFormat="1" ht="12" customHeight="1">
      <c r="A82" s="27"/>
      <c r="B82" s="16"/>
      <c r="C82" s="21"/>
      <c r="D82" s="16"/>
      <c r="E82" s="17"/>
      <c r="F82" s="36"/>
      <c r="G82" s="14"/>
      <c r="H82" s="14"/>
      <c r="I82" s="14"/>
      <c r="J82" s="12"/>
    </row>
    <row r="83" spans="1:10" s="11" customFormat="1" ht="13.5" customHeight="1">
      <c r="A83" s="27"/>
      <c r="B83" s="16"/>
      <c r="C83" s="21"/>
      <c r="D83" s="16"/>
      <c r="E83" s="17"/>
      <c r="F83" s="36" t="s">
        <v>100</v>
      </c>
      <c r="G83" s="41"/>
      <c r="H83" s="73">
        <f>C56-H81</f>
        <v>-104353115787.67993</v>
      </c>
      <c r="I83" s="14"/>
      <c r="J83" s="12"/>
    </row>
    <row r="84" spans="1:10" s="11" customFormat="1" ht="9" customHeight="1">
      <c r="A84" s="27"/>
      <c r="B84" s="16"/>
      <c r="C84" s="21"/>
      <c r="D84" s="16"/>
      <c r="E84" s="17"/>
      <c r="F84" s="40"/>
      <c r="G84" s="14"/>
      <c r="H84" s="14"/>
      <c r="I84" s="14"/>
      <c r="J84" s="12"/>
    </row>
    <row r="85" spans="1:10" s="11" customFormat="1" ht="17.25" customHeight="1">
      <c r="A85" s="27"/>
      <c r="B85" s="16"/>
      <c r="C85" s="21"/>
      <c r="D85" s="16"/>
      <c r="E85" s="17"/>
      <c r="F85" s="58" t="s">
        <v>36</v>
      </c>
      <c r="G85" s="53"/>
      <c r="H85" s="53">
        <v>37734215215.33</v>
      </c>
      <c r="I85" s="52"/>
      <c r="J85" s="12"/>
    </row>
    <row r="86" spans="1:10" s="11" customFormat="1" ht="28.5" customHeight="1">
      <c r="A86" s="27"/>
      <c r="B86" s="16"/>
      <c r="C86" s="21"/>
      <c r="D86" s="16"/>
      <c r="E86" s="17"/>
      <c r="F86" s="70" t="s">
        <v>37</v>
      </c>
      <c r="G86" s="50"/>
      <c r="H86" s="14">
        <v>46813050000</v>
      </c>
      <c r="I86" s="26"/>
      <c r="J86" s="48"/>
    </row>
    <row r="87" spans="1:10" s="11" customFormat="1" ht="29.25" customHeight="1">
      <c r="A87" s="27"/>
      <c r="B87" s="16"/>
      <c r="C87" s="21"/>
      <c r="D87" s="16"/>
      <c r="E87" s="17"/>
      <c r="F87" s="71" t="s">
        <v>106</v>
      </c>
      <c r="G87" s="50"/>
      <c r="H87" s="73">
        <v>-8332454387</v>
      </c>
      <c r="I87" s="26"/>
      <c r="J87" s="48"/>
    </row>
    <row r="88" spans="1:10" s="11" customFormat="1" ht="16.5" customHeight="1">
      <c r="A88" s="27"/>
      <c r="B88" s="16"/>
      <c r="C88" s="21"/>
      <c r="D88" s="16"/>
      <c r="E88" s="17"/>
      <c r="F88" s="72" t="s">
        <v>103</v>
      </c>
      <c r="G88" s="55"/>
      <c r="H88" s="54">
        <v>30900219124.34</v>
      </c>
      <c r="I88" s="26"/>
      <c r="J88" s="48"/>
    </row>
    <row r="89" spans="1:9" s="11" customFormat="1" ht="9" customHeight="1">
      <c r="A89" s="27"/>
      <c r="B89" s="16"/>
      <c r="C89" s="21"/>
      <c r="D89" s="16"/>
      <c r="E89" s="17"/>
      <c r="F89" s="22"/>
      <c r="G89" s="48"/>
      <c r="H89" s="14"/>
      <c r="I89" s="51"/>
    </row>
    <row r="90" spans="1:10" s="10" customFormat="1" ht="18" customHeight="1" thickBot="1">
      <c r="A90" s="32"/>
      <c r="B90" s="43"/>
      <c r="C90" s="43"/>
      <c r="D90" s="44"/>
      <c r="E90" s="45"/>
      <c r="F90" s="57" t="s">
        <v>21</v>
      </c>
      <c r="G90" s="46"/>
      <c r="H90" s="46">
        <f>SUM(H83:H88)</f>
        <v>2761914164.9900703</v>
      </c>
      <c r="I90" s="46"/>
      <c r="J90" s="56"/>
    </row>
    <row r="91" spans="1:10" ht="14.25" customHeight="1">
      <c r="A91" s="49" t="s">
        <v>104</v>
      </c>
      <c r="B91" s="29"/>
      <c r="C91" s="29"/>
      <c r="D91" s="29"/>
      <c r="E91" s="29"/>
      <c r="F91" s="28"/>
      <c r="G91" s="30"/>
      <c r="H91" s="29"/>
      <c r="I91" s="30"/>
      <c r="J91" s="30"/>
    </row>
    <row r="92" ht="14.25">
      <c r="A92" s="66" t="s">
        <v>105</v>
      </c>
    </row>
  </sheetData>
  <mergeCells count="6">
    <mergeCell ref="G4:G5"/>
    <mergeCell ref="H4:H5"/>
    <mergeCell ref="A4:A5"/>
    <mergeCell ref="F4:F5"/>
    <mergeCell ref="B4:B5"/>
    <mergeCell ref="C4:C5"/>
  </mergeCells>
  <printOptions horizontalCentered="1"/>
  <pageMargins left="0.31496062992125984" right="0.1968503937007874" top="0.7874015748031497" bottom="0.9055118110236221" header="0.3937007874015748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丙-2</dc:title>
  <dc:subject>丙-2</dc:subject>
  <dc:creator>行政院主計處</dc:creator>
  <cp:keywords/>
  <dc:description> </dc:description>
  <cp:lastModifiedBy>Administrator</cp:lastModifiedBy>
  <cp:lastPrinted>2003-04-24T11:21:36Z</cp:lastPrinted>
  <dcterms:created xsi:type="dcterms:W3CDTF">1997-10-17T00:56:56Z</dcterms:created>
  <dcterms:modified xsi:type="dcterms:W3CDTF">2008-11-13T11:31:30Z</dcterms:modified>
  <cp:category>I14</cp:category>
  <cp:version/>
  <cp:contentType/>
  <cp:contentStatus/>
</cp:coreProperties>
</file>