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90" windowHeight="5925" activeTab="0"/>
  </bookViews>
  <sheets>
    <sheet name="支出保留" sheetId="1" r:id="rId1"/>
  </sheets>
  <externalReferences>
    <externalReference r:id="rId4"/>
    <externalReference r:id="rId5"/>
    <externalReference r:id="rId6"/>
    <externalReference r:id="rId7"/>
  </externalReferences>
  <definedNames>
    <definedName name="\d">'[1]結存'!#REF!</definedName>
    <definedName name="\i">'[1]結存'!#REF!</definedName>
    <definedName name="\m">'[1]結存'!#REF!</definedName>
    <definedName name="\p">'[1]結存'!#REF!</definedName>
    <definedName name="\q">'[1]結存'!#REF!</definedName>
    <definedName name="\s">'[1]結存'!#REF!</definedName>
    <definedName name="\u">'[1]結存'!#REF!</definedName>
    <definedName name="_xlnm.Print_Area" localSheetId="0">'支出保留'!$A$1:$F$215</definedName>
    <definedName name="_xlnm.Print_Titles" localSheetId="0">'支出保留'!$1:$5</definedName>
  </definedNames>
  <calcPr fullCalcOnLoad="1"/>
</workbook>
</file>

<file path=xl/sharedStrings.xml><?xml version="1.0" encoding="utf-8"?>
<sst xmlns="http://schemas.openxmlformats.org/spreadsheetml/2006/main" count="177" uniqueCount="177">
  <si>
    <t xml:space="preserve">  合         計</t>
  </si>
  <si>
    <t>總統府主管</t>
  </si>
  <si>
    <t xml:space="preserve">  中央研究院</t>
  </si>
  <si>
    <t>行政院主管</t>
  </si>
  <si>
    <t xml:space="preserve">  行政院 </t>
  </si>
  <si>
    <t xml:space="preserve">  主計處</t>
  </si>
  <si>
    <t xml:space="preserve">  新聞局</t>
  </si>
  <si>
    <t xml:space="preserve">  公務人力發展中心</t>
  </si>
  <si>
    <t xml:space="preserve">  大陸委員會</t>
  </si>
  <si>
    <t xml:space="preserve">  公共工程委員會</t>
  </si>
  <si>
    <t>立法院主管</t>
  </si>
  <si>
    <t xml:space="preserve">  立法院</t>
  </si>
  <si>
    <t>司法院主管</t>
  </si>
  <si>
    <t xml:space="preserve">  司法院</t>
  </si>
  <si>
    <t xml:space="preserve">  臺灣高等法院臺中分院</t>
  </si>
  <si>
    <t xml:space="preserve">  臺灣士林地方法院</t>
  </si>
  <si>
    <t xml:space="preserve">  臺灣板橋地方法院</t>
  </si>
  <si>
    <t xml:space="preserve">  臺灣桃園地方法院</t>
  </si>
  <si>
    <t xml:space="preserve">  臺灣臺南地方法院</t>
  </si>
  <si>
    <t>考試院主管</t>
  </si>
  <si>
    <t xml:space="preserve">  銓敘部</t>
  </si>
  <si>
    <t xml:space="preserve">  公務人員保障暨培訓委員會</t>
  </si>
  <si>
    <t>內政部主管</t>
  </si>
  <si>
    <t xml:space="preserve">  內政部</t>
  </si>
  <si>
    <t xml:space="preserve">  營建署及所屬</t>
  </si>
  <si>
    <t xml:space="preserve">  警政署</t>
  </si>
  <si>
    <t xml:space="preserve">  警政署入出境管理局</t>
  </si>
  <si>
    <t xml:space="preserve">  警政署空中警察隊</t>
  </si>
  <si>
    <t xml:space="preserve">  警政署保安警察第五總隊</t>
  </si>
  <si>
    <t xml:space="preserve">  警政署保安警察第六總隊</t>
  </si>
  <si>
    <t xml:space="preserve">  臺灣警察專科學校</t>
  </si>
  <si>
    <t xml:space="preserve">  建築研究所</t>
  </si>
  <si>
    <t>外交部主管</t>
  </si>
  <si>
    <t xml:space="preserve">  外交部</t>
  </si>
  <si>
    <t>國防部主管</t>
  </si>
  <si>
    <t xml:space="preserve">  國防部所屬</t>
  </si>
  <si>
    <t>財政部主管</t>
  </si>
  <si>
    <t xml:space="preserve">  財政部</t>
  </si>
  <si>
    <t xml:space="preserve">  國庫署</t>
  </si>
  <si>
    <t xml:space="preserve">  關稅總局及所屬</t>
  </si>
  <si>
    <t xml:space="preserve">  國有財產局及所屬</t>
  </si>
  <si>
    <t xml:space="preserve">  臺北市國稅局</t>
  </si>
  <si>
    <t xml:space="preserve">  臺灣省北區國稅局及所屬</t>
  </si>
  <si>
    <t xml:space="preserve">  臺灣省中區國稅局及所屬</t>
  </si>
  <si>
    <t xml:space="preserve">  臺灣省南區國稅局及所屬</t>
  </si>
  <si>
    <t>教育部主管</t>
  </si>
  <si>
    <t xml:space="preserve">  教育部</t>
  </si>
  <si>
    <t xml:space="preserve">  國立臺灣科學教育館</t>
  </si>
  <si>
    <t xml:space="preserve">  國立教育資料館</t>
  </si>
  <si>
    <t xml:space="preserve">  國立臺灣藝術教育館</t>
  </si>
  <si>
    <t xml:space="preserve">  國立國父紀念館</t>
  </si>
  <si>
    <t xml:space="preserve">  國立中正紀念堂管理處</t>
  </si>
  <si>
    <t xml:space="preserve">  國立自然科學博物館</t>
  </si>
  <si>
    <t xml:space="preserve">  國立中央圖書館臺灣分館</t>
  </si>
  <si>
    <t>法務部主管</t>
  </si>
  <si>
    <t xml:space="preserve">  法務部</t>
  </si>
  <si>
    <t>經濟部主管</t>
  </si>
  <si>
    <t xml:space="preserve">  經濟部</t>
  </si>
  <si>
    <t xml:space="preserve">  工業局</t>
  </si>
  <si>
    <t xml:space="preserve">  中央地質調查所</t>
  </si>
  <si>
    <t>交通部主管</t>
  </si>
  <si>
    <t xml:space="preserve">  交通部</t>
  </si>
  <si>
    <t xml:space="preserve">  中央氣象局</t>
  </si>
  <si>
    <t xml:space="preserve">  電信總局</t>
  </si>
  <si>
    <t>僑務委員會主管</t>
  </si>
  <si>
    <t xml:space="preserve">  僑務委員會</t>
  </si>
  <si>
    <t>國軍退除役官兵輔導委員會主管</t>
  </si>
  <si>
    <t xml:space="preserve">  國軍退除役官兵輔導委員會</t>
  </si>
  <si>
    <t>國家科學委員會主管</t>
  </si>
  <si>
    <t xml:space="preserve">  國家科學委員會</t>
  </si>
  <si>
    <t>原子能委員會主管</t>
  </si>
  <si>
    <t xml:space="preserve">  原子能委員會</t>
  </si>
  <si>
    <t xml:space="preserve">  核能研究所</t>
  </si>
  <si>
    <t>農業委員會主管</t>
  </si>
  <si>
    <t xml:space="preserve">  農業委員會</t>
  </si>
  <si>
    <t>勞工委員會主管</t>
  </si>
  <si>
    <t xml:space="preserve">  勞工委員會</t>
  </si>
  <si>
    <t xml:space="preserve">  職業訓練局及所屬</t>
  </si>
  <si>
    <t xml:space="preserve">  勞工安全衛生研究所</t>
  </si>
  <si>
    <t>衛生署主管</t>
  </si>
  <si>
    <t xml:space="preserve">  衛生署</t>
  </si>
  <si>
    <t>環境保護署主管</t>
  </si>
  <si>
    <t xml:space="preserve">  環境保護署</t>
  </si>
  <si>
    <t>省市補助</t>
  </si>
  <si>
    <t>中央政府總決算</t>
  </si>
  <si>
    <t>各機關應付歲出保留款明細表</t>
  </si>
  <si>
    <t>中華民國九十一年十二月三十一日</t>
  </si>
  <si>
    <t>區     分</t>
  </si>
  <si>
    <t>本  年  度
部      分</t>
  </si>
  <si>
    <t>以 前 年 度
部       分</t>
  </si>
  <si>
    <t>機  關  名  稱</t>
  </si>
  <si>
    <t xml:space="preserve">  總統府</t>
  </si>
  <si>
    <t xml:space="preserve">  國家安全會議</t>
  </si>
  <si>
    <t xml:space="preserve">  人事行政局</t>
  </si>
  <si>
    <t xml:space="preserve">  公務人員住宅及福利委員會</t>
  </si>
  <si>
    <t xml:space="preserve">  國立故宮博物院</t>
  </si>
  <si>
    <t xml:space="preserve">  經濟建設委員會</t>
  </si>
  <si>
    <t xml:space="preserve">  中央選舉委員會及所屬</t>
  </si>
  <si>
    <t xml:space="preserve">  文化建設委員會及所屬</t>
  </si>
  <si>
    <t xml:space="preserve">  研究發展考核委員會及所屬</t>
  </si>
  <si>
    <t xml:space="preserve">  原住民族委員會及所屬</t>
  </si>
  <si>
    <t xml:space="preserve">  體育委員會</t>
  </si>
  <si>
    <t xml:space="preserve">  行政法院</t>
  </si>
  <si>
    <t xml:space="preserve">  臺灣高等法院及所屬</t>
  </si>
  <si>
    <t xml:space="preserve">  臺灣高等法院臺南分院</t>
  </si>
  <si>
    <t xml:space="preserve">  臺灣雲林地方法院</t>
  </si>
  <si>
    <t xml:space="preserve">  臺灣嘉義地方法院</t>
  </si>
  <si>
    <t xml:space="preserve">  臺灣高雄地方法院</t>
  </si>
  <si>
    <t xml:space="preserve">  臺灣宜蘭地方法院</t>
  </si>
  <si>
    <t xml:space="preserve">  臺灣澎湖地方法院</t>
  </si>
  <si>
    <t xml:space="preserve">  臺灣高雄少年法院</t>
  </si>
  <si>
    <t xml:space="preserve"> </t>
  </si>
  <si>
    <t>監察院主管</t>
  </si>
  <si>
    <t xml:space="preserve">  監察院</t>
  </si>
  <si>
    <t xml:space="preserve">  審計部</t>
  </si>
  <si>
    <t xml:space="preserve">  警政署國道公路警察局</t>
  </si>
  <si>
    <t xml:space="preserve">  警政署刑事警察局</t>
  </si>
  <si>
    <t xml:space="preserve">  警政署保安警察第一總隊</t>
  </si>
  <si>
    <t xml:space="preserve">  警政署保安警察第三總隊</t>
  </si>
  <si>
    <t xml:space="preserve">  警政署保安警察第四總隊</t>
  </si>
  <si>
    <t xml:space="preserve">  中央警察大學</t>
  </si>
  <si>
    <t xml:space="preserve">  消防署及所屬</t>
  </si>
  <si>
    <t xml:space="preserve">  兒童局</t>
  </si>
  <si>
    <t xml:space="preserve">  國防部本部</t>
  </si>
  <si>
    <t xml:space="preserve">  賦稅署</t>
  </si>
  <si>
    <t xml:space="preserve">  金融局</t>
  </si>
  <si>
    <t xml:space="preserve">  高雄市國稅局</t>
  </si>
  <si>
    <t xml:space="preserve">  財稅資料中心</t>
  </si>
  <si>
    <t xml:space="preserve">  國立中國醫藥研究所</t>
  </si>
  <si>
    <t xml:space="preserve">  國立編譯館</t>
  </si>
  <si>
    <t xml:space="preserve">  國立歷史博物館</t>
  </si>
  <si>
    <t xml:space="preserve">  國立科學工藝博物館</t>
  </si>
  <si>
    <t xml:space="preserve">  國立海洋生物博物館</t>
  </si>
  <si>
    <t xml:space="preserve">  國立臺灣史前文化博物館</t>
  </si>
  <si>
    <t xml:space="preserve">  國立暨南大學</t>
  </si>
  <si>
    <t xml:space="preserve">  國立臺北科技大學</t>
  </si>
  <si>
    <t xml:space="preserve">  國立臺東師範學院</t>
  </si>
  <si>
    <t xml:space="preserve">  法醫研究所</t>
  </si>
  <si>
    <t xml:space="preserve">  臺灣高等法院檢察署及所屬</t>
  </si>
  <si>
    <t xml:space="preserve">  臺灣高等法院花蓮分院檢察署</t>
  </si>
  <si>
    <t xml:space="preserve">  臺灣嘉義地方法院檢察署</t>
  </si>
  <si>
    <t xml:space="preserve">  臺灣臺東地方法院檢察署</t>
  </si>
  <si>
    <t xml:space="preserve">  臺灣澎湖地方法院檢察署</t>
  </si>
  <si>
    <t xml:space="preserve">  調查局</t>
  </si>
  <si>
    <t xml:space="preserve">  標準檢驗局</t>
  </si>
  <si>
    <t xml:space="preserve">  智慧財產局</t>
  </si>
  <si>
    <t xml:space="preserve">  水資源局及所屬(水利署及所屬)</t>
  </si>
  <si>
    <t xml:space="preserve">  中小企業處</t>
  </si>
  <si>
    <t xml:space="preserve">  觀光局及所屬</t>
  </si>
  <si>
    <t xml:space="preserve">  運輸研究所及所屬</t>
  </si>
  <si>
    <t xml:space="preserve">  科學工業園區管理局及所屬</t>
  </si>
  <si>
    <t xml:space="preserve">  漁業署及所屬</t>
  </si>
  <si>
    <t xml:space="preserve">  動植物防疫檢疫局及所屬</t>
  </si>
  <si>
    <t xml:space="preserve">  疾病管制局</t>
  </si>
  <si>
    <t xml:space="preserve">  國民健康局</t>
  </si>
  <si>
    <t xml:space="preserve">  中醫藥委員會</t>
  </si>
  <si>
    <t>海岸巡防署主管</t>
  </si>
  <si>
    <t xml:space="preserve">  海岸巡防署</t>
  </si>
  <si>
    <t xml:space="preserve">  海洋巡防總局</t>
  </si>
  <si>
    <t xml:space="preserve">  海岸巡防總局及所屬</t>
  </si>
  <si>
    <t xml:space="preserve"> </t>
  </si>
  <si>
    <t xml:space="preserve">  臺灣省政府及所屬</t>
  </si>
  <si>
    <t xml:space="preserve">  臺灣省諮議會</t>
  </si>
  <si>
    <t xml:space="preserve">  補助臺灣省各縣市政府</t>
  </si>
  <si>
    <t xml:space="preserve">  福建省政府</t>
  </si>
  <si>
    <t xml:space="preserve">  補助高雄市政府</t>
  </si>
  <si>
    <t xml:space="preserve">興建臺灣北部區域第二高速公路第二期工程特別決算 </t>
  </si>
  <si>
    <t>興建重大交通建設計畫第三期工程特別決算</t>
  </si>
  <si>
    <t>口蹄疫危機處理特別決算</t>
  </si>
  <si>
    <t>立法院新院址興建計畫工程特別決算</t>
  </si>
  <si>
    <t>採購高性能戰機特別決算</t>
  </si>
  <si>
    <t>臺北都會區大眾捷運系統第三期建設工程計畫特別決算</t>
  </si>
  <si>
    <t>臺灣省加速取得都市計畫公共設施保留地償債第一期特別決算</t>
  </si>
  <si>
    <t>臺灣省加速取得都市計畫公共設施保留地償債第二期及金融保險等機構民營化員工權益補償金特別決算</t>
  </si>
  <si>
    <t>九二一震災災後重建特別決算</t>
  </si>
  <si>
    <t>九二一震災災後重建第二期特別決算</t>
  </si>
  <si>
    <r>
      <t>合</t>
    </r>
    <r>
      <rPr>
        <b/>
        <sz val="12"/>
        <rFont val="Times New Roman"/>
        <family val="1"/>
      </rPr>
      <t xml:space="preserve">                                  </t>
    </r>
    <r>
      <rPr>
        <b/>
        <sz val="12"/>
        <rFont val="華康中黑體(P)"/>
        <family val="1"/>
      </rPr>
      <t>計</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</si>
</sst>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0.00_)"/>
    <numFmt numFmtId="178" formatCode="#,##0.00;[Red]\-#,##0.00;&quot;…&quot;"/>
    <numFmt numFmtId="179" formatCode="General_)"/>
  </numFmts>
  <fonts count="25">
    <font>
      <sz val="12"/>
      <name val="新細明體"/>
      <family val="1"/>
    </font>
    <font>
      <b/>
      <sz val="12"/>
      <name val="新細明體"/>
      <family val="1"/>
    </font>
    <font>
      <i/>
      <sz val="12"/>
      <name val="新細明體"/>
      <family val="1"/>
    </font>
    <font>
      <b/>
      <i/>
      <sz val="12"/>
      <name val="新細明體"/>
      <family val="1"/>
    </font>
    <font>
      <sz val="10"/>
      <name val="MS Sans Serif"/>
      <family val="2"/>
    </font>
    <font>
      <sz val="10"/>
      <name val="Arial"/>
      <family val="2"/>
    </font>
    <font>
      <sz val="10"/>
      <name val="Times New Roman"/>
      <family val="1"/>
    </font>
    <font>
      <sz val="11"/>
      <name val="Times New Roman"/>
      <family val="1"/>
    </font>
    <font>
      <sz val="12"/>
      <name val="Courier"/>
      <family val="3"/>
    </font>
    <font>
      <b/>
      <i/>
      <sz val="16"/>
      <name val="Helv"/>
      <family val="2"/>
    </font>
    <font>
      <sz val="12"/>
      <name val="Times New Roman"/>
      <family val="1"/>
    </font>
    <font>
      <u val="single"/>
      <sz val="9"/>
      <color indexed="12"/>
      <name val="華康中楷體"/>
      <family val="3"/>
    </font>
    <font>
      <b/>
      <u val="single"/>
      <sz val="20"/>
      <name val="細明體"/>
      <family val="3"/>
    </font>
    <font>
      <sz val="9"/>
      <name val="新細明體"/>
      <family val="1"/>
    </font>
    <font>
      <sz val="10"/>
      <name val="細明體"/>
      <family val="3"/>
    </font>
    <font>
      <b/>
      <u val="single"/>
      <sz val="26"/>
      <name val="細明體"/>
      <family val="3"/>
    </font>
    <font>
      <sz val="12"/>
      <name val="細明體"/>
      <family val="3"/>
    </font>
    <font>
      <sz val="9"/>
      <name val="細明體"/>
      <family val="3"/>
    </font>
    <font>
      <b/>
      <sz val="11"/>
      <name val="華康中黑體(P)"/>
      <family val="1"/>
    </font>
    <font>
      <b/>
      <sz val="10"/>
      <name val="Times New Roman"/>
      <family val="1"/>
    </font>
    <font>
      <sz val="11"/>
      <name val="細明體"/>
      <family val="3"/>
    </font>
    <font>
      <b/>
      <sz val="10"/>
      <name val="細明體"/>
      <family val="3"/>
    </font>
    <font>
      <sz val="11"/>
      <name val="華康中黑體(P)"/>
      <family val="1"/>
    </font>
    <font>
      <b/>
      <sz val="12"/>
      <name val="Times New Roman"/>
      <family val="1"/>
    </font>
    <font>
      <b/>
      <sz val="12"/>
      <name val="華康中黑體(P)"/>
      <family val="1"/>
    </font>
  </fonts>
  <fills count="3">
    <fill>
      <patternFill/>
    </fill>
    <fill>
      <patternFill patternType="gray125"/>
    </fill>
    <fill>
      <patternFill patternType="solid">
        <fgColor indexed="9"/>
        <bgColor indexed="64"/>
      </patternFill>
    </fill>
  </fills>
  <borders count="15">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s>
  <cellStyleXfs count="28">
    <xf numFmtId="0" fontId="0" fillId="0" borderId="0" applyNumberFormat="0" applyAlignment="0">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8" fontId="4" fillId="0" borderId="0" applyFont="0" applyFill="0" applyBorder="0" applyAlignment="0" applyProtection="0"/>
    <xf numFmtId="38" fontId="7" fillId="0" borderId="0" applyBorder="0" applyAlignment="0">
      <protection/>
    </xf>
    <xf numFmtId="179" fontId="8" fillId="2" borderId="1" applyNumberFormat="0" applyFont="0" applyFill="0" applyBorder="0">
      <alignment horizontal="center" vertical="center"/>
      <protection/>
    </xf>
    <xf numFmtId="177" fontId="9" fillId="0" borderId="0">
      <alignment/>
      <protection/>
    </xf>
    <xf numFmtId="0" fontId="5" fillId="0" borderId="0">
      <alignment/>
      <protection/>
    </xf>
    <xf numFmtId="177" fontId="8"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10" fillId="0" borderId="0" applyFont="0" applyFill="0" applyBorder="0" applyAlignment="0" applyProtection="0"/>
    <xf numFmtId="0" fontId="11" fillId="0" borderId="0" applyNumberFormat="0" applyFill="0" applyBorder="0" applyAlignment="0" applyProtection="0"/>
  </cellStyleXfs>
  <cellXfs count="51">
    <xf numFmtId="0" fontId="0" fillId="0" borderId="0" xfId="0" applyAlignment="1">
      <alignment/>
    </xf>
    <xf numFmtId="0" fontId="14" fillId="2" borderId="0" xfId="0" applyFont="1" applyFill="1" applyAlignment="1">
      <alignment/>
    </xf>
    <xf numFmtId="0" fontId="16" fillId="2" borderId="0" xfId="0" applyFont="1" applyFill="1" applyAlignment="1">
      <alignment/>
    </xf>
    <xf numFmtId="177" fontId="18" fillId="2" borderId="0" xfId="20" applyFont="1" applyFill="1" applyBorder="1" applyAlignment="1" applyProtection="1">
      <alignment horizontal="left" shrinkToFit="1"/>
      <protection/>
    </xf>
    <xf numFmtId="178" fontId="19" fillId="2" borderId="2" xfId="20" applyNumberFormat="1" applyFont="1" applyFill="1" applyBorder="1" applyAlignment="1">
      <alignment shrinkToFit="1"/>
      <protection/>
    </xf>
    <xf numFmtId="178" fontId="19" fillId="2" borderId="3" xfId="20" applyNumberFormat="1" applyFont="1" applyFill="1" applyBorder="1" applyAlignment="1">
      <alignment shrinkToFit="1"/>
      <protection/>
    </xf>
    <xf numFmtId="177" fontId="20" fillId="2" borderId="0" xfId="20" applyFont="1" applyFill="1" applyBorder="1" applyAlignment="1" applyProtection="1">
      <alignment horizontal="left" shrinkToFit="1"/>
      <protection/>
    </xf>
    <xf numFmtId="178" fontId="6" fillId="2" borderId="2" xfId="20" applyNumberFormat="1" applyFont="1" applyFill="1" applyBorder="1" applyAlignment="1">
      <alignment shrinkToFit="1"/>
      <protection/>
    </xf>
    <xf numFmtId="178" fontId="6" fillId="2" borderId="3" xfId="20" applyNumberFormat="1" applyFont="1" applyFill="1" applyBorder="1" applyAlignment="1">
      <alignment shrinkToFit="1"/>
      <protection/>
    </xf>
    <xf numFmtId="0" fontId="14" fillId="2" borderId="0" xfId="0" applyFont="1" applyFill="1" applyBorder="1" applyAlignment="1">
      <alignment/>
    </xf>
    <xf numFmtId="178" fontId="19" fillId="2" borderId="4" xfId="20" applyNumberFormat="1" applyFont="1" applyFill="1" applyBorder="1" applyAlignment="1">
      <alignment shrinkToFit="1"/>
      <protection/>
    </xf>
    <xf numFmtId="178" fontId="19" fillId="2" borderId="5" xfId="20" applyNumberFormat="1" applyFont="1" applyFill="1" applyBorder="1" applyAlignment="1">
      <alignment shrinkToFit="1"/>
      <protection/>
    </xf>
    <xf numFmtId="178" fontId="6" fillId="2" borderId="4" xfId="20" applyNumberFormat="1" applyFont="1" applyFill="1" applyBorder="1" applyAlignment="1">
      <alignment shrinkToFit="1"/>
      <protection/>
    </xf>
    <xf numFmtId="178" fontId="6" fillId="2" borderId="5" xfId="20" applyNumberFormat="1" applyFont="1" applyFill="1" applyBorder="1" applyAlignment="1">
      <alignment shrinkToFit="1"/>
      <protection/>
    </xf>
    <xf numFmtId="178" fontId="6" fillId="2" borderId="2" xfId="0" applyNumberFormat="1" applyFont="1" applyFill="1" applyBorder="1" applyAlignment="1">
      <alignment shrinkToFit="1"/>
    </xf>
    <xf numFmtId="177" fontId="7" fillId="2" borderId="0" xfId="20" applyFont="1" applyFill="1" applyBorder="1" applyAlignment="1" applyProtection="1">
      <alignment horizontal="left" shrinkToFit="1"/>
      <protection/>
    </xf>
    <xf numFmtId="0" fontId="21" fillId="2" borderId="0" xfId="0" applyFont="1" applyFill="1" applyBorder="1" applyAlignment="1">
      <alignment/>
    </xf>
    <xf numFmtId="178" fontId="6" fillId="2" borderId="3" xfId="0" applyNumberFormat="1" applyFont="1" applyFill="1" applyBorder="1" applyAlignment="1">
      <alignment shrinkToFit="1"/>
    </xf>
    <xf numFmtId="177" fontId="22" fillId="2" borderId="0" xfId="20" applyFont="1" applyFill="1" applyBorder="1" applyAlignment="1" applyProtection="1" quotePrefix="1">
      <alignment horizontal="left" shrinkToFit="1"/>
      <protection/>
    </xf>
    <xf numFmtId="178" fontId="6" fillId="2" borderId="6" xfId="20" applyNumberFormat="1" applyFont="1" applyFill="1" applyBorder="1" applyAlignment="1">
      <alignment shrinkToFit="1"/>
      <protection/>
    </xf>
    <xf numFmtId="178" fontId="6" fillId="2" borderId="0" xfId="0" applyNumberFormat="1" applyFont="1" applyFill="1" applyBorder="1" applyAlignment="1">
      <alignment shrinkToFit="1"/>
    </xf>
    <xf numFmtId="178" fontId="19" fillId="2" borderId="6" xfId="20" applyNumberFormat="1" applyFont="1" applyFill="1" applyBorder="1" applyAlignment="1">
      <alignment shrinkToFit="1"/>
      <protection/>
    </xf>
    <xf numFmtId="177" fontId="20" fillId="2" borderId="0" xfId="20" applyFont="1" applyFill="1" applyBorder="1" applyAlignment="1" applyProtection="1" quotePrefix="1">
      <alignment horizontal="left" shrinkToFit="1"/>
      <protection/>
    </xf>
    <xf numFmtId="177" fontId="18" fillId="2" borderId="0" xfId="20" applyFont="1" applyFill="1" applyBorder="1" applyAlignment="1" applyProtection="1">
      <alignment horizontal="left" wrapText="1"/>
      <protection/>
    </xf>
    <xf numFmtId="177" fontId="18" fillId="2" borderId="6" xfId="20" applyFont="1" applyFill="1" applyBorder="1" applyAlignment="1" applyProtection="1">
      <alignment horizontal="left" wrapText="1"/>
      <protection/>
    </xf>
    <xf numFmtId="178" fontId="19" fillId="2" borderId="7" xfId="20" applyNumberFormat="1" applyFont="1" applyFill="1" applyBorder="1" applyAlignment="1">
      <alignment shrinkToFit="1"/>
      <protection/>
    </xf>
    <xf numFmtId="0" fontId="14" fillId="2" borderId="8" xfId="0" applyFont="1" applyFill="1" applyBorder="1" applyAlignment="1">
      <alignment/>
    </xf>
    <xf numFmtId="177" fontId="14" fillId="2" borderId="0" xfId="20" applyFont="1" applyFill="1" applyAlignment="1">
      <alignment shrinkToFit="1"/>
      <protection/>
    </xf>
    <xf numFmtId="177" fontId="14" fillId="2" borderId="0" xfId="20" applyFont="1" applyFill="1" applyAlignment="1">
      <alignment/>
      <protection/>
    </xf>
    <xf numFmtId="177" fontId="20" fillId="2" borderId="6" xfId="20" applyFont="1" applyFill="1" applyBorder="1" applyAlignment="1" applyProtection="1">
      <alignment horizontal="left" shrinkToFit="1"/>
      <protection locked="0"/>
    </xf>
    <xf numFmtId="177" fontId="20" fillId="2" borderId="0" xfId="20" applyFont="1" applyFill="1" applyBorder="1" applyAlignment="1" applyProtection="1">
      <alignment horizontal="left" shrinkToFit="1"/>
      <protection/>
    </xf>
    <xf numFmtId="177" fontId="18" fillId="2" borderId="0" xfId="20" applyFont="1" applyFill="1" applyBorder="1" applyAlignment="1" applyProtection="1">
      <alignment horizontal="left" wrapText="1" shrinkToFit="1"/>
      <protection/>
    </xf>
    <xf numFmtId="177" fontId="18" fillId="2" borderId="0" xfId="20" applyFont="1" applyFill="1" applyBorder="1" applyAlignment="1" applyProtection="1">
      <alignment horizontal="left" shrinkToFit="1"/>
      <protection/>
    </xf>
    <xf numFmtId="177" fontId="18" fillId="2" borderId="9" xfId="20" applyFont="1" applyFill="1" applyBorder="1" applyAlignment="1" applyProtection="1">
      <alignment horizontal="left" shrinkToFit="1"/>
      <protection/>
    </xf>
    <xf numFmtId="177" fontId="20" fillId="2" borderId="9" xfId="20" applyFont="1" applyFill="1" applyBorder="1" applyAlignment="1" applyProtection="1">
      <alignment horizontal="left" shrinkToFit="1"/>
      <protection/>
    </xf>
    <xf numFmtId="177" fontId="12" fillId="2" borderId="0" xfId="20" applyFont="1" applyFill="1" applyAlignment="1">
      <alignment horizontal="center" shrinkToFit="1"/>
      <protection/>
    </xf>
    <xf numFmtId="177" fontId="15" fillId="2" borderId="0" xfId="20" applyFont="1" applyFill="1" applyAlignment="1">
      <alignment horizontal="center" shrinkToFit="1"/>
      <protection/>
    </xf>
    <xf numFmtId="177" fontId="16" fillId="2" borderId="9" xfId="20" applyFont="1" applyFill="1" applyBorder="1" applyAlignment="1">
      <alignment horizontal="center" vertical="top" shrinkToFit="1"/>
      <protection/>
    </xf>
    <xf numFmtId="0" fontId="16" fillId="2" borderId="10" xfId="0" applyFont="1" applyFill="1" applyBorder="1" applyAlignment="1">
      <alignment horizontal="center" vertical="center" wrapText="1"/>
    </xf>
    <xf numFmtId="0" fontId="0" fillId="0" borderId="11" xfId="0" applyBorder="1" applyAlignment="1">
      <alignment horizontal="center" vertical="center"/>
    </xf>
    <xf numFmtId="0" fontId="16" fillId="2" borderId="12" xfId="0" applyFont="1" applyFill="1" applyBorder="1" applyAlignment="1" quotePrefix="1">
      <alignment horizontal="center" vertical="center"/>
    </xf>
    <xf numFmtId="0" fontId="0" fillId="0" borderId="13" xfId="0" applyBorder="1" applyAlignment="1">
      <alignment horizontal="center" vertical="center"/>
    </xf>
    <xf numFmtId="177" fontId="16" fillId="2" borderId="14" xfId="20" applyFont="1" applyFill="1" applyBorder="1" applyAlignment="1">
      <alignment horizontal="right" shrinkToFit="1"/>
      <protection/>
    </xf>
    <xf numFmtId="177" fontId="16" fillId="2" borderId="8" xfId="20" applyFont="1" applyFill="1" applyBorder="1" applyAlignment="1">
      <alignment horizontal="left" vertical="center" shrinkToFit="1"/>
      <protection/>
    </xf>
    <xf numFmtId="177" fontId="16" fillId="2" borderId="10" xfId="20" applyFont="1" applyFill="1" applyBorder="1" applyAlignment="1">
      <alignment horizontal="center" vertical="center" wrapText="1"/>
      <protection/>
    </xf>
    <xf numFmtId="177" fontId="16" fillId="2" borderId="11" xfId="20" applyFont="1" applyFill="1" applyBorder="1" applyAlignment="1">
      <alignment horizontal="center" vertical="center"/>
      <protection/>
    </xf>
    <xf numFmtId="177" fontId="24" fillId="2" borderId="9" xfId="20" applyFont="1" applyFill="1" applyBorder="1" applyAlignment="1" applyProtection="1">
      <alignment horizontal="center" shrinkToFit="1"/>
      <protection/>
    </xf>
    <xf numFmtId="177" fontId="7" fillId="2" borderId="0" xfId="20" applyFont="1" applyFill="1" applyBorder="1" applyAlignment="1" applyProtection="1">
      <alignment horizontal="left" shrinkToFit="1"/>
      <protection locked="0"/>
    </xf>
    <xf numFmtId="177" fontId="20" fillId="2" borderId="0" xfId="20" applyFont="1" applyFill="1" applyBorder="1" applyAlignment="1" applyProtection="1">
      <alignment horizontal="left" shrinkToFit="1"/>
      <protection locked="0"/>
    </xf>
    <xf numFmtId="177" fontId="18" fillId="2" borderId="0" xfId="20" applyFont="1" applyFill="1" applyBorder="1" applyAlignment="1" applyProtection="1">
      <alignment horizontal="left" wrapText="1"/>
      <protection/>
    </xf>
    <xf numFmtId="177" fontId="18" fillId="2" borderId="6" xfId="20" applyFont="1" applyFill="1" applyBorder="1" applyAlignment="1" applyProtection="1">
      <alignment horizontal="left" wrapText="1"/>
      <protection/>
    </xf>
  </cellXfs>
  <cellStyles count="14">
    <cellStyle name="Normal" xfId="0"/>
    <cellStyle name="Currency_laroux" xfId="15"/>
    <cellStyle name="eng" xfId="16"/>
    <cellStyle name="lu" xfId="17"/>
    <cellStyle name="Normal - Style1" xfId="18"/>
    <cellStyle name="Normal_Basic Assumptions" xfId="19"/>
    <cellStyle name="一般_A-DET07" xfId="20"/>
    <cellStyle name="Comma" xfId="21"/>
    <cellStyle name="Comma [0]" xfId="22"/>
    <cellStyle name="Percent" xfId="23"/>
    <cellStyle name="Currency" xfId="24"/>
    <cellStyle name="Currency [0]" xfId="25"/>
    <cellStyle name="貨幣[0]_A-DET07"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0</xdr:colOff>
      <xdr:row>5</xdr:row>
      <xdr:rowOff>0</xdr:rowOff>
    </xdr:to>
    <xdr:sp>
      <xdr:nvSpPr>
        <xdr:cNvPr id="1" name="Line 1"/>
        <xdr:cNvSpPr>
          <a:spLocks/>
        </xdr:cNvSpPr>
      </xdr:nvSpPr>
      <xdr:spPr>
        <a:xfrm>
          <a:off x="9525" y="1047750"/>
          <a:ext cx="289560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rd04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1&#24179;&#34913;&#34920;%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1&#24179;&#34913;&#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1&#24179;&#34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結存"/>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91主管"/>
      <sheetName val="主管(試算)"/>
      <sheetName val="國大,總統"/>
      <sheetName val="行政"/>
      <sheetName val="立法,考試"/>
      <sheetName val="監察"/>
      <sheetName val="司法"/>
      <sheetName val="內政"/>
      <sheetName val="外交,國防"/>
      <sheetName val="財政"/>
      <sheetName val="法務"/>
      <sheetName val="教育"/>
      <sheetName val="經濟"/>
      <sheetName val="交通"/>
      <sheetName val="蒙,僑,退"/>
      <sheetName val="國科,原子"/>
      <sheetName val="農委,勞委"/>
      <sheetName val="衛生"/>
      <sheetName val="環保,海巡"/>
      <sheetName val="省市"/>
      <sheetName val="特別"/>
      <sheetName val="特別(試算)"/>
      <sheetName val="保留及修正刪減"/>
    </sheetNames>
    <sheetDataSet>
      <sheetData sheetId="2">
        <row r="12">
          <cell r="L12">
            <v>0</v>
          </cell>
        </row>
        <row r="13">
          <cell r="L13">
            <v>26933503</v>
          </cell>
        </row>
        <row r="14">
          <cell r="L14">
            <v>100900</v>
          </cell>
        </row>
        <row r="15">
          <cell r="L15">
            <v>41337054</v>
          </cell>
        </row>
        <row r="18">
          <cell r="L18">
            <v>135828821</v>
          </cell>
        </row>
        <row r="19">
          <cell r="L19">
            <v>401708514</v>
          </cell>
        </row>
      </sheetData>
      <sheetData sheetId="3">
        <row r="6">
          <cell r="L6">
            <v>0</v>
          </cell>
        </row>
        <row r="7">
          <cell r="L7">
            <v>32370187</v>
          </cell>
        </row>
        <row r="8">
          <cell r="L8">
            <v>0</v>
          </cell>
        </row>
        <row r="9">
          <cell r="L9">
            <v>10297085</v>
          </cell>
        </row>
        <row r="12">
          <cell r="L12">
            <v>21142523</v>
          </cell>
        </row>
        <row r="13">
          <cell r="L13">
            <v>96541394</v>
          </cell>
        </row>
        <row r="14">
          <cell r="L14">
            <v>0</v>
          </cell>
        </row>
        <row r="15">
          <cell r="L15">
            <v>11151636</v>
          </cell>
        </row>
        <row r="16">
          <cell r="L16">
            <v>0</v>
          </cell>
        </row>
        <row r="17">
          <cell r="L17">
            <v>6393667</v>
          </cell>
        </row>
        <row r="18">
          <cell r="L18">
            <v>20250000</v>
          </cell>
        </row>
        <row r="19">
          <cell r="L19">
            <v>0</v>
          </cell>
        </row>
        <row r="20">
          <cell r="L20">
            <v>0</v>
          </cell>
        </row>
        <row r="21">
          <cell r="L21">
            <v>103460078</v>
          </cell>
        </row>
        <row r="22">
          <cell r="L22">
            <v>0</v>
          </cell>
        </row>
        <row r="23">
          <cell r="L23">
            <v>1150000</v>
          </cell>
        </row>
        <row r="24">
          <cell r="L24">
            <v>583795</v>
          </cell>
        </row>
        <row r="25">
          <cell r="L25">
            <v>14058111</v>
          </cell>
        </row>
        <row r="26">
          <cell r="L26">
            <v>685535962</v>
          </cell>
        </row>
        <row r="27">
          <cell r="L27">
            <v>549632954</v>
          </cell>
        </row>
        <row r="30">
          <cell r="L30">
            <v>115100400</v>
          </cell>
        </row>
        <row r="31">
          <cell r="L31">
            <v>27217841</v>
          </cell>
        </row>
        <row r="32">
          <cell r="L32">
            <v>50331000</v>
          </cell>
        </row>
        <row r="33">
          <cell r="L33">
            <v>16480488</v>
          </cell>
        </row>
        <row r="38">
          <cell r="L38">
            <v>6837390</v>
          </cell>
        </row>
        <row r="39">
          <cell r="L39">
            <v>4657000</v>
          </cell>
        </row>
        <row r="42">
          <cell r="L42">
            <v>0</v>
          </cell>
        </row>
        <row r="43">
          <cell r="L43">
            <v>877124312</v>
          </cell>
        </row>
      </sheetData>
      <sheetData sheetId="4">
        <row r="6">
          <cell r="L6">
            <v>29997595</v>
          </cell>
        </row>
        <row r="7">
          <cell r="L7">
            <v>294081707</v>
          </cell>
        </row>
        <row r="16">
          <cell r="L16">
            <v>0</v>
          </cell>
        </row>
        <row r="17">
          <cell r="L17">
            <v>9400000</v>
          </cell>
        </row>
        <row r="18">
          <cell r="L18">
            <v>0</v>
          </cell>
        </row>
        <row r="19">
          <cell r="L19">
            <v>0</v>
          </cell>
        </row>
      </sheetData>
      <sheetData sheetId="5">
        <row r="6">
          <cell r="L6">
            <v>0</v>
          </cell>
        </row>
        <row r="7">
          <cell r="L7">
            <v>0</v>
          </cell>
        </row>
        <row r="8">
          <cell r="L8">
            <v>0</v>
          </cell>
        </row>
        <row r="9">
          <cell r="L9">
            <v>38007200</v>
          </cell>
        </row>
      </sheetData>
      <sheetData sheetId="6">
        <row r="6">
          <cell r="L6">
            <v>165950614</v>
          </cell>
        </row>
        <row r="7">
          <cell r="L7">
            <v>4217411</v>
          </cell>
        </row>
        <row r="20">
          <cell r="L20">
            <v>0</v>
          </cell>
        </row>
        <row r="21">
          <cell r="L21">
            <v>0</v>
          </cell>
        </row>
        <row r="24">
          <cell r="L24">
            <v>268355027</v>
          </cell>
        </row>
        <row r="25">
          <cell r="L25">
            <v>1388810854</v>
          </cell>
        </row>
        <row r="26">
          <cell r="L26">
            <v>0</v>
          </cell>
        </row>
        <row r="27">
          <cell r="L27">
            <v>0</v>
          </cell>
        </row>
        <row r="34">
          <cell r="L34">
            <v>0</v>
          </cell>
        </row>
        <row r="35">
          <cell r="L35">
            <v>0</v>
          </cell>
        </row>
        <row r="36">
          <cell r="L36">
            <v>0</v>
          </cell>
        </row>
        <row r="37">
          <cell r="L37">
            <v>0</v>
          </cell>
        </row>
        <row r="40">
          <cell r="L40">
            <v>160025650</v>
          </cell>
        </row>
        <row r="41">
          <cell r="L41">
            <v>0</v>
          </cell>
        </row>
        <row r="50">
          <cell r="L50">
            <v>0</v>
          </cell>
        </row>
        <row r="51">
          <cell r="L51">
            <v>0</v>
          </cell>
        </row>
        <row r="52">
          <cell r="L52">
            <v>0</v>
          </cell>
        </row>
        <row r="54">
          <cell r="L54">
            <v>49990200</v>
          </cell>
        </row>
        <row r="55">
          <cell r="L55">
            <v>0</v>
          </cell>
        </row>
        <row r="56">
          <cell r="L56">
            <v>0</v>
          </cell>
        </row>
        <row r="57">
          <cell r="L57">
            <v>0</v>
          </cell>
        </row>
      </sheetData>
      <sheetData sheetId="7">
        <row r="6">
          <cell r="L6">
            <v>8019980</v>
          </cell>
        </row>
        <row r="7">
          <cell r="L7">
            <v>484271028</v>
          </cell>
        </row>
        <row r="8">
          <cell r="L8">
            <v>2312374639</v>
          </cell>
        </row>
        <row r="9">
          <cell r="L9">
            <v>2171253347</v>
          </cell>
        </row>
        <row r="10">
          <cell r="L10">
            <v>1441307649</v>
          </cell>
        </row>
        <row r="11">
          <cell r="L11">
            <v>788256941</v>
          </cell>
        </row>
        <row r="12">
          <cell r="L12">
            <v>633475</v>
          </cell>
        </row>
        <row r="13">
          <cell r="L13">
            <v>58475980</v>
          </cell>
        </row>
        <row r="14">
          <cell r="L14">
            <v>0</v>
          </cell>
        </row>
        <row r="15">
          <cell r="L15">
            <v>11784000</v>
          </cell>
        </row>
        <row r="16">
          <cell r="L16">
            <v>0</v>
          </cell>
        </row>
        <row r="17">
          <cell r="L17">
            <v>122320557</v>
          </cell>
        </row>
        <row r="18">
          <cell r="L18">
            <v>20132000</v>
          </cell>
        </row>
        <row r="19">
          <cell r="L19">
            <v>55704820</v>
          </cell>
        </row>
        <row r="22">
          <cell r="L22">
            <v>0</v>
          </cell>
        </row>
        <row r="23">
          <cell r="L23">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6397840</v>
          </cell>
        </row>
        <row r="36">
          <cell r="L36">
            <v>0</v>
          </cell>
        </row>
        <row r="37">
          <cell r="L37">
            <v>2995920</v>
          </cell>
        </row>
        <row r="38">
          <cell r="L38">
            <v>610406</v>
          </cell>
        </row>
        <row r="39">
          <cell r="L39">
            <v>348936083</v>
          </cell>
        </row>
        <row r="40">
          <cell r="L40">
            <v>0</v>
          </cell>
        </row>
        <row r="41">
          <cell r="L41">
            <v>113303898</v>
          </cell>
        </row>
        <row r="42">
          <cell r="L42">
            <v>0</v>
          </cell>
        </row>
        <row r="43">
          <cell r="L43">
            <v>877000</v>
          </cell>
        </row>
      </sheetData>
      <sheetData sheetId="8">
        <row r="6">
          <cell r="L6">
            <v>1070005464</v>
          </cell>
        </row>
        <row r="7">
          <cell r="L7">
            <v>1758442480</v>
          </cell>
        </row>
        <row r="14">
          <cell r="L14">
            <v>0</v>
          </cell>
        </row>
        <row r="15">
          <cell r="L15">
            <v>0</v>
          </cell>
        </row>
        <row r="16">
          <cell r="L16">
            <v>4279568672</v>
          </cell>
        </row>
        <row r="17">
          <cell r="L17">
            <v>10839872432</v>
          </cell>
        </row>
      </sheetData>
      <sheetData sheetId="9">
        <row r="6">
          <cell r="L6">
            <v>63549369</v>
          </cell>
        </row>
        <row r="7">
          <cell r="L7">
            <v>43715909</v>
          </cell>
        </row>
        <row r="8">
          <cell r="L8">
            <v>0</v>
          </cell>
        </row>
        <row r="9">
          <cell r="L9">
            <v>84946706</v>
          </cell>
        </row>
        <row r="10">
          <cell r="L10">
            <v>0</v>
          </cell>
        </row>
        <row r="11">
          <cell r="L11">
            <v>1996738648</v>
          </cell>
        </row>
        <row r="12">
          <cell r="L12">
            <v>0</v>
          </cell>
        </row>
        <row r="13">
          <cell r="L13">
            <v>0</v>
          </cell>
        </row>
        <row r="14">
          <cell r="L14">
            <v>16135586</v>
          </cell>
        </row>
        <row r="15">
          <cell r="L15">
            <v>312581736</v>
          </cell>
        </row>
        <row r="16">
          <cell r="L16">
            <v>58569040</v>
          </cell>
        </row>
        <row r="17">
          <cell r="L17">
            <v>85313159</v>
          </cell>
        </row>
        <row r="18">
          <cell r="L18">
            <v>0</v>
          </cell>
        </row>
        <row r="19">
          <cell r="L19">
            <v>40655426</v>
          </cell>
        </row>
        <row r="20">
          <cell r="L20">
            <v>2540000</v>
          </cell>
        </row>
        <row r="21">
          <cell r="L21">
            <v>107575128</v>
          </cell>
        </row>
        <row r="22">
          <cell r="L22">
            <v>0</v>
          </cell>
        </row>
        <row r="23">
          <cell r="L23">
            <v>174985043</v>
          </cell>
        </row>
        <row r="24">
          <cell r="L24">
            <v>214000</v>
          </cell>
        </row>
        <row r="25">
          <cell r="L25">
            <v>53194000</v>
          </cell>
        </row>
        <row r="26">
          <cell r="L26">
            <v>0</v>
          </cell>
        </row>
        <row r="27">
          <cell r="L27">
            <v>27658695</v>
          </cell>
        </row>
        <row r="30">
          <cell r="L30">
            <v>4000000</v>
          </cell>
        </row>
        <row r="31">
          <cell r="L31">
            <v>23852000</v>
          </cell>
        </row>
      </sheetData>
      <sheetData sheetId="11">
        <row r="6">
          <cell r="L6">
            <v>1344224906</v>
          </cell>
        </row>
        <row r="7">
          <cell r="L7">
            <v>2860003630</v>
          </cell>
        </row>
        <row r="13">
          <cell r="L13">
            <v>19494481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91主管"/>
      <sheetName val="主管(試算)"/>
      <sheetName val="國大,總統"/>
      <sheetName val="行政"/>
      <sheetName val="立法,考試"/>
      <sheetName val="監察"/>
      <sheetName val="司法"/>
      <sheetName val="內政"/>
      <sheetName val="外交,國防"/>
      <sheetName val="財政"/>
      <sheetName val="法務"/>
      <sheetName val="教育"/>
      <sheetName val="經濟"/>
      <sheetName val="交通"/>
      <sheetName val="蒙,僑,退"/>
      <sheetName val="國科,原子"/>
      <sheetName val="農委,勞委"/>
      <sheetName val="衛生"/>
      <sheetName val="環保,海巡"/>
      <sheetName val="省市"/>
      <sheetName val="特別"/>
      <sheetName val="特別(試算)"/>
      <sheetName val="保留及修正刪減"/>
    </sheetNames>
    <sheetDataSet>
      <sheetData sheetId="3">
        <row r="40">
          <cell r="L40">
            <v>53866057</v>
          </cell>
        </row>
        <row r="41">
          <cell r="L41">
            <v>59501337</v>
          </cell>
        </row>
      </sheetData>
      <sheetData sheetId="6">
        <row r="10">
          <cell r="L10">
            <v>0</v>
          </cell>
        </row>
        <row r="66">
          <cell r="L66">
            <v>39196604</v>
          </cell>
        </row>
        <row r="67">
          <cell r="L67">
            <v>0</v>
          </cell>
        </row>
        <row r="69">
          <cell r="L69">
            <v>0</v>
          </cell>
        </row>
        <row r="70">
          <cell r="L70">
            <v>46903644</v>
          </cell>
        </row>
      </sheetData>
      <sheetData sheetId="10">
        <row r="6">
          <cell r="L6">
            <v>59112107</v>
          </cell>
        </row>
        <row r="7">
          <cell r="L7">
            <v>105470274</v>
          </cell>
        </row>
        <row r="12">
          <cell r="L12">
            <v>0</v>
          </cell>
        </row>
        <row r="13">
          <cell r="L13">
            <v>0</v>
          </cell>
        </row>
        <row r="18">
          <cell r="L18">
            <v>40844812</v>
          </cell>
        </row>
        <row r="19">
          <cell r="L19">
            <v>551924721</v>
          </cell>
        </row>
        <row r="26">
          <cell r="L26">
            <v>0</v>
          </cell>
        </row>
        <row r="27">
          <cell r="L27">
            <v>0</v>
          </cell>
        </row>
        <row r="48">
          <cell r="L48">
            <v>20000000</v>
          </cell>
        </row>
        <row r="49">
          <cell r="L49">
            <v>0</v>
          </cell>
        </row>
        <row r="56">
          <cell r="L56">
            <v>0</v>
          </cell>
        </row>
        <row r="57">
          <cell r="L57">
            <v>0</v>
          </cell>
        </row>
        <row r="64">
          <cell r="L64">
            <v>15531072</v>
          </cell>
        </row>
        <row r="65">
          <cell r="L65">
            <v>0</v>
          </cell>
        </row>
        <row r="70">
          <cell r="L70">
            <v>0</v>
          </cell>
        </row>
        <row r="71">
          <cell r="L71">
            <v>0</v>
          </cell>
        </row>
      </sheetData>
      <sheetData sheetId="11">
        <row r="12">
          <cell r="L12">
            <v>1266866</v>
          </cell>
        </row>
        <row r="14">
          <cell r="L14">
            <v>2321748</v>
          </cell>
        </row>
        <row r="15">
          <cell r="L15">
            <v>14562260</v>
          </cell>
        </row>
        <row r="20">
          <cell r="L20">
            <v>53911750</v>
          </cell>
        </row>
        <row r="21">
          <cell r="L21">
            <v>0</v>
          </cell>
        </row>
        <row r="22">
          <cell r="L22">
            <v>0</v>
          </cell>
        </row>
        <row r="23">
          <cell r="L23">
            <v>0</v>
          </cell>
        </row>
        <row r="24">
          <cell r="L24">
            <v>0</v>
          </cell>
        </row>
        <row r="25">
          <cell r="L25">
            <v>4963353</v>
          </cell>
        </row>
        <row r="26">
          <cell r="L26">
            <v>0</v>
          </cell>
        </row>
        <row r="27">
          <cell r="L27">
            <v>589890</v>
          </cell>
        </row>
        <row r="28">
          <cell r="L28">
            <v>0</v>
          </cell>
        </row>
        <row r="29">
          <cell r="L29">
            <v>727500</v>
          </cell>
        </row>
        <row r="30">
          <cell r="L30">
            <v>0</v>
          </cell>
        </row>
        <row r="31">
          <cell r="L31">
            <v>20727700</v>
          </cell>
        </row>
        <row r="32">
          <cell r="L32">
            <v>0</v>
          </cell>
        </row>
        <row r="33">
          <cell r="L33">
            <v>1982361</v>
          </cell>
        </row>
        <row r="34">
          <cell r="L34">
            <v>104943688</v>
          </cell>
        </row>
        <row r="35">
          <cell r="L35">
            <v>25176050</v>
          </cell>
        </row>
        <row r="36">
          <cell r="L36">
            <v>40610878</v>
          </cell>
        </row>
        <row r="37">
          <cell r="L37">
            <v>0</v>
          </cell>
        </row>
        <row r="38">
          <cell r="L38">
            <v>75027866</v>
          </cell>
        </row>
        <row r="39">
          <cell r="L39">
            <v>143250976</v>
          </cell>
        </row>
        <row r="46">
          <cell r="L46">
            <v>4874047</v>
          </cell>
        </row>
        <row r="48">
          <cell r="L48">
            <v>3029000</v>
          </cell>
        </row>
        <row r="52">
          <cell r="L52">
            <v>89255923</v>
          </cell>
        </row>
        <row r="54">
          <cell r="L54">
            <v>0</v>
          </cell>
        </row>
        <row r="55">
          <cell r="L55">
            <v>0</v>
          </cell>
        </row>
      </sheetData>
      <sheetData sheetId="12">
        <row r="6">
          <cell r="L6">
            <v>6018908995</v>
          </cell>
        </row>
        <row r="7">
          <cell r="L7">
            <v>2389058962</v>
          </cell>
        </row>
        <row r="8">
          <cell r="L8">
            <v>15909322</v>
          </cell>
        </row>
        <row r="9">
          <cell r="L9">
            <v>49101405</v>
          </cell>
        </row>
        <row r="12">
          <cell r="L12">
            <v>0</v>
          </cell>
        </row>
        <row r="13">
          <cell r="L13">
            <v>2168369</v>
          </cell>
        </row>
        <row r="14">
          <cell r="L14">
            <v>0</v>
          </cell>
        </row>
        <row r="15">
          <cell r="L15">
            <v>28554540</v>
          </cell>
        </row>
        <row r="16">
          <cell r="L16">
            <v>2894326285</v>
          </cell>
        </row>
        <row r="17">
          <cell r="L17">
            <v>5502180270</v>
          </cell>
        </row>
        <row r="22">
          <cell r="L22">
            <v>0</v>
          </cell>
        </row>
        <row r="23">
          <cell r="L23">
            <v>350000</v>
          </cell>
        </row>
        <row r="26">
          <cell r="L26">
            <v>0</v>
          </cell>
        </row>
        <row r="27">
          <cell r="L27">
            <v>41164505</v>
          </cell>
        </row>
      </sheetData>
      <sheetData sheetId="13">
        <row r="6">
          <cell r="L6">
            <v>15140618414</v>
          </cell>
        </row>
        <row r="7">
          <cell r="L7">
            <v>10984187017</v>
          </cell>
        </row>
        <row r="10">
          <cell r="L10">
            <v>3500000</v>
          </cell>
        </row>
        <row r="11">
          <cell r="L11">
            <v>63635326</v>
          </cell>
        </row>
        <row r="12">
          <cell r="L12">
            <v>35141935</v>
          </cell>
        </row>
        <row r="13">
          <cell r="L13">
            <v>490960934</v>
          </cell>
        </row>
        <row r="14">
          <cell r="L14">
            <v>0</v>
          </cell>
        </row>
        <row r="15">
          <cell r="L15">
            <v>4337000</v>
          </cell>
        </row>
        <row r="16">
          <cell r="L16">
            <v>2615550</v>
          </cell>
        </row>
        <row r="17">
          <cell r="L17">
            <v>56848998</v>
          </cell>
        </row>
      </sheetData>
      <sheetData sheetId="14">
        <row r="12">
          <cell r="L12">
            <v>104185550</v>
          </cell>
        </row>
        <row r="13">
          <cell r="L13">
            <v>66606000</v>
          </cell>
        </row>
        <row r="18">
          <cell r="L18">
            <v>10000000</v>
          </cell>
        </row>
        <row r="19">
          <cell r="L19">
            <v>13625228</v>
          </cell>
        </row>
      </sheetData>
      <sheetData sheetId="15">
        <row r="6">
          <cell r="L6">
            <v>2926000</v>
          </cell>
        </row>
        <row r="7">
          <cell r="L7">
            <v>90531144</v>
          </cell>
        </row>
        <row r="8">
          <cell r="L8">
            <v>0</v>
          </cell>
        </row>
        <row r="9">
          <cell r="L9">
            <v>25572904</v>
          </cell>
        </row>
        <row r="14">
          <cell r="L14">
            <v>0</v>
          </cell>
        </row>
        <row r="15">
          <cell r="L15">
            <v>0</v>
          </cell>
        </row>
        <row r="20">
          <cell r="L20">
            <v>436126</v>
          </cell>
        </row>
        <row r="21">
          <cell r="L21">
            <v>21128019</v>
          </cell>
        </row>
      </sheetData>
      <sheetData sheetId="16">
        <row r="6">
          <cell r="L6">
            <v>823295096</v>
          </cell>
        </row>
        <row r="7">
          <cell r="L7">
            <v>1593780829</v>
          </cell>
        </row>
        <row r="8">
          <cell r="L8">
            <v>0</v>
          </cell>
        </row>
        <row r="9">
          <cell r="L9">
            <v>7715793</v>
          </cell>
        </row>
        <row r="10">
          <cell r="L10">
            <v>17109764</v>
          </cell>
        </row>
        <row r="11">
          <cell r="L11">
            <v>77081709</v>
          </cell>
        </row>
        <row r="16">
          <cell r="L16">
            <v>0</v>
          </cell>
        </row>
        <row r="17">
          <cell r="L17">
            <v>6510000</v>
          </cell>
        </row>
        <row r="18">
          <cell r="L18">
            <v>24359280</v>
          </cell>
        </row>
        <row r="19">
          <cell r="L19">
            <v>2032736</v>
          </cell>
        </row>
        <row r="20">
          <cell r="L20">
            <v>0</v>
          </cell>
        </row>
        <row r="21">
          <cell r="L21">
            <v>0</v>
          </cell>
        </row>
      </sheetData>
      <sheetData sheetId="17">
        <row r="6">
          <cell r="L6">
            <v>113788924</v>
          </cell>
        </row>
        <row r="7">
          <cell r="L7">
            <v>200851373</v>
          </cell>
        </row>
        <row r="8">
          <cell r="L8">
            <v>4761420</v>
          </cell>
        </row>
        <row r="9">
          <cell r="L9">
            <v>283636996</v>
          </cell>
        </row>
        <row r="12">
          <cell r="L12">
            <v>0</v>
          </cell>
        </row>
        <row r="13">
          <cell r="L13">
            <v>15834066</v>
          </cell>
        </row>
        <row r="14">
          <cell r="L14">
            <v>0</v>
          </cell>
        </row>
        <row r="15">
          <cell r="L15">
            <v>2342314</v>
          </cell>
        </row>
      </sheetData>
      <sheetData sheetId="18">
        <row r="6">
          <cell r="L6">
            <v>509594440</v>
          </cell>
        </row>
        <row r="7">
          <cell r="L7">
            <v>1389196740</v>
          </cell>
        </row>
        <row r="16">
          <cell r="L16">
            <v>0</v>
          </cell>
        </row>
        <row r="17">
          <cell r="L17">
            <v>330268298</v>
          </cell>
        </row>
        <row r="18">
          <cell r="L18">
            <v>0</v>
          </cell>
        </row>
        <row r="19">
          <cell r="L19">
            <v>175382597</v>
          </cell>
        </row>
        <row r="20">
          <cell r="L20">
            <v>12018702</v>
          </cell>
        </row>
        <row r="21">
          <cell r="L21">
            <v>149222931</v>
          </cell>
        </row>
      </sheetData>
      <sheetData sheetId="19">
        <row r="6">
          <cell r="L6">
            <v>189762635</v>
          </cell>
        </row>
        <row r="7">
          <cell r="L7">
            <v>2028035</v>
          </cell>
        </row>
        <row r="8">
          <cell r="L8">
            <v>0</v>
          </cell>
        </row>
        <row r="9">
          <cell r="L9">
            <v>0</v>
          </cell>
        </row>
        <row r="10">
          <cell r="L10">
            <v>1951717023</v>
          </cell>
        </row>
        <row r="11">
          <cell r="L11">
            <v>1004041568</v>
          </cell>
        </row>
        <row r="12">
          <cell r="L12">
            <v>0</v>
          </cell>
        </row>
        <row r="13">
          <cell r="L13">
            <v>882395</v>
          </cell>
        </row>
        <row r="14">
          <cell r="L14">
            <v>120000000</v>
          </cell>
        </row>
        <row r="15">
          <cell r="L15">
            <v>0</v>
          </cell>
        </row>
      </sheetData>
      <sheetData sheetId="20">
        <row r="6">
          <cell r="L6">
            <v>3522378847</v>
          </cell>
        </row>
        <row r="12">
          <cell r="L12">
            <v>8197598442</v>
          </cell>
        </row>
        <row r="21">
          <cell r="L21">
            <v>0</v>
          </cell>
        </row>
        <row r="22">
          <cell r="L22">
            <v>20000000</v>
          </cell>
        </row>
        <row r="24">
          <cell r="L24">
            <v>24148261000</v>
          </cell>
        </row>
        <row r="25">
          <cell r="L25">
            <v>0</v>
          </cell>
        </row>
        <row r="26">
          <cell r="L26">
            <v>24509452635</v>
          </cell>
        </row>
        <row r="28">
          <cell r="L28">
            <v>2148353091</v>
          </cell>
        </row>
        <row r="32">
          <cell r="L32">
            <v>0</v>
          </cell>
        </row>
        <row r="34">
          <cell r="L34">
            <v>107415000</v>
          </cell>
        </row>
        <row r="36">
          <cell r="L36">
            <v>41691904921</v>
          </cell>
        </row>
        <row r="38">
          <cell r="L38">
            <v>15475808454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91主管"/>
      <sheetName val="主管(試算)"/>
      <sheetName val="國大,總統"/>
      <sheetName val="行政"/>
      <sheetName val="立法,考試"/>
      <sheetName val="監察"/>
      <sheetName val="司法"/>
      <sheetName val="內政"/>
      <sheetName val="外交,國防"/>
      <sheetName val="財政"/>
      <sheetName val="法務"/>
      <sheetName val="教育"/>
      <sheetName val="經濟"/>
      <sheetName val="交通"/>
      <sheetName val="蒙,僑,退"/>
      <sheetName val="國科,原子"/>
      <sheetName val="農委,勞委"/>
      <sheetName val="衛生"/>
      <sheetName val="環保,海巡"/>
      <sheetName val="省市"/>
      <sheetName val="特別"/>
      <sheetName val="特別(試算)"/>
      <sheetName val="保留及修正刪減"/>
    </sheetNames>
    <sheetDataSet>
      <sheetData sheetId="6">
        <row r="11">
          <cell r="L11">
            <v>571190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8"/>
  <sheetViews>
    <sheetView tabSelected="1" zoomScale="75" zoomScaleNormal="75" workbookViewId="0" topLeftCell="A1">
      <selection activeCell="A1" sqref="A1:F1"/>
    </sheetView>
  </sheetViews>
  <sheetFormatPr defaultColWidth="9.00390625" defaultRowHeight="16.5"/>
  <cols>
    <col min="1" max="1" width="4.50390625" style="27" customWidth="1"/>
    <col min="2" max="2" width="18.625" style="27" customWidth="1"/>
    <col min="3" max="3" width="15.00390625" style="27" bestFit="1" customWidth="1"/>
    <col min="4" max="4" width="17.50390625" style="28" customWidth="1"/>
    <col min="5" max="6" width="17.50390625" style="1" customWidth="1"/>
    <col min="7" max="16384" width="9.00390625" style="1" customWidth="1"/>
  </cols>
  <sheetData>
    <row r="1" spans="1:6" ht="27.75">
      <c r="A1" s="35" t="s">
        <v>84</v>
      </c>
      <c r="B1" s="35"/>
      <c r="C1" s="35"/>
      <c r="D1" s="35"/>
      <c r="E1" s="35"/>
      <c r="F1" s="35"/>
    </row>
    <row r="2" spans="1:6" ht="36.75">
      <c r="A2" s="36" t="s">
        <v>85</v>
      </c>
      <c r="B2" s="36"/>
      <c r="C2" s="36"/>
      <c r="D2" s="36"/>
      <c r="E2" s="36"/>
      <c r="F2" s="36"/>
    </row>
    <row r="3" spans="1:6" ht="17.25" thickBot="1">
      <c r="A3" s="37" t="s">
        <v>86</v>
      </c>
      <c r="B3" s="37"/>
      <c r="C3" s="37"/>
      <c r="D3" s="37"/>
      <c r="E3" s="37"/>
      <c r="F3" s="37"/>
    </row>
    <row r="4" spans="1:6" s="2" customFormat="1" ht="25.5" customHeight="1">
      <c r="A4" s="42" t="s">
        <v>87</v>
      </c>
      <c r="B4" s="42"/>
      <c r="C4" s="42"/>
      <c r="D4" s="44" t="s">
        <v>88</v>
      </c>
      <c r="E4" s="38" t="s">
        <v>89</v>
      </c>
      <c r="F4" s="40" t="s">
        <v>0</v>
      </c>
    </row>
    <row r="5" spans="1:6" s="2" customFormat="1" ht="25.5" customHeight="1">
      <c r="A5" s="43" t="s">
        <v>90</v>
      </c>
      <c r="B5" s="43"/>
      <c r="C5" s="43"/>
      <c r="D5" s="45"/>
      <c r="E5" s="39"/>
      <c r="F5" s="41"/>
    </row>
    <row r="6" spans="1:6" ht="15.75" customHeight="1">
      <c r="A6" s="32" t="s">
        <v>1</v>
      </c>
      <c r="B6" s="32"/>
      <c r="C6" s="32"/>
      <c r="D6" s="4">
        <f>SUM(D7:D9)</f>
        <v>469979071</v>
      </c>
      <c r="E6" s="4">
        <f>SUM(E7:E9)</f>
        <v>135929721</v>
      </c>
      <c r="F6" s="5">
        <f>SUM(D6:E6)</f>
        <v>605908792</v>
      </c>
    </row>
    <row r="7" spans="1:6" ht="15.75" customHeight="1">
      <c r="A7" s="30" t="s">
        <v>91</v>
      </c>
      <c r="B7" s="30"/>
      <c r="C7" s="30"/>
      <c r="D7" s="7">
        <f>'[2]國大,總統'!$L$13</f>
        <v>26933503</v>
      </c>
      <c r="E7" s="7">
        <f>'[2]國大,總統'!$L$12</f>
        <v>0</v>
      </c>
      <c r="F7" s="8">
        <f>SUM(D7:E7)</f>
        <v>26933503</v>
      </c>
    </row>
    <row r="8" spans="1:6" s="9" customFormat="1" ht="15.75" customHeight="1">
      <c r="A8" s="30" t="s">
        <v>92</v>
      </c>
      <c r="B8" s="30"/>
      <c r="C8" s="30"/>
      <c r="D8" s="7">
        <f>'[2]國大,總統'!$L$15</f>
        <v>41337054</v>
      </c>
      <c r="E8" s="7">
        <f>'[2]國大,總統'!$L$14</f>
        <v>100900</v>
      </c>
      <c r="F8" s="8">
        <f>SUM(D8:E8)</f>
        <v>41437954</v>
      </c>
    </row>
    <row r="9" spans="1:6" s="9" customFormat="1" ht="15.75" customHeight="1">
      <c r="A9" s="30" t="s">
        <v>2</v>
      </c>
      <c r="B9" s="30"/>
      <c r="C9" s="30"/>
      <c r="D9" s="7">
        <f>'[2]國大,總統'!$L$19</f>
        <v>401708514</v>
      </c>
      <c r="E9" s="7">
        <f>'[2]國大,總統'!$L$18</f>
        <v>135828821</v>
      </c>
      <c r="F9" s="8">
        <f>SUM(D9:E9)</f>
        <v>537537335</v>
      </c>
    </row>
    <row r="10" spans="1:6" s="9" customFormat="1" ht="9.75" customHeight="1">
      <c r="A10" s="6"/>
      <c r="B10" s="6"/>
      <c r="C10" s="6"/>
      <c r="D10" s="7"/>
      <c r="E10" s="7"/>
      <c r="F10" s="8"/>
    </row>
    <row r="11" spans="1:6" s="9" customFormat="1" ht="15" customHeight="1">
      <c r="A11" s="32" t="s">
        <v>3</v>
      </c>
      <c r="B11" s="32"/>
      <c r="C11" s="32"/>
      <c r="D11" s="4">
        <f>SUM(D12:D26)</f>
        <v>1810036090</v>
      </c>
      <c r="E11" s="4">
        <f>SUM(E12:E26)</f>
        <v>953647127</v>
      </c>
      <c r="F11" s="5">
        <f>SUM(D11:E11)</f>
        <v>2763683217</v>
      </c>
    </row>
    <row r="12" spans="1:6" s="9" customFormat="1" ht="15" customHeight="1">
      <c r="A12" s="30" t="s">
        <v>4</v>
      </c>
      <c r="B12" s="30"/>
      <c r="C12" s="30"/>
      <c r="D12" s="7">
        <f>'[2]行政'!$L$7</f>
        <v>32370187</v>
      </c>
      <c r="E12" s="7">
        <f>'[2]行政'!$L$6</f>
        <v>0</v>
      </c>
      <c r="F12" s="8">
        <f>SUM(D12:E12)</f>
        <v>32370187</v>
      </c>
    </row>
    <row r="13" spans="1:6" s="9" customFormat="1" ht="15" customHeight="1">
      <c r="A13" s="30" t="s">
        <v>5</v>
      </c>
      <c r="B13" s="30"/>
      <c r="C13" s="30"/>
      <c r="D13" s="7">
        <f>'[2]行政'!$L$9</f>
        <v>10297085</v>
      </c>
      <c r="E13" s="7">
        <f>'[2]行政'!$L$8</f>
        <v>0</v>
      </c>
      <c r="F13" s="8">
        <f>SUM(D13:E13)</f>
        <v>10297085</v>
      </c>
    </row>
    <row r="14" spans="1:6" s="9" customFormat="1" ht="15" customHeight="1">
      <c r="A14" s="30" t="s">
        <v>6</v>
      </c>
      <c r="B14" s="30"/>
      <c r="C14" s="30"/>
      <c r="D14" s="7">
        <f>'[2]行政'!$L$13</f>
        <v>96541394</v>
      </c>
      <c r="E14" s="7">
        <f>'[2]行政'!$L$12</f>
        <v>21142523</v>
      </c>
      <c r="F14" s="8">
        <f aca="true" t="shared" si="0" ref="F14:F23">SUM(D14:E14)</f>
        <v>117683917</v>
      </c>
    </row>
    <row r="15" spans="1:6" s="9" customFormat="1" ht="15" customHeight="1">
      <c r="A15" s="30" t="s">
        <v>93</v>
      </c>
      <c r="B15" s="30"/>
      <c r="C15" s="30"/>
      <c r="D15" s="7">
        <f>'[2]行政'!$L$15</f>
        <v>11151636</v>
      </c>
      <c r="E15" s="7">
        <f>'[2]行政'!$L$14</f>
        <v>0</v>
      </c>
      <c r="F15" s="8">
        <f t="shared" si="0"/>
        <v>11151636</v>
      </c>
    </row>
    <row r="16" spans="1:6" s="9" customFormat="1" ht="15" customHeight="1">
      <c r="A16" s="30" t="s">
        <v>7</v>
      </c>
      <c r="B16" s="30"/>
      <c r="C16" s="30"/>
      <c r="D16" s="7">
        <f>'[2]行政'!$L$17</f>
        <v>6393667</v>
      </c>
      <c r="E16" s="7">
        <f>'[2]行政'!$L$16</f>
        <v>0</v>
      </c>
      <c r="F16" s="8">
        <f>SUM(D16:E16)</f>
        <v>6393667</v>
      </c>
    </row>
    <row r="17" spans="1:6" s="9" customFormat="1" ht="15" customHeight="1">
      <c r="A17" s="30" t="s">
        <v>94</v>
      </c>
      <c r="B17" s="30"/>
      <c r="C17" s="30"/>
      <c r="D17" s="7">
        <f>'[2]行政'!$L$19</f>
        <v>0</v>
      </c>
      <c r="E17" s="7">
        <f>'[2]行政'!$L$18</f>
        <v>20250000</v>
      </c>
      <c r="F17" s="8">
        <f t="shared" si="0"/>
        <v>20250000</v>
      </c>
    </row>
    <row r="18" spans="1:6" s="9" customFormat="1" ht="15" customHeight="1">
      <c r="A18" s="30" t="s">
        <v>95</v>
      </c>
      <c r="B18" s="30"/>
      <c r="C18" s="30"/>
      <c r="D18" s="7">
        <f>'[2]行政'!$L$21</f>
        <v>103460078</v>
      </c>
      <c r="E18" s="7">
        <f>'[2]行政'!$L$20</f>
        <v>0</v>
      </c>
      <c r="F18" s="8">
        <f>SUM(D18:E18)</f>
        <v>103460078</v>
      </c>
    </row>
    <row r="19" spans="1:6" s="9" customFormat="1" ht="15" customHeight="1">
      <c r="A19" s="30" t="s">
        <v>96</v>
      </c>
      <c r="B19" s="30"/>
      <c r="C19" s="30"/>
      <c r="D19" s="7">
        <f>'[2]行政'!$L$23</f>
        <v>1150000</v>
      </c>
      <c r="E19" s="7">
        <f>'[2]行政'!$L$22</f>
        <v>0</v>
      </c>
      <c r="F19" s="8">
        <f t="shared" si="0"/>
        <v>1150000</v>
      </c>
    </row>
    <row r="20" spans="1:6" s="9" customFormat="1" ht="15" customHeight="1">
      <c r="A20" s="30" t="s">
        <v>97</v>
      </c>
      <c r="B20" s="30"/>
      <c r="C20" s="30"/>
      <c r="D20" s="7">
        <f>'[2]行政'!$L$25</f>
        <v>14058111</v>
      </c>
      <c r="E20" s="7">
        <f>'[2]行政'!$L$24</f>
        <v>583795</v>
      </c>
      <c r="F20" s="8">
        <f t="shared" si="0"/>
        <v>14641906</v>
      </c>
    </row>
    <row r="21" spans="1:6" s="9" customFormat="1" ht="15" customHeight="1">
      <c r="A21" s="30" t="s">
        <v>98</v>
      </c>
      <c r="B21" s="30"/>
      <c r="C21" s="30"/>
      <c r="D21" s="7">
        <f>'[2]行政'!$L$27</f>
        <v>549632954</v>
      </c>
      <c r="E21" s="7">
        <f>'[2]行政'!$L$26</f>
        <v>685535962</v>
      </c>
      <c r="F21" s="8">
        <f t="shared" si="0"/>
        <v>1235168916</v>
      </c>
    </row>
    <row r="22" spans="1:6" s="9" customFormat="1" ht="15" customHeight="1">
      <c r="A22" s="30" t="s">
        <v>99</v>
      </c>
      <c r="B22" s="30"/>
      <c r="C22" s="30"/>
      <c r="D22" s="7">
        <f>'[2]行政'!$L$31</f>
        <v>27217841</v>
      </c>
      <c r="E22" s="7">
        <f>'[2]行政'!$L$30</f>
        <v>115100400</v>
      </c>
      <c r="F22" s="8">
        <f t="shared" si="0"/>
        <v>142318241</v>
      </c>
    </row>
    <row r="23" spans="1:6" s="9" customFormat="1" ht="15" customHeight="1">
      <c r="A23" s="30" t="s">
        <v>8</v>
      </c>
      <c r="B23" s="30"/>
      <c r="C23" s="30"/>
      <c r="D23" s="7">
        <f>'[2]行政'!$L$33</f>
        <v>16480488</v>
      </c>
      <c r="E23" s="7">
        <f>'[2]行政'!$L$32</f>
        <v>50331000</v>
      </c>
      <c r="F23" s="8">
        <f t="shared" si="0"/>
        <v>66811488</v>
      </c>
    </row>
    <row r="24" spans="1:6" s="9" customFormat="1" ht="15" customHeight="1">
      <c r="A24" s="30" t="s">
        <v>9</v>
      </c>
      <c r="B24" s="30"/>
      <c r="C24" s="30"/>
      <c r="D24" s="7">
        <f>'[2]行政'!$L$39</f>
        <v>4657000</v>
      </c>
      <c r="E24" s="7">
        <f>'[2]行政'!$L$38</f>
        <v>6837390</v>
      </c>
      <c r="F24" s="8">
        <f>SUM(D24:E24)</f>
        <v>11494390</v>
      </c>
    </row>
    <row r="25" spans="1:6" s="9" customFormat="1" ht="15" customHeight="1">
      <c r="A25" s="30" t="s">
        <v>100</v>
      </c>
      <c r="B25" s="30"/>
      <c r="C25" s="30"/>
      <c r="D25" s="7">
        <f>'[3]行政'!$L$41</f>
        <v>59501337</v>
      </c>
      <c r="E25" s="7">
        <f>'[3]行政'!$L$40</f>
        <v>53866057</v>
      </c>
      <c r="F25" s="8">
        <f>SUM(D25:E25)</f>
        <v>113367394</v>
      </c>
    </row>
    <row r="26" spans="1:6" s="9" customFormat="1" ht="15" customHeight="1">
      <c r="A26" s="30" t="s">
        <v>101</v>
      </c>
      <c r="B26" s="30"/>
      <c r="C26" s="30"/>
      <c r="D26" s="7">
        <f>'[2]行政'!$L$43</f>
        <v>877124312</v>
      </c>
      <c r="E26" s="7">
        <f>'[2]行政'!$L$42</f>
        <v>0</v>
      </c>
      <c r="F26" s="8">
        <f>SUM(D26:E26)</f>
        <v>877124312</v>
      </c>
    </row>
    <row r="27" spans="1:6" s="9" customFormat="1" ht="9.75" customHeight="1">
      <c r="A27" s="6"/>
      <c r="B27" s="6"/>
      <c r="C27" s="6"/>
      <c r="D27" s="7"/>
      <c r="E27" s="7"/>
      <c r="F27" s="8"/>
    </row>
    <row r="28" spans="1:6" s="9" customFormat="1" ht="15.75" customHeight="1">
      <c r="A28" s="32" t="s">
        <v>10</v>
      </c>
      <c r="B28" s="32"/>
      <c r="C28" s="32"/>
      <c r="D28" s="4">
        <f>D29</f>
        <v>294081707</v>
      </c>
      <c r="E28" s="4">
        <f>E29</f>
        <v>29997595</v>
      </c>
      <c r="F28" s="5">
        <f>SUM(D28:E28)</f>
        <v>324079302</v>
      </c>
    </row>
    <row r="29" spans="1:6" s="9" customFormat="1" ht="15.75" customHeight="1">
      <c r="A29" s="30" t="s">
        <v>11</v>
      </c>
      <c r="B29" s="30"/>
      <c r="C29" s="30"/>
      <c r="D29" s="7">
        <f>'[2]立法,考試'!$L$7</f>
        <v>294081707</v>
      </c>
      <c r="E29" s="7">
        <f>'[2]立法,考試'!$L$6</f>
        <v>29997595</v>
      </c>
      <c r="F29" s="8">
        <f>SUM(D29:E29)</f>
        <v>324079302</v>
      </c>
    </row>
    <row r="30" spans="1:6" s="9" customFormat="1" ht="9.75" customHeight="1">
      <c r="A30" s="6"/>
      <c r="B30" s="6"/>
      <c r="C30" s="6"/>
      <c r="D30" s="7"/>
      <c r="E30" s="7"/>
      <c r="F30" s="8"/>
    </row>
    <row r="31" spans="1:6" s="9" customFormat="1" ht="15.75" customHeight="1">
      <c r="A31" s="32" t="s">
        <v>12</v>
      </c>
      <c r="B31" s="32"/>
      <c r="C31" s="32"/>
      <c r="D31" s="4">
        <f>SUM(D32:D46)</f>
        <v>1393599455</v>
      </c>
      <c r="E31" s="4">
        <f>SUM(E32:E46)</f>
        <v>730421739</v>
      </c>
      <c r="F31" s="5">
        <f>SUM(D31:E31)</f>
        <v>2124021194</v>
      </c>
    </row>
    <row r="32" spans="1:6" s="9" customFormat="1" ht="15.75" customHeight="1">
      <c r="A32" s="30" t="s">
        <v>13</v>
      </c>
      <c r="B32" s="30"/>
      <c r="C32" s="30"/>
      <c r="D32" s="7">
        <f>'[2]司法'!$L$7</f>
        <v>4217411</v>
      </c>
      <c r="E32" s="7">
        <f>'[2]司法'!$L$6</f>
        <v>165950614</v>
      </c>
      <c r="F32" s="8">
        <f>SUM(D32:E32)</f>
        <v>170168025</v>
      </c>
    </row>
    <row r="33" spans="1:6" s="9" customFormat="1" ht="15.75" customHeight="1">
      <c r="A33" s="30" t="s">
        <v>102</v>
      </c>
      <c r="B33" s="30"/>
      <c r="C33" s="30"/>
      <c r="D33" s="7">
        <f>'[4]司法'!$L$11</f>
        <v>571190</v>
      </c>
      <c r="E33" s="7">
        <f>'[3]司法'!$L$10</f>
        <v>0</v>
      </c>
      <c r="F33" s="8">
        <f>SUM(D33:E33)</f>
        <v>571190</v>
      </c>
    </row>
    <row r="34" spans="1:6" s="9" customFormat="1" ht="15.75" customHeight="1">
      <c r="A34" s="30" t="s">
        <v>103</v>
      </c>
      <c r="B34" s="30"/>
      <c r="C34" s="30"/>
      <c r="D34" s="7">
        <f>'[2]司法'!$L$25</f>
        <v>1388810854</v>
      </c>
      <c r="E34" s="7">
        <f>'[2]司法'!$L$24</f>
        <v>268355027</v>
      </c>
      <c r="F34" s="8">
        <f aca="true" t="shared" si="1" ref="F34:F44">SUM(D34:E34)</f>
        <v>1657165881</v>
      </c>
    </row>
    <row r="35" spans="1:6" s="9" customFormat="1" ht="15.75" hidden="1">
      <c r="A35" s="30" t="s">
        <v>14</v>
      </c>
      <c r="B35" s="30"/>
      <c r="C35" s="30"/>
      <c r="D35" s="7">
        <f>'[2]司法'!$L$27</f>
        <v>0</v>
      </c>
      <c r="E35" s="7">
        <f>'[2]司法'!$L$26</f>
        <v>0</v>
      </c>
      <c r="F35" s="8">
        <f t="shared" si="1"/>
        <v>0</v>
      </c>
    </row>
    <row r="36" spans="1:6" s="9" customFormat="1" ht="15.75" hidden="1">
      <c r="A36" s="30" t="s">
        <v>104</v>
      </c>
      <c r="B36" s="30"/>
      <c r="C36" s="30"/>
      <c r="D36" s="7">
        <f>'[2]司法'!$L$27</f>
        <v>0</v>
      </c>
      <c r="E36" s="7">
        <f>'[2]司法'!$L$26</f>
        <v>0</v>
      </c>
      <c r="F36" s="8">
        <f>SUM(D36:E36)</f>
        <v>0</v>
      </c>
    </row>
    <row r="37" spans="1:6" s="9" customFormat="1" ht="15.75" hidden="1">
      <c r="A37" s="30" t="s">
        <v>15</v>
      </c>
      <c r="B37" s="30"/>
      <c r="C37" s="30"/>
      <c r="D37" s="7">
        <f>'[2]司法'!$L$35</f>
        <v>0</v>
      </c>
      <c r="E37" s="7">
        <f>'[2]司法'!$L$34</f>
        <v>0</v>
      </c>
      <c r="F37" s="8">
        <f t="shared" si="1"/>
        <v>0</v>
      </c>
    </row>
    <row r="38" spans="1:6" s="9" customFormat="1" ht="15.75" hidden="1">
      <c r="A38" s="30" t="s">
        <v>16</v>
      </c>
      <c r="B38" s="30"/>
      <c r="C38" s="30"/>
      <c r="D38" s="7">
        <f>'[2]司法'!$L$37</f>
        <v>0</v>
      </c>
      <c r="E38" s="7">
        <f>'[2]司法'!$L$36</f>
        <v>0</v>
      </c>
      <c r="F38" s="8">
        <f t="shared" si="1"/>
        <v>0</v>
      </c>
    </row>
    <row r="39" spans="1:6" s="9" customFormat="1" ht="15.75" customHeight="1">
      <c r="A39" s="30" t="s">
        <v>17</v>
      </c>
      <c r="B39" s="30"/>
      <c r="C39" s="30"/>
      <c r="D39" s="7">
        <f>'[2]司法'!$L$41</f>
        <v>0</v>
      </c>
      <c r="E39" s="7">
        <f>'[2]司法'!$L$40</f>
        <v>160025650</v>
      </c>
      <c r="F39" s="8">
        <f t="shared" si="1"/>
        <v>160025650</v>
      </c>
    </row>
    <row r="40" spans="1:6" s="9" customFormat="1" ht="15.75" hidden="1">
      <c r="A40" s="30" t="s">
        <v>105</v>
      </c>
      <c r="B40" s="30"/>
      <c r="C40" s="30"/>
      <c r="D40" s="7">
        <f>'[2]司法'!$L$51</f>
        <v>0</v>
      </c>
      <c r="E40" s="7">
        <f>'[2]司法'!$L$50</f>
        <v>0</v>
      </c>
      <c r="F40" s="8">
        <f>SUM(D40:E40)</f>
        <v>0</v>
      </c>
    </row>
    <row r="41" spans="1:6" s="9" customFormat="1" ht="15.75" customHeight="1">
      <c r="A41" s="30" t="s">
        <v>106</v>
      </c>
      <c r="B41" s="30"/>
      <c r="C41" s="30"/>
      <c r="D41" s="7">
        <f>'[2]司法'!$L$55</f>
        <v>0</v>
      </c>
      <c r="E41" s="7">
        <f>'[2]司法'!$L$54</f>
        <v>49990200</v>
      </c>
      <c r="F41" s="8">
        <f>SUM(D41:E41)</f>
        <v>49990200</v>
      </c>
    </row>
    <row r="42" spans="1:6" s="9" customFormat="1" ht="15.75" hidden="1">
      <c r="A42" s="30" t="s">
        <v>18</v>
      </c>
      <c r="B42" s="30"/>
      <c r="C42" s="30"/>
      <c r="D42" s="7">
        <f>'[2]司法'!$L$57</f>
        <v>0</v>
      </c>
      <c r="E42" s="7">
        <f>'[2]司法'!$L$52</f>
        <v>0</v>
      </c>
      <c r="F42" s="8">
        <f t="shared" si="1"/>
        <v>0</v>
      </c>
    </row>
    <row r="43" spans="1:6" s="9" customFormat="1" ht="15.75" hidden="1">
      <c r="A43" s="30" t="s">
        <v>107</v>
      </c>
      <c r="B43" s="30"/>
      <c r="C43" s="30"/>
      <c r="D43" s="7">
        <f>'[2]司法'!$L$57</f>
        <v>0</v>
      </c>
      <c r="E43" s="7">
        <f>'[2]司法'!$L$56</f>
        <v>0</v>
      </c>
      <c r="F43" s="8">
        <f t="shared" si="1"/>
        <v>0</v>
      </c>
    </row>
    <row r="44" spans="1:6" s="9" customFormat="1" ht="15.75" customHeight="1">
      <c r="A44" s="30" t="s">
        <v>108</v>
      </c>
      <c r="B44" s="30"/>
      <c r="C44" s="30"/>
      <c r="D44" s="7">
        <f>'[3]司法'!$L$67</f>
        <v>0</v>
      </c>
      <c r="E44" s="7">
        <f>'[3]司法'!$L$66</f>
        <v>39196604</v>
      </c>
      <c r="F44" s="8">
        <f t="shared" si="1"/>
        <v>39196604</v>
      </c>
    </row>
    <row r="45" spans="1:6" s="9" customFormat="1" ht="15.75" customHeight="1">
      <c r="A45" s="30" t="s">
        <v>109</v>
      </c>
      <c r="B45" s="30"/>
      <c r="C45" s="30"/>
      <c r="D45" s="7">
        <f>'[3]司法'!$L$69</f>
        <v>0</v>
      </c>
      <c r="E45" s="7">
        <f>'[3]司法'!$L$70</f>
        <v>46903644</v>
      </c>
      <c r="F45" s="8">
        <f>SUM(D45:E45)</f>
        <v>46903644</v>
      </c>
    </row>
    <row r="46" spans="1:6" s="9" customFormat="1" ht="15.75" hidden="1">
      <c r="A46" s="30" t="s">
        <v>110</v>
      </c>
      <c r="B46" s="30"/>
      <c r="C46" s="30"/>
      <c r="D46" s="7">
        <f>'[2]司法'!$L$21</f>
        <v>0</v>
      </c>
      <c r="E46" s="7">
        <f>'[2]司法'!$L$20</f>
        <v>0</v>
      </c>
      <c r="F46" s="8">
        <f>SUM(D46:E46)</f>
        <v>0</v>
      </c>
    </row>
    <row r="47" spans="1:6" s="9" customFormat="1" ht="9.75" customHeight="1">
      <c r="A47" s="6"/>
      <c r="B47" s="6"/>
      <c r="C47" s="6"/>
      <c r="D47" s="7"/>
      <c r="E47" s="7"/>
      <c r="F47" s="8"/>
    </row>
    <row r="48" spans="1:6" s="9" customFormat="1" ht="15.75" customHeight="1">
      <c r="A48" s="32" t="s">
        <v>19</v>
      </c>
      <c r="B48" s="32"/>
      <c r="C48" s="32"/>
      <c r="D48" s="4">
        <f>SUM(D49:D50)</f>
        <v>9400000</v>
      </c>
      <c r="E48" s="4">
        <f>SUM(E49:E50)</f>
        <v>0</v>
      </c>
      <c r="F48" s="5">
        <f>SUM(D48:E48)</f>
        <v>9400000</v>
      </c>
    </row>
    <row r="49" spans="1:6" s="9" customFormat="1" ht="15.75" customHeight="1">
      <c r="A49" s="30" t="s">
        <v>20</v>
      </c>
      <c r="B49" s="30"/>
      <c r="C49" s="30"/>
      <c r="D49" s="7">
        <f>'[2]立法,考試'!$L$17</f>
        <v>9400000</v>
      </c>
      <c r="E49" s="7">
        <f>'[2]立法,考試'!$L$16</f>
        <v>0</v>
      </c>
      <c r="F49" s="8">
        <f>SUM(D49:E49)</f>
        <v>9400000</v>
      </c>
    </row>
    <row r="50" spans="1:6" s="9" customFormat="1" ht="15.75" hidden="1">
      <c r="A50" s="30" t="s">
        <v>21</v>
      </c>
      <c r="B50" s="30"/>
      <c r="C50" s="30"/>
      <c r="D50" s="7">
        <f>'[2]立法,考試'!$L$19</f>
        <v>0</v>
      </c>
      <c r="E50" s="7">
        <f>'[2]立法,考試'!$L$18</f>
        <v>0</v>
      </c>
      <c r="F50" s="8">
        <f>SUM(D50:E50)</f>
        <v>0</v>
      </c>
    </row>
    <row r="51" spans="1:6" s="9" customFormat="1" ht="9.75" customHeight="1">
      <c r="A51" s="6"/>
      <c r="B51" s="6"/>
      <c r="C51" s="6"/>
      <c r="D51" s="7"/>
      <c r="E51" s="7"/>
      <c r="F51" s="8" t="s">
        <v>111</v>
      </c>
    </row>
    <row r="52" spans="1:6" s="9" customFormat="1" ht="15.75">
      <c r="A52" s="32" t="s">
        <v>112</v>
      </c>
      <c r="B52" s="32"/>
      <c r="C52" s="32"/>
      <c r="D52" s="4">
        <f>SUM(D53:D54)</f>
        <v>38007200</v>
      </c>
      <c r="E52" s="4">
        <f>SUM(E53:E54)</f>
        <v>0</v>
      </c>
      <c r="F52" s="5">
        <f>SUM(D52:E52)</f>
        <v>38007200</v>
      </c>
    </row>
    <row r="53" spans="1:6" s="9" customFormat="1" ht="15.75" hidden="1">
      <c r="A53" s="30" t="s">
        <v>113</v>
      </c>
      <c r="B53" s="30"/>
      <c r="C53" s="30"/>
      <c r="D53" s="7">
        <f>'[2]監察'!$L$7</f>
        <v>0</v>
      </c>
      <c r="E53" s="7">
        <f>'[2]監察'!$L$6</f>
        <v>0</v>
      </c>
      <c r="F53" s="8">
        <f>SUM(D53:E53)</f>
        <v>0</v>
      </c>
    </row>
    <row r="54" spans="1:6" s="9" customFormat="1" ht="15.75">
      <c r="A54" s="30" t="s">
        <v>114</v>
      </c>
      <c r="B54" s="30"/>
      <c r="C54" s="30"/>
      <c r="D54" s="7">
        <f>'[2]監察'!$L$9</f>
        <v>38007200</v>
      </c>
      <c r="E54" s="7">
        <f>'[2]監察'!$L$8</f>
        <v>0</v>
      </c>
      <c r="F54" s="8">
        <f>SUM(D54:E54)</f>
        <v>38007200</v>
      </c>
    </row>
    <row r="55" spans="1:6" s="9" customFormat="1" ht="9.75" customHeight="1">
      <c r="A55" s="6"/>
      <c r="B55" s="6"/>
      <c r="C55" s="6"/>
      <c r="D55" s="7"/>
      <c r="E55" s="7"/>
      <c r="F55" s="8"/>
    </row>
    <row r="56" spans="1:6" s="9" customFormat="1" ht="16.5" thickBot="1">
      <c r="A56" s="33" t="s">
        <v>22</v>
      </c>
      <c r="B56" s="33"/>
      <c r="C56" s="33"/>
      <c r="D56" s="10">
        <f>SUM(D57:D73)</f>
        <v>4164577414</v>
      </c>
      <c r="E56" s="10">
        <f>SUM(E57:E73)</f>
        <v>3783078149</v>
      </c>
      <c r="F56" s="11">
        <f aca="true" t="shared" si="2" ref="F56:F80">SUM(D56:E56)</f>
        <v>7947655563</v>
      </c>
    </row>
    <row r="57" spans="1:6" s="9" customFormat="1" ht="16.5" customHeight="1">
      <c r="A57" s="30" t="s">
        <v>23</v>
      </c>
      <c r="B57" s="30"/>
      <c r="C57" s="30"/>
      <c r="D57" s="7">
        <f>'[2]內政'!$L$7</f>
        <v>484271028</v>
      </c>
      <c r="E57" s="7">
        <f>'[2]內政'!$L$6</f>
        <v>8019980</v>
      </c>
      <c r="F57" s="8">
        <f t="shared" si="2"/>
        <v>492291008</v>
      </c>
    </row>
    <row r="58" spans="1:6" s="9" customFormat="1" ht="16.5" customHeight="1">
      <c r="A58" s="30" t="s">
        <v>24</v>
      </c>
      <c r="B58" s="30"/>
      <c r="C58" s="30"/>
      <c r="D58" s="7">
        <f>'[2]內政'!$L$9</f>
        <v>2171253347</v>
      </c>
      <c r="E58" s="7">
        <f>'[2]內政'!$L$8</f>
        <v>2312374639</v>
      </c>
      <c r="F58" s="8">
        <f t="shared" si="2"/>
        <v>4483627986</v>
      </c>
    </row>
    <row r="59" spans="1:6" s="9" customFormat="1" ht="16.5" customHeight="1">
      <c r="A59" s="30" t="s">
        <v>25</v>
      </c>
      <c r="B59" s="30"/>
      <c r="C59" s="30"/>
      <c r="D59" s="7">
        <f>'[2]內政'!$L$11</f>
        <v>788256941</v>
      </c>
      <c r="E59" s="7">
        <f>'[2]內政'!$L$10</f>
        <v>1441307649</v>
      </c>
      <c r="F59" s="8">
        <f t="shared" si="2"/>
        <v>2229564590</v>
      </c>
    </row>
    <row r="60" spans="1:6" s="9" customFormat="1" ht="16.5" customHeight="1">
      <c r="A60" s="30" t="s">
        <v>26</v>
      </c>
      <c r="B60" s="30"/>
      <c r="C60" s="30"/>
      <c r="D60" s="7">
        <f>'[2]內政'!$L$13</f>
        <v>58475980</v>
      </c>
      <c r="E60" s="7">
        <f>'[2]內政'!$L$12</f>
        <v>633475</v>
      </c>
      <c r="F60" s="8">
        <f t="shared" si="2"/>
        <v>59109455</v>
      </c>
    </row>
    <row r="61" spans="1:6" s="9" customFormat="1" ht="16.5" customHeight="1">
      <c r="A61" s="30" t="s">
        <v>115</v>
      </c>
      <c r="B61" s="30"/>
      <c r="C61" s="30"/>
      <c r="D61" s="7">
        <f>'[2]內政'!$L$15</f>
        <v>11784000</v>
      </c>
      <c r="E61" s="7">
        <f>'[2]內政'!$L$14</f>
        <v>0</v>
      </c>
      <c r="F61" s="8">
        <f>SUM(D61:E61)</f>
        <v>11784000</v>
      </c>
    </row>
    <row r="62" spans="1:6" s="9" customFormat="1" ht="16.5" customHeight="1">
      <c r="A62" s="30" t="s">
        <v>116</v>
      </c>
      <c r="B62" s="30"/>
      <c r="C62" s="30"/>
      <c r="D62" s="7">
        <f>'[2]內政'!$L$17</f>
        <v>122320557</v>
      </c>
      <c r="E62" s="7">
        <f>'[2]內政'!$L$16</f>
        <v>0</v>
      </c>
      <c r="F62" s="8">
        <f>SUM(D62:E62)</f>
        <v>122320557</v>
      </c>
    </row>
    <row r="63" spans="1:6" s="9" customFormat="1" ht="16.5" customHeight="1">
      <c r="A63" s="30" t="s">
        <v>27</v>
      </c>
      <c r="B63" s="30"/>
      <c r="C63" s="30"/>
      <c r="D63" s="7">
        <f>'[2]內政'!$L$19</f>
        <v>55704820</v>
      </c>
      <c r="E63" s="7">
        <f>'[2]內政'!$L$18</f>
        <v>20132000</v>
      </c>
      <c r="F63" s="8">
        <f t="shared" si="2"/>
        <v>75836820</v>
      </c>
    </row>
    <row r="64" spans="1:6" s="9" customFormat="1" ht="15.75" hidden="1">
      <c r="A64" s="30" t="s">
        <v>117</v>
      </c>
      <c r="B64" s="30"/>
      <c r="C64" s="30"/>
      <c r="D64" s="7">
        <f>'[2]內政'!$L$23</f>
        <v>0</v>
      </c>
      <c r="E64" s="7">
        <f>'[2]內政'!$L$22</f>
        <v>0</v>
      </c>
      <c r="F64" s="8">
        <f>SUM(D64:E64)</f>
        <v>0</v>
      </c>
    </row>
    <row r="65" spans="1:6" s="9" customFormat="1" ht="15.75" hidden="1">
      <c r="A65" s="30" t="s">
        <v>118</v>
      </c>
      <c r="B65" s="30"/>
      <c r="C65" s="30"/>
      <c r="D65" s="7">
        <f>'[2]內政'!$L$27</f>
        <v>0</v>
      </c>
      <c r="E65" s="7">
        <f>'[2]內政'!$L$26</f>
        <v>0</v>
      </c>
      <c r="F65" s="8">
        <f t="shared" si="2"/>
        <v>0</v>
      </c>
    </row>
    <row r="66" spans="1:6" s="9" customFormat="1" ht="15.75" hidden="1">
      <c r="A66" s="30" t="s">
        <v>119</v>
      </c>
      <c r="B66" s="30"/>
      <c r="C66" s="30"/>
      <c r="D66" s="7">
        <f>'[2]內政'!$L$29</f>
        <v>0</v>
      </c>
      <c r="E66" s="7">
        <f>'[2]內政'!$L$28</f>
        <v>0</v>
      </c>
      <c r="F66" s="8">
        <f>SUM(D66:E66)</f>
        <v>0</v>
      </c>
    </row>
    <row r="67" spans="1:6" s="9" customFormat="1" ht="15.75" hidden="1">
      <c r="A67" s="30" t="s">
        <v>28</v>
      </c>
      <c r="B67" s="30"/>
      <c r="C67" s="30"/>
      <c r="D67" s="7">
        <f>'[2]內政'!$L$31</f>
        <v>0</v>
      </c>
      <c r="E67" s="7">
        <f>'[2]內政'!$L$30</f>
        <v>0</v>
      </c>
      <c r="F67" s="8">
        <f t="shared" si="2"/>
        <v>0</v>
      </c>
    </row>
    <row r="68" spans="1:6" s="9" customFormat="1" ht="15.75" hidden="1">
      <c r="A68" s="30" t="s">
        <v>29</v>
      </c>
      <c r="B68" s="30"/>
      <c r="C68" s="30"/>
      <c r="D68" s="7">
        <f>'[2]內政'!$L$33</f>
        <v>0</v>
      </c>
      <c r="E68" s="7">
        <f>'[2]內政'!$L$32</f>
        <v>0</v>
      </c>
      <c r="F68" s="8">
        <f t="shared" si="2"/>
        <v>0</v>
      </c>
    </row>
    <row r="69" spans="1:6" s="9" customFormat="1" ht="16.5" customHeight="1">
      <c r="A69" s="30" t="s">
        <v>120</v>
      </c>
      <c r="B69" s="30"/>
      <c r="C69" s="30"/>
      <c r="D69" s="7">
        <f>'[2]內政'!$L$35</f>
        <v>6397840</v>
      </c>
      <c r="E69" s="7">
        <f>'[2]內政'!$L$34</f>
        <v>0</v>
      </c>
      <c r="F69" s="8">
        <f t="shared" si="2"/>
        <v>6397840</v>
      </c>
    </row>
    <row r="70" spans="1:6" s="9" customFormat="1" ht="16.5" customHeight="1">
      <c r="A70" s="30" t="s">
        <v>30</v>
      </c>
      <c r="B70" s="30"/>
      <c r="C70" s="30"/>
      <c r="D70" s="7">
        <f>'[2]內政'!$L$37</f>
        <v>2995920</v>
      </c>
      <c r="E70" s="7">
        <f>'[2]內政'!$L$36</f>
        <v>0</v>
      </c>
      <c r="F70" s="8">
        <f t="shared" si="2"/>
        <v>2995920</v>
      </c>
    </row>
    <row r="71" spans="1:6" s="9" customFormat="1" ht="16.5" customHeight="1">
      <c r="A71" s="30" t="s">
        <v>121</v>
      </c>
      <c r="B71" s="30"/>
      <c r="C71" s="30"/>
      <c r="D71" s="7">
        <f>'[2]內政'!$L$39</f>
        <v>348936083</v>
      </c>
      <c r="E71" s="7">
        <f>'[2]內政'!$L$38</f>
        <v>610406</v>
      </c>
      <c r="F71" s="8">
        <f t="shared" si="2"/>
        <v>349546489</v>
      </c>
    </row>
    <row r="72" spans="1:6" s="9" customFormat="1" ht="16.5" customHeight="1">
      <c r="A72" s="30" t="s">
        <v>31</v>
      </c>
      <c r="B72" s="30"/>
      <c r="C72" s="30"/>
      <c r="D72" s="7">
        <f>'[2]內政'!$L$41</f>
        <v>113303898</v>
      </c>
      <c r="E72" s="7">
        <f>'[2]內政'!$L$40</f>
        <v>0</v>
      </c>
      <c r="F72" s="8">
        <f>SUM(D72:E72)</f>
        <v>113303898</v>
      </c>
    </row>
    <row r="73" spans="1:6" s="9" customFormat="1" ht="16.5" customHeight="1">
      <c r="A73" s="30" t="s">
        <v>122</v>
      </c>
      <c r="B73" s="30"/>
      <c r="C73" s="30"/>
      <c r="D73" s="7">
        <f>'[2]內政'!$L$43</f>
        <v>877000</v>
      </c>
      <c r="E73" s="7">
        <f>'[2]內政'!$L$42</f>
        <v>0</v>
      </c>
      <c r="F73" s="8">
        <f t="shared" si="2"/>
        <v>877000</v>
      </c>
    </row>
    <row r="74" spans="1:6" s="9" customFormat="1" ht="16.5" customHeight="1">
      <c r="A74" s="6"/>
      <c r="B74" s="6"/>
      <c r="C74" s="6"/>
      <c r="D74" s="7"/>
      <c r="E74" s="7"/>
      <c r="F74" s="8"/>
    </row>
    <row r="75" spans="1:6" s="9" customFormat="1" ht="16.5" customHeight="1">
      <c r="A75" s="32" t="s">
        <v>32</v>
      </c>
      <c r="B75" s="32"/>
      <c r="C75" s="32"/>
      <c r="D75" s="4">
        <f>SUM(D76:D76)</f>
        <v>1758442480</v>
      </c>
      <c r="E75" s="4">
        <f>SUM(E76:E76)</f>
        <v>1070005464</v>
      </c>
      <c r="F75" s="5">
        <f t="shared" si="2"/>
        <v>2828447944</v>
      </c>
    </row>
    <row r="76" spans="1:6" s="9" customFormat="1" ht="16.5" customHeight="1">
      <c r="A76" s="30" t="s">
        <v>33</v>
      </c>
      <c r="B76" s="30"/>
      <c r="C76" s="30"/>
      <c r="D76" s="7">
        <f>'[2]外交,國防'!$L$7</f>
        <v>1758442480</v>
      </c>
      <c r="E76" s="7">
        <f>'[2]外交,國防'!$L$6</f>
        <v>1070005464</v>
      </c>
      <c r="F76" s="8">
        <f t="shared" si="2"/>
        <v>2828447944</v>
      </c>
    </row>
    <row r="77" spans="1:6" s="9" customFormat="1" ht="16.5" customHeight="1">
      <c r="A77" s="6"/>
      <c r="B77" s="6"/>
      <c r="C77" s="6"/>
      <c r="D77" s="7"/>
      <c r="E77" s="7"/>
      <c r="F77" s="8"/>
    </row>
    <row r="78" spans="1:6" s="9" customFormat="1" ht="16.5" customHeight="1">
      <c r="A78" s="32" t="s">
        <v>34</v>
      </c>
      <c r="B78" s="32"/>
      <c r="C78" s="32"/>
      <c r="D78" s="4">
        <f>SUM(D79:D80)</f>
        <v>10839872432</v>
      </c>
      <c r="E78" s="4">
        <f>SUM(E79:E80)</f>
        <v>4279568672</v>
      </c>
      <c r="F78" s="5">
        <f t="shared" si="2"/>
        <v>15119441104</v>
      </c>
    </row>
    <row r="79" spans="1:6" s="9" customFormat="1" ht="15.75" hidden="1">
      <c r="A79" s="30" t="s">
        <v>123</v>
      </c>
      <c r="B79" s="30"/>
      <c r="C79" s="30"/>
      <c r="D79" s="7">
        <f>'[2]外交,國防'!$L$15</f>
        <v>0</v>
      </c>
      <c r="E79" s="7">
        <f>'[2]外交,國防'!$L$14</f>
        <v>0</v>
      </c>
      <c r="F79" s="8">
        <f>SUM(D79:E79)</f>
        <v>0</v>
      </c>
    </row>
    <row r="80" spans="1:6" s="9" customFormat="1" ht="16.5" customHeight="1">
      <c r="A80" s="30" t="s">
        <v>35</v>
      </c>
      <c r="B80" s="30"/>
      <c r="C80" s="30"/>
      <c r="D80" s="7">
        <f>'[2]外交,國防'!$L$17</f>
        <v>10839872432</v>
      </c>
      <c r="E80" s="7">
        <f>'[2]外交,國防'!$L$16</f>
        <v>4279568672</v>
      </c>
      <c r="F80" s="8">
        <f t="shared" si="2"/>
        <v>15119441104</v>
      </c>
    </row>
    <row r="81" spans="1:6" s="9" customFormat="1" ht="16.5" customHeight="1">
      <c r="A81" s="6"/>
      <c r="B81" s="6"/>
      <c r="C81" s="6"/>
      <c r="D81" s="7"/>
      <c r="E81" s="7"/>
      <c r="F81" s="8"/>
    </row>
    <row r="82" spans="1:6" s="9" customFormat="1" ht="16.5" customHeight="1">
      <c r="A82" s="32" t="s">
        <v>36</v>
      </c>
      <c r="B82" s="32"/>
      <c r="C82" s="32"/>
      <c r="D82" s="4">
        <f>SUM(D83:D94)</f>
        <v>2951216450</v>
      </c>
      <c r="E82" s="4">
        <f>SUM(E83:E94)</f>
        <v>145007995</v>
      </c>
      <c r="F82" s="5">
        <f>SUM(F83:F94)</f>
        <v>3096224445</v>
      </c>
    </row>
    <row r="83" spans="1:6" s="9" customFormat="1" ht="16.5" customHeight="1">
      <c r="A83" s="30" t="s">
        <v>37</v>
      </c>
      <c r="B83" s="30"/>
      <c r="C83" s="30"/>
      <c r="D83" s="7">
        <f>'[2]財政'!$L$7</f>
        <v>43715909</v>
      </c>
      <c r="E83" s="7">
        <f>'[2]財政'!$L$6</f>
        <v>63549369</v>
      </c>
      <c r="F83" s="8">
        <f aca="true" t="shared" si="3" ref="F83:F92">SUM(D83:E83)</f>
        <v>107265278</v>
      </c>
    </row>
    <row r="84" spans="1:6" s="9" customFormat="1" ht="16.5" customHeight="1">
      <c r="A84" s="30" t="s">
        <v>38</v>
      </c>
      <c r="B84" s="30"/>
      <c r="C84" s="30"/>
      <c r="D84" s="7">
        <f>'[2]財政'!$L$9</f>
        <v>84946706</v>
      </c>
      <c r="E84" s="7">
        <f>'[2]財政'!$L$8</f>
        <v>0</v>
      </c>
      <c r="F84" s="8">
        <f t="shared" si="3"/>
        <v>84946706</v>
      </c>
    </row>
    <row r="85" spans="1:6" s="9" customFormat="1" ht="16.5" customHeight="1">
      <c r="A85" s="30" t="s">
        <v>124</v>
      </c>
      <c r="B85" s="30"/>
      <c r="C85" s="30"/>
      <c r="D85" s="7">
        <f>'[2]財政'!$L$11</f>
        <v>1996738648</v>
      </c>
      <c r="E85" s="7">
        <f>'[2]財政'!$L$10</f>
        <v>0</v>
      </c>
      <c r="F85" s="8">
        <f>SUM(D85:E85)</f>
        <v>1996738648</v>
      </c>
    </row>
    <row r="86" spans="1:6" s="9" customFormat="1" ht="15.75" hidden="1">
      <c r="A86" s="30" t="s">
        <v>125</v>
      </c>
      <c r="B86" s="30"/>
      <c r="C86" s="30"/>
      <c r="D86" s="7">
        <f>'[2]財政'!$L$13</f>
        <v>0</v>
      </c>
      <c r="E86" s="7">
        <f>'[2]財政'!$L$12</f>
        <v>0</v>
      </c>
      <c r="F86" s="8">
        <f>SUM(D86:E86)</f>
        <v>0</v>
      </c>
    </row>
    <row r="87" spans="1:6" s="9" customFormat="1" ht="16.5" customHeight="1">
      <c r="A87" s="30" t="s">
        <v>39</v>
      </c>
      <c r="B87" s="30"/>
      <c r="C87" s="30"/>
      <c r="D87" s="7">
        <f>'[2]財政'!$L$15</f>
        <v>312581736</v>
      </c>
      <c r="E87" s="7">
        <f>'[2]財政'!$L$14</f>
        <v>16135586</v>
      </c>
      <c r="F87" s="8">
        <f t="shared" si="3"/>
        <v>328717322</v>
      </c>
    </row>
    <row r="88" spans="1:6" s="9" customFormat="1" ht="16.5" customHeight="1">
      <c r="A88" s="30" t="s">
        <v>40</v>
      </c>
      <c r="B88" s="30"/>
      <c r="C88" s="30"/>
      <c r="D88" s="7">
        <f>'[2]財政'!$L$17</f>
        <v>85313159</v>
      </c>
      <c r="E88" s="7">
        <f>'[2]財政'!$L$16</f>
        <v>58569040</v>
      </c>
      <c r="F88" s="8">
        <f t="shared" si="3"/>
        <v>143882199</v>
      </c>
    </row>
    <row r="89" spans="1:6" s="9" customFormat="1" ht="16.5" customHeight="1">
      <c r="A89" s="30" t="s">
        <v>41</v>
      </c>
      <c r="B89" s="30"/>
      <c r="C89" s="30"/>
      <c r="D89" s="7">
        <f>'[2]財政'!$L$19</f>
        <v>40655426</v>
      </c>
      <c r="E89" s="7">
        <f>'[2]財政'!$L$18</f>
        <v>0</v>
      </c>
      <c r="F89" s="8">
        <f t="shared" si="3"/>
        <v>40655426</v>
      </c>
    </row>
    <row r="90" spans="1:6" s="9" customFormat="1" ht="16.5" customHeight="1">
      <c r="A90" s="30" t="s">
        <v>42</v>
      </c>
      <c r="B90" s="30"/>
      <c r="C90" s="30"/>
      <c r="D90" s="7">
        <f>'[2]財政'!$L$21</f>
        <v>107575128</v>
      </c>
      <c r="E90" s="7">
        <f>'[2]財政'!$L$20</f>
        <v>2540000</v>
      </c>
      <c r="F90" s="8">
        <f t="shared" si="3"/>
        <v>110115128</v>
      </c>
    </row>
    <row r="91" spans="1:6" s="9" customFormat="1" ht="16.5" customHeight="1">
      <c r="A91" s="30" t="s">
        <v>43</v>
      </c>
      <c r="B91" s="30"/>
      <c r="C91" s="30"/>
      <c r="D91" s="7">
        <f>'[2]財政'!$L$23</f>
        <v>174985043</v>
      </c>
      <c r="E91" s="7">
        <f>'[2]財政'!$L$22</f>
        <v>0</v>
      </c>
      <c r="F91" s="8">
        <f t="shared" si="3"/>
        <v>174985043</v>
      </c>
    </row>
    <row r="92" spans="1:6" s="9" customFormat="1" ht="16.5" customHeight="1">
      <c r="A92" s="30" t="s">
        <v>44</v>
      </c>
      <c r="B92" s="30"/>
      <c r="C92" s="30"/>
      <c r="D92" s="7">
        <f>'[2]財政'!$L$25</f>
        <v>53194000</v>
      </c>
      <c r="E92" s="7">
        <f>'[2]財政'!$L$24</f>
        <v>214000</v>
      </c>
      <c r="F92" s="8">
        <f t="shared" si="3"/>
        <v>53408000</v>
      </c>
    </row>
    <row r="93" spans="1:6" s="9" customFormat="1" ht="16.5" customHeight="1">
      <c r="A93" s="30" t="s">
        <v>126</v>
      </c>
      <c r="B93" s="30"/>
      <c r="C93" s="30"/>
      <c r="D93" s="7">
        <f>'[2]財政'!$L$27</f>
        <v>27658695</v>
      </c>
      <c r="E93" s="7">
        <f>'[2]財政'!$L$26</f>
        <v>0</v>
      </c>
      <c r="F93" s="8">
        <f>SUM(D93:E93)</f>
        <v>27658695</v>
      </c>
    </row>
    <row r="94" spans="1:6" s="9" customFormat="1" ht="16.5" customHeight="1">
      <c r="A94" s="30" t="s">
        <v>127</v>
      </c>
      <c r="B94" s="30"/>
      <c r="C94" s="30"/>
      <c r="D94" s="7">
        <f>'[2]財政'!$L$31</f>
        <v>23852000</v>
      </c>
      <c r="E94" s="7">
        <f>'[2]財政'!$L$30</f>
        <v>4000000</v>
      </c>
      <c r="F94" s="8">
        <f>SUM(D94:E94)</f>
        <v>27852000</v>
      </c>
    </row>
    <row r="95" spans="1:6" s="9" customFormat="1" ht="16.5" customHeight="1">
      <c r="A95" s="6"/>
      <c r="B95" s="6"/>
      <c r="C95" s="6"/>
      <c r="D95" s="7"/>
      <c r="E95" s="7"/>
      <c r="F95" s="8"/>
    </row>
    <row r="96" spans="1:6" s="9" customFormat="1" ht="16.5" customHeight="1">
      <c r="A96" s="32" t="s">
        <v>45</v>
      </c>
      <c r="B96" s="32"/>
      <c r="C96" s="32"/>
      <c r="D96" s="4">
        <f>SUM(D97:D113)</f>
        <v>3091478201</v>
      </c>
      <c r="E96" s="4">
        <f>SUM(E97:E113)</f>
        <v>1719466672</v>
      </c>
      <c r="F96" s="5">
        <f>SUM(F97:F113)</f>
        <v>4810944873</v>
      </c>
    </row>
    <row r="97" spans="1:6" s="9" customFormat="1" ht="16.5" customHeight="1">
      <c r="A97" s="30" t="s">
        <v>46</v>
      </c>
      <c r="B97" s="30"/>
      <c r="C97" s="30"/>
      <c r="D97" s="7">
        <f>'[2]教育'!$L$7</f>
        <v>2860003630</v>
      </c>
      <c r="E97" s="7">
        <f>'[2]教育'!$L$6</f>
        <v>1344224906</v>
      </c>
      <c r="F97" s="8">
        <f aca="true" t="shared" si="4" ref="F97:F112">SUM(D97:E97)</f>
        <v>4204228536</v>
      </c>
    </row>
    <row r="98" spans="1:6" s="9" customFormat="1" ht="16.5" customHeight="1">
      <c r="A98" s="30" t="s">
        <v>128</v>
      </c>
      <c r="B98" s="30"/>
      <c r="C98" s="30"/>
      <c r="D98" s="7">
        <f>'[2]教育'!$L$13</f>
        <v>19494481</v>
      </c>
      <c r="E98" s="7">
        <f>'[3]教育'!$L$12</f>
        <v>1266866</v>
      </c>
      <c r="F98" s="8">
        <f>SUM(D98:E98)</f>
        <v>20761347</v>
      </c>
    </row>
    <row r="99" spans="1:6" s="9" customFormat="1" ht="16.5" customHeight="1" thickBot="1">
      <c r="A99" s="34" t="s">
        <v>129</v>
      </c>
      <c r="B99" s="34"/>
      <c r="C99" s="34"/>
      <c r="D99" s="12">
        <f>'[3]教育'!$L$15</f>
        <v>14562260</v>
      </c>
      <c r="E99" s="12">
        <f>'[3]教育'!$L$14</f>
        <v>2321748</v>
      </c>
      <c r="F99" s="13">
        <f t="shared" si="4"/>
        <v>16884008</v>
      </c>
    </row>
    <row r="100" spans="1:6" s="9" customFormat="1" ht="15.75" hidden="1">
      <c r="A100" s="30" t="s">
        <v>130</v>
      </c>
      <c r="B100" s="30"/>
      <c r="C100" s="30"/>
      <c r="D100" s="7">
        <f>'[3]教育'!$L$55</f>
        <v>0</v>
      </c>
      <c r="E100" s="7">
        <f>'[3]教育'!$L$54</f>
        <v>0</v>
      </c>
      <c r="F100" s="8">
        <f t="shared" si="4"/>
        <v>0</v>
      </c>
    </row>
    <row r="101" spans="1:6" s="9" customFormat="1" ht="15.75">
      <c r="A101" s="30" t="s">
        <v>47</v>
      </c>
      <c r="B101" s="30"/>
      <c r="C101" s="30"/>
      <c r="D101" s="7">
        <f>'[3]教育'!$L$21</f>
        <v>0</v>
      </c>
      <c r="E101" s="7">
        <f>'[3]教育'!$L$20</f>
        <v>53911750</v>
      </c>
      <c r="F101" s="8">
        <f t="shared" si="4"/>
        <v>53911750</v>
      </c>
    </row>
    <row r="102" spans="1:6" s="9" customFormat="1" ht="15.75" hidden="1">
      <c r="A102" s="30" t="s">
        <v>48</v>
      </c>
      <c r="B102" s="30"/>
      <c r="C102" s="30"/>
      <c r="D102" s="7">
        <f>'[3]教育'!$L$23</f>
        <v>0</v>
      </c>
      <c r="E102" s="7">
        <f>'[3]教育'!$L$22</f>
        <v>0</v>
      </c>
      <c r="F102" s="8">
        <f>SUM(D102:E102)</f>
        <v>0</v>
      </c>
    </row>
    <row r="103" spans="1:6" s="9" customFormat="1" ht="15.75">
      <c r="A103" s="30" t="s">
        <v>49</v>
      </c>
      <c r="B103" s="30"/>
      <c r="C103" s="30"/>
      <c r="D103" s="7">
        <f>'[3]教育'!$L$25</f>
        <v>4963353</v>
      </c>
      <c r="E103" s="7">
        <f>'[3]教育'!$L$24</f>
        <v>0</v>
      </c>
      <c r="F103" s="8">
        <f t="shared" si="4"/>
        <v>4963353</v>
      </c>
    </row>
    <row r="104" spans="1:6" s="9" customFormat="1" ht="15.75">
      <c r="A104" s="30" t="s">
        <v>50</v>
      </c>
      <c r="B104" s="30"/>
      <c r="C104" s="30"/>
      <c r="D104" s="7">
        <f>'[3]教育'!$L$27</f>
        <v>589890</v>
      </c>
      <c r="E104" s="7">
        <f>'[3]教育'!$L$26</f>
        <v>0</v>
      </c>
      <c r="F104" s="8">
        <f t="shared" si="4"/>
        <v>589890</v>
      </c>
    </row>
    <row r="105" spans="1:6" s="9" customFormat="1" ht="15.75">
      <c r="A105" s="30" t="s">
        <v>51</v>
      </c>
      <c r="B105" s="30"/>
      <c r="C105" s="30"/>
      <c r="D105" s="7">
        <f>'[3]教育'!$L$29</f>
        <v>727500</v>
      </c>
      <c r="E105" s="7">
        <f>'[3]教育'!$L$28</f>
        <v>0</v>
      </c>
      <c r="F105" s="8">
        <f t="shared" si="4"/>
        <v>727500</v>
      </c>
    </row>
    <row r="106" spans="1:6" s="9" customFormat="1" ht="15.75">
      <c r="A106" s="30" t="s">
        <v>52</v>
      </c>
      <c r="B106" s="30"/>
      <c r="C106" s="30"/>
      <c r="D106" s="7">
        <f>'[3]教育'!$L$31</f>
        <v>20727700</v>
      </c>
      <c r="E106" s="7">
        <f>'[3]教育'!$L$30</f>
        <v>0</v>
      </c>
      <c r="F106" s="8">
        <f t="shared" si="4"/>
        <v>20727700</v>
      </c>
    </row>
    <row r="107" spans="1:6" s="9" customFormat="1" ht="15.75">
      <c r="A107" s="30" t="s">
        <v>131</v>
      </c>
      <c r="B107" s="30"/>
      <c r="C107" s="30"/>
      <c r="D107" s="7">
        <f>'[3]教育'!$L$33</f>
        <v>1982361</v>
      </c>
      <c r="E107" s="7">
        <f>'[3]教育'!$L$32</f>
        <v>0</v>
      </c>
      <c r="F107" s="8">
        <f t="shared" si="4"/>
        <v>1982361</v>
      </c>
    </row>
    <row r="108" spans="1:6" s="9" customFormat="1" ht="15.75">
      <c r="A108" s="30" t="s">
        <v>132</v>
      </c>
      <c r="B108" s="30"/>
      <c r="C108" s="30"/>
      <c r="D108" s="7">
        <f>'[3]教育'!$L$35</f>
        <v>25176050</v>
      </c>
      <c r="E108" s="7">
        <f>'[3]教育'!$L$34</f>
        <v>104943688</v>
      </c>
      <c r="F108" s="8">
        <f t="shared" si="4"/>
        <v>130119738</v>
      </c>
    </row>
    <row r="109" spans="1:6" s="9" customFormat="1" ht="15.75">
      <c r="A109" s="30" t="s">
        <v>133</v>
      </c>
      <c r="B109" s="30"/>
      <c r="C109" s="30"/>
      <c r="D109" s="7">
        <f>'[3]教育'!$L$37</f>
        <v>0</v>
      </c>
      <c r="E109" s="7">
        <f>'[3]教育'!$L$36</f>
        <v>40610878</v>
      </c>
      <c r="F109" s="8">
        <f>SUM(D109:E109)</f>
        <v>40610878</v>
      </c>
    </row>
    <row r="110" spans="1:6" s="9" customFormat="1" ht="15.75">
      <c r="A110" s="30" t="s">
        <v>53</v>
      </c>
      <c r="B110" s="30"/>
      <c r="C110" s="30"/>
      <c r="D110" s="7">
        <f>'[3]教育'!$L$39</f>
        <v>143250976</v>
      </c>
      <c r="E110" s="7">
        <f>'[3]教育'!$L$38</f>
        <v>75027866</v>
      </c>
      <c r="F110" s="8">
        <f t="shared" si="4"/>
        <v>218278842</v>
      </c>
    </row>
    <row r="111" spans="1:6" s="9" customFormat="1" ht="16.5" customHeight="1">
      <c r="A111" s="30" t="s">
        <v>134</v>
      </c>
      <c r="B111" s="30"/>
      <c r="C111" s="30"/>
      <c r="D111" s="7">
        <v>0</v>
      </c>
      <c r="E111" s="7">
        <f>'[3]教育'!$L$46</f>
        <v>4874047</v>
      </c>
      <c r="F111" s="8">
        <f t="shared" si="4"/>
        <v>4874047</v>
      </c>
    </row>
    <row r="112" spans="1:6" s="9" customFormat="1" ht="16.5" customHeight="1">
      <c r="A112" s="30" t="s">
        <v>135</v>
      </c>
      <c r="B112" s="30"/>
      <c r="C112" s="30"/>
      <c r="D112" s="7">
        <v>0</v>
      </c>
      <c r="E112" s="7">
        <f>'[3]教育'!$L$48</f>
        <v>3029000</v>
      </c>
      <c r="F112" s="8">
        <f t="shared" si="4"/>
        <v>3029000</v>
      </c>
    </row>
    <row r="113" spans="1:6" s="9" customFormat="1" ht="16.5" customHeight="1">
      <c r="A113" s="30" t="s">
        <v>136</v>
      </c>
      <c r="B113" s="30"/>
      <c r="C113" s="30"/>
      <c r="D113" s="7">
        <v>0</v>
      </c>
      <c r="E113" s="7">
        <f>'[3]教育'!$L$52</f>
        <v>89255923</v>
      </c>
      <c r="F113" s="8">
        <f>SUM(D113:E113)</f>
        <v>89255923</v>
      </c>
    </row>
    <row r="114" spans="1:6" s="9" customFormat="1" ht="16.5" customHeight="1">
      <c r="A114" s="30"/>
      <c r="B114" s="30"/>
      <c r="C114" s="30"/>
      <c r="D114" s="7"/>
      <c r="E114" s="7"/>
      <c r="F114" s="8"/>
    </row>
    <row r="115" spans="1:6" s="9" customFormat="1" ht="16.5" customHeight="1">
      <c r="A115" s="32" t="s">
        <v>54</v>
      </c>
      <c r="B115" s="32"/>
      <c r="C115" s="32"/>
      <c r="D115" s="4">
        <f>SUM(D116:D123)</f>
        <v>657394995</v>
      </c>
      <c r="E115" s="4">
        <f>SUM(E116:E123)</f>
        <v>135487991</v>
      </c>
      <c r="F115" s="5">
        <f>SUM(F116:F123)</f>
        <v>792882986</v>
      </c>
    </row>
    <row r="116" spans="1:6" s="9" customFormat="1" ht="16.5" customHeight="1">
      <c r="A116" s="30" t="s">
        <v>55</v>
      </c>
      <c r="B116" s="30"/>
      <c r="C116" s="30"/>
      <c r="D116" s="7">
        <f>'[3]法務'!$L$7</f>
        <v>105470274</v>
      </c>
      <c r="E116" s="7">
        <f>'[3]法務'!$L$6</f>
        <v>59112107</v>
      </c>
      <c r="F116" s="8">
        <f aca="true" t="shared" si="5" ref="F116:F123">SUM(D116:E116)</f>
        <v>164582381</v>
      </c>
    </row>
    <row r="117" spans="1:6" s="9" customFormat="1" ht="15.75" hidden="1">
      <c r="A117" s="30" t="s">
        <v>137</v>
      </c>
      <c r="B117" s="30"/>
      <c r="C117" s="30"/>
      <c r="D117" s="7">
        <f>'[3]法務'!$L$13</f>
        <v>0</v>
      </c>
      <c r="E117" s="7">
        <f>'[3]法務'!$L$12</f>
        <v>0</v>
      </c>
      <c r="F117" s="8">
        <f t="shared" si="5"/>
        <v>0</v>
      </c>
    </row>
    <row r="118" spans="1:6" s="9" customFormat="1" ht="16.5" customHeight="1">
      <c r="A118" s="30" t="s">
        <v>138</v>
      </c>
      <c r="B118" s="30"/>
      <c r="C118" s="30"/>
      <c r="D118" s="7">
        <f>'[3]法務'!$L$19</f>
        <v>551924721</v>
      </c>
      <c r="E118" s="7">
        <f>'[3]法務'!$L$18</f>
        <v>40844812</v>
      </c>
      <c r="F118" s="8">
        <f t="shared" si="5"/>
        <v>592769533</v>
      </c>
    </row>
    <row r="119" spans="1:6" s="9" customFormat="1" ht="15.75" hidden="1">
      <c r="A119" s="30" t="s">
        <v>139</v>
      </c>
      <c r="B119" s="30"/>
      <c r="C119" s="30"/>
      <c r="D119" s="7">
        <f>'[3]法務'!$L$27</f>
        <v>0</v>
      </c>
      <c r="E119" s="7">
        <f>'[3]法務'!$L$26</f>
        <v>0</v>
      </c>
      <c r="F119" s="8">
        <f t="shared" si="5"/>
        <v>0</v>
      </c>
    </row>
    <row r="120" spans="1:6" s="9" customFormat="1" ht="16.5" customHeight="1">
      <c r="A120" s="30" t="s">
        <v>140</v>
      </c>
      <c r="B120" s="30"/>
      <c r="C120" s="30"/>
      <c r="D120" s="7">
        <f>'[3]法務'!$L$49</f>
        <v>0</v>
      </c>
      <c r="E120" s="7">
        <f>'[3]法務'!$L$48</f>
        <v>20000000</v>
      </c>
      <c r="F120" s="8">
        <f t="shared" si="5"/>
        <v>20000000</v>
      </c>
    </row>
    <row r="121" spans="1:6" s="9" customFormat="1" ht="15.75" hidden="1">
      <c r="A121" s="30" t="s">
        <v>141</v>
      </c>
      <c r="B121" s="30"/>
      <c r="C121" s="30"/>
      <c r="D121" s="7">
        <f>'[3]法務'!$L$57</f>
        <v>0</v>
      </c>
      <c r="E121" s="7">
        <f>'[3]法務'!$L$56</f>
        <v>0</v>
      </c>
      <c r="F121" s="8">
        <f t="shared" si="5"/>
        <v>0</v>
      </c>
    </row>
    <row r="122" spans="1:6" s="9" customFormat="1" ht="16.5" customHeight="1">
      <c r="A122" s="30" t="s">
        <v>142</v>
      </c>
      <c r="B122" s="30"/>
      <c r="C122" s="30"/>
      <c r="D122" s="7">
        <f>'[3]法務'!$L$65</f>
        <v>0</v>
      </c>
      <c r="E122" s="7">
        <f>'[3]法務'!$L$64</f>
        <v>15531072</v>
      </c>
      <c r="F122" s="8">
        <f t="shared" si="5"/>
        <v>15531072</v>
      </c>
    </row>
    <row r="123" spans="1:6" s="9" customFormat="1" ht="15.75" hidden="1">
      <c r="A123" s="30" t="s">
        <v>143</v>
      </c>
      <c r="B123" s="30"/>
      <c r="C123" s="30"/>
      <c r="D123" s="7">
        <f>'[3]法務'!$L$71</f>
        <v>0</v>
      </c>
      <c r="E123" s="7">
        <f>'[3]法務'!$L$70</f>
        <v>0</v>
      </c>
      <c r="F123" s="8">
        <f t="shared" si="5"/>
        <v>0</v>
      </c>
    </row>
    <row r="124" spans="1:6" s="9" customFormat="1" ht="16.5" customHeight="1">
      <c r="A124" s="6"/>
      <c r="B124" s="6"/>
      <c r="C124" s="6"/>
      <c r="D124" s="7"/>
      <c r="E124" s="7"/>
      <c r="F124" s="8"/>
    </row>
    <row r="125" spans="1:6" s="9" customFormat="1" ht="16.5" customHeight="1">
      <c r="A125" s="32" t="s">
        <v>56</v>
      </c>
      <c r="B125" s="32"/>
      <c r="C125" s="32"/>
      <c r="D125" s="4">
        <f>SUM(D126:D132)</f>
        <v>8012578051</v>
      </c>
      <c r="E125" s="4">
        <f>SUM(E126:E132)</f>
        <v>8929144602</v>
      </c>
      <c r="F125" s="5">
        <f>SUM(F126:F132)</f>
        <v>16941722653</v>
      </c>
    </row>
    <row r="126" spans="1:6" s="9" customFormat="1" ht="16.5" customHeight="1">
      <c r="A126" s="30" t="s">
        <v>57</v>
      </c>
      <c r="B126" s="30"/>
      <c r="C126" s="30"/>
      <c r="D126" s="7">
        <f>'[3]經濟'!$L$7</f>
        <v>2389058962</v>
      </c>
      <c r="E126" s="7">
        <f>'[3]經濟'!$L$6</f>
        <v>6018908995</v>
      </c>
      <c r="F126" s="8">
        <f aca="true" t="shared" si="6" ref="F126:F132">SUM(D126:E126)</f>
        <v>8407967957</v>
      </c>
    </row>
    <row r="127" spans="1:6" s="9" customFormat="1" ht="16.5" customHeight="1">
      <c r="A127" s="30" t="s">
        <v>58</v>
      </c>
      <c r="B127" s="30"/>
      <c r="C127" s="30"/>
      <c r="D127" s="7">
        <f>'[3]經濟'!$L$9</f>
        <v>49101405</v>
      </c>
      <c r="E127" s="7">
        <f>'[3]經濟'!$L$8</f>
        <v>15909322</v>
      </c>
      <c r="F127" s="8">
        <f t="shared" si="6"/>
        <v>65010727</v>
      </c>
    </row>
    <row r="128" spans="1:6" s="9" customFormat="1" ht="16.5" customHeight="1">
      <c r="A128" s="30" t="s">
        <v>144</v>
      </c>
      <c r="B128" s="30"/>
      <c r="C128" s="30"/>
      <c r="D128" s="7">
        <f>'[3]經濟'!$L$13</f>
        <v>2168369</v>
      </c>
      <c r="E128" s="7">
        <f>'[3]經濟'!$L$12</f>
        <v>0</v>
      </c>
      <c r="F128" s="8">
        <f>SUM(D128:E128)</f>
        <v>2168369</v>
      </c>
    </row>
    <row r="129" spans="1:6" s="9" customFormat="1" ht="16.5" customHeight="1">
      <c r="A129" s="30" t="s">
        <v>145</v>
      </c>
      <c r="B129" s="30"/>
      <c r="C129" s="30"/>
      <c r="D129" s="7">
        <f>'[3]經濟'!$L$15</f>
        <v>28554540</v>
      </c>
      <c r="E129" s="7">
        <f>'[3]經濟'!$L$14</f>
        <v>0</v>
      </c>
      <c r="F129" s="8">
        <f t="shared" si="6"/>
        <v>28554540</v>
      </c>
    </row>
    <row r="130" spans="1:6" s="9" customFormat="1" ht="16.5" customHeight="1">
      <c r="A130" s="30" t="s">
        <v>146</v>
      </c>
      <c r="B130" s="30"/>
      <c r="C130" s="30"/>
      <c r="D130" s="7">
        <f>'[3]經濟'!$L$17</f>
        <v>5502180270</v>
      </c>
      <c r="E130" s="7">
        <f>'[3]經濟'!$L$16</f>
        <v>2894326285</v>
      </c>
      <c r="F130" s="8">
        <f t="shared" si="6"/>
        <v>8396506555</v>
      </c>
    </row>
    <row r="131" spans="1:6" s="9" customFormat="1" ht="16.5" customHeight="1">
      <c r="A131" s="30" t="s">
        <v>147</v>
      </c>
      <c r="B131" s="30"/>
      <c r="C131" s="30"/>
      <c r="D131" s="7">
        <f>'[3]經濟'!$L$23</f>
        <v>350000</v>
      </c>
      <c r="E131" s="7">
        <f>'[3]經濟'!$L$22</f>
        <v>0</v>
      </c>
      <c r="F131" s="8">
        <f>SUM(D131:E131)</f>
        <v>350000</v>
      </c>
    </row>
    <row r="132" spans="1:6" s="9" customFormat="1" ht="16.5" customHeight="1">
      <c r="A132" s="30" t="s">
        <v>59</v>
      </c>
      <c r="B132" s="30"/>
      <c r="C132" s="30"/>
      <c r="D132" s="7">
        <f>'[3]經濟'!$L$27</f>
        <v>41164505</v>
      </c>
      <c r="E132" s="7">
        <f>'[3]經濟'!$L$26</f>
        <v>0</v>
      </c>
      <c r="F132" s="8">
        <f t="shared" si="6"/>
        <v>41164505</v>
      </c>
    </row>
    <row r="133" spans="1:6" s="9" customFormat="1" ht="16.5" customHeight="1">
      <c r="A133" s="6"/>
      <c r="B133" s="6"/>
      <c r="C133" s="6"/>
      <c r="D133" s="7"/>
      <c r="E133" s="7"/>
      <c r="F133" s="8"/>
    </row>
    <row r="134" spans="1:6" s="9" customFormat="1" ht="16.5" customHeight="1">
      <c r="A134" s="32" t="s">
        <v>60</v>
      </c>
      <c r="B134" s="32"/>
      <c r="C134" s="32"/>
      <c r="D134" s="4">
        <f>SUM(D135:D139)</f>
        <v>11599969275</v>
      </c>
      <c r="E134" s="4">
        <f>SUM(E135:E139)</f>
        <v>15181875899</v>
      </c>
      <c r="F134" s="5">
        <f>SUM(F135:F139)</f>
        <v>26781845174</v>
      </c>
    </row>
    <row r="135" spans="1:6" s="9" customFormat="1" ht="16.5" customHeight="1">
      <c r="A135" s="30" t="s">
        <v>61</v>
      </c>
      <c r="B135" s="30"/>
      <c r="C135" s="30"/>
      <c r="D135" s="7">
        <f>'[3]交通'!$L$7</f>
        <v>10984187017</v>
      </c>
      <c r="E135" s="7">
        <f>'[3]交通'!$L$6</f>
        <v>15140618414</v>
      </c>
      <c r="F135" s="8">
        <f>SUM(D135:E135)</f>
        <v>26124805431</v>
      </c>
    </row>
    <row r="136" spans="1:6" s="9" customFormat="1" ht="16.5" customHeight="1">
      <c r="A136" s="30" t="s">
        <v>62</v>
      </c>
      <c r="B136" s="30"/>
      <c r="C136" s="30"/>
      <c r="D136" s="7">
        <f>'[3]交通'!$L$11</f>
        <v>63635326</v>
      </c>
      <c r="E136" s="7">
        <f>'[3]交通'!$L$10</f>
        <v>3500000</v>
      </c>
      <c r="F136" s="8">
        <f>SUM(D136:E136)</f>
        <v>67135326</v>
      </c>
    </row>
    <row r="137" spans="1:6" s="9" customFormat="1" ht="16.5" customHeight="1">
      <c r="A137" s="30" t="s">
        <v>148</v>
      </c>
      <c r="B137" s="30"/>
      <c r="C137" s="30"/>
      <c r="D137" s="7">
        <f>'[3]交通'!$L$13</f>
        <v>490960934</v>
      </c>
      <c r="E137" s="7">
        <f>'[3]交通'!$L$12</f>
        <v>35141935</v>
      </c>
      <c r="F137" s="8">
        <f>SUM(D137:E137)</f>
        <v>526102869</v>
      </c>
    </row>
    <row r="138" spans="1:6" s="9" customFormat="1" ht="16.5" customHeight="1">
      <c r="A138" s="30" t="s">
        <v>149</v>
      </c>
      <c r="B138" s="30"/>
      <c r="C138" s="30"/>
      <c r="D138" s="7">
        <f>'[3]交通'!$L$15</f>
        <v>4337000</v>
      </c>
      <c r="E138" s="7">
        <f>'[3]交通'!$L$14</f>
        <v>0</v>
      </c>
      <c r="F138" s="8">
        <f>SUM(D138:E138)</f>
        <v>4337000</v>
      </c>
    </row>
    <row r="139" spans="1:6" s="9" customFormat="1" ht="16.5" customHeight="1">
      <c r="A139" s="30" t="s">
        <v>63</v>
      </c>
      <c r="B139" s="30"/>
      <c r="C139" s="30"/>
      <c r="D139" s="7">
        <f>'[3]交通'!$L$17</f>
        <v>56848998</v>
      </c>
      <c r="E139" s="7">
        <f>'[3]交通'!$L$16</f>
        <v>2615550</v>
      </c>
      <c r="F139" s="8">
        <f>SUM(D139:E139)</f>
        <v>59464548</v>
      </c>
    </row>
    <row r="140" spans="1:6" s="9" customFormat="1" ht="16.5" customHeight="1">
      <c r="A140" s="6"/>
      <c r="B140" s="6"/>
      <c r="C140" s="6"/>
      <c r="D140" s="7"/>
      <c r="E140" s="7"/>
      <c r="F140" s="8"/>
    </row>
    <row r="141" spans="1:6" s="9" customFormat="1" ht="16.5" customHeight="1" thickBot="1">
      <c r="A141" s="33" t="s">
        <v>64</v>
      </c>
      <c r="B141" s="33"/>
      <c r="C141" s="33"/>
      <c r="D141" s="10">
        <f>D142</f>
        <v>66606000</v>
      </c>
      <c r="E141" s="10">
        <f>E142</f>
        <v>104185550</v>
      </c>
      <c r="F141" s="11">
        <f>F142</f>
        <v>170791550</v>
      </c>
    </row>
    <row r="142" spans="1:6" s="9" customFormat="1" ht="16.5" customHeight="1">
      <c r="A142" s="30" t="s">
        <v>65</v>
      </c>
      <c r="B142" s="30"/>
      <c r="C142" s="30"/>
      <c r="D142" s="7">
        <f>'[3]蒙,僑,退'!$L$13</f>
        <v>66606000</v>
      </c>
      <c r="E142" s="7">
        <f>'[3]蒙,僑,退'!$L$12</f>
        <v>104185550</v>
      </c>
      <c r="F142" s="8">
        <f>SUM(D142:E142)</f>
        <v>170791550</v>
      </c>
    </row>
    <row r="143" spans="1:6" s="9" customFormat="1" ht="16.5" customHeight="1">
      <c r="A143" s="6"/>
      <c r="B143" s="6"/>
      <c r="C143" s="6"/>
      <c r="D143" s="7"/>
      <c r="E143" s="7"/>
      <c r="F143" s="8"/>
    </row>
    <row r="144" spans="1:6" s="9" customFormat="1" ht="15.75">
      <c r="A144" s="32" t="s">
        <v>66</v>
      </c>
      <c r="B144" s="32"/>
      <c r="C144" s="32"/>
      <c r="D144" s="4">
        <f>D145</f>
        <v>13625228</v>
      </c>
      <c r="E144" s="4">
        <f>E145</f>
        <v>10000000</v>
      </c>
      <c r="F144" s="5">
        <f>F145</f>
        <v>23625228</v>
      </c>
    </row>
    <row r="145" spans="1:6" s="9" customFormat="1" ht="15.75">
      <c r="A145" s="30" t="s">
        <v>67</v>
      </c>
      <c r="B145" s="30"/>
      <c r="C145" s="30"/>
      <c r="D145" s="7">
        <f>'[3]蒙,僑,退'!$L$19</f>
        <v>13625228</v>
      </c>
      <c r="E145" s="7">
        <f>'[3]蒙,僑,退'!$L$18</f>
        <v>10000000</v>
      </c>
      <c r="F145" s="8">
        <f>SUM(D145:E145)</f>
        <v>23625228</v>
      </c>
    </row>
    <row r="146" spans="1:6" s="9" customFormat="1" ht="15.75">
      <c r="A146" s="30"/>
      <c r="B146" s="30"/>
      <c r="C146" s="30"/>
      <c r="D146" s="7"/>
      <c r="E146" s="7"/>
      <c r="F146" s="8"/>
    </row>
    <row r="147" spans="1:6" s="9" customFormat="1" ht="15.75">
      <c r="A147" s="32" t="s">
        <v>68</v>
      </c>
      <c r="B147" s="32"/>
      <c r="C147" s="32"/>
      <c r="D147" s="4">
        <f>SUM(D148:D149)</f>
        <v>116104048</v>
      </c>
      <c r="E147" s="4">
        <f>SUM(E148:E149)</f>
        <v>2926000</v>
      </c>
      <c r="F147" s="5">
        <f>SUM(F148:F149)</f>
        <v>119030048</v>
      </c>
    </row>
    <row r="148" spans="1:6" s="9" customFormat="1" ht="15.75">
      <c r="A148" s="30" t="s">
        <v>69</v>
      </c>
      <c r="B148" s="30"/>
      <c r="C148" s="30"/>
      <c r="D148" s="7">
        <f>'[3]國科,原子'!$L$7</f>
        <v>90531144</v>
      </c>
      <c r="E148" s="7">
        <f>'[3]國科,原子'!$L$6</f>
        <v>2926000</v>
      </c>
      <c r="F148" s="8">
        <f>SUM(D148:E148)</f>
        <v>93457144</v>
      </c>
    </row>
    <row r="149" spans="1:6" s="9" customFormat="1" ht="15.75">
      <c r="A149" s="30" t="s">
        <v>150</v>
      </c>
      <c r="B149" s="30"/>
      <c r="C149" s="30"/>
      <c r="D149" s="7">
        <f>'[3]國科,原子'!$L$9</f>
        <v>25572904</v>
      </c>
      <c r="E149" s="7">
        <f>'[3]國科,原子'!$L$8</f>
        <v>0</v>
      </c>
      <c r="F149" s="8">
        <f>SUM(D149:E149)</f>
        <v>25572904</v>
      </c>
    </row>
    <row r="150" spans="1:6" s="9" customFormat="1" ht="15.75">
      <c r="A150" s="6"/>
      <c r="B150" s="6"/>
      <c r="C150" s="6"/>
      <c r="D150" s="7"/>
      <c r="E150" s="7"/>
      <c r="F150" s="8"/>
    </row>
    <row r="151" spans="1:6" s="9" customFormat="1" ht="15.75">
      <c r="A151" s="32" t="s">
        <v>70</v>
      </c>
      <c r="B151" s="32"/>
      <c r="C151" s="32"/>
      <c r="D151" s="4">
        <f>SUM(D152:D153)</f>
        <v>21128019</v>
      </c>
      <c r="E151" s="4">
        <f>SUM(E152:E153)</f>
        <v>436126</v>
      </c>
      <c r="F151" s="5">
        <f>SUM(F152:F153)</f>
        <v>21564145</v>
      </c>
    </row>
    <row r="152" spans="1:6" s="9" customFormat="1" ht="15.75" hidden="1">
      <c r="A152" s="30" t="s">
        <v>71</v>
      </c>
      <c r="B152" s="30"/>
      <c r="C152" s="30"/>
      <c r="D152" s="7">
        <f>'[3]國科,原子'!$L$15</f>
        <v>0</v>
      </c>
      <c r="E152" s="7">
        <f>'[3]國科,原子'!$L$14</f>
        <v>0</v>
      </c>
      <c r="F152" s="8">
        <f>SUM(D152:E152)</f>
        <v>0</v>
      </c>
    </row>
    <row r="153" spans="1:6" s="9" customFormat="1" ht="15.75">
      <c r="A153" s="30" t="s">
        <v>72</v>
      </c>
      <c r="B153" s="30"/>
      <c r="C153" s="30"/>
      <c r="D153" s="7">
        <f>'[3]國科,原子'!$L$21</f>
        <v>21128019</v>
      </c>
      <c r="E153" s="7">
        <f>'[3]國科,原子'!$L$20</f>
        <v>436126</v>
      </c>
      <c r="F153" s="8">
        <f>SUM(D153:E153)</f>
        <v>21564145</v>
      </c>
    </row>
    <row r="154" spans="1:6" s="9" customFormat="1" ht="15.75">
      <c r="A154" s="6"/>
      <c r="B154" s="6"/>
      <c r="C154" s="6"/>
      <c r="D154" s="7"/>
      <c r="E154" s="7"/>
      <c r="F154" s="8"/>
    </row>
    <row r="155" spans="1:6" s="9" customFormat="1" ht="15.75">
      <c r="A155" s="32" t="s">
        <v>73</v>
      </c>
      <c r="B155" s="32"/>
      <c r="C155" s="32"/>
      <c r="D155" s="4">
        <f>SUM(D156:D158)</f>
        <v>1678578331</v>
      </c>
      <c r="E155" s="4">
        <f>SUM(E156:E158)</f>
        <v>840404860</v>
      </c>
      <c r="F155" s="5">
        <f>SUM(F156:F158)</f>
        <v>2518983191</v>
      </c>
    </row>
    <row r="156" spans="1:6" s="9" customFormat="1" ht="15.75">
      <c r="A156" s="30" t="s">
        <v>74</v>
      </c>
      <c r="B156" s="30"/>
      <c r="C156" s="30"/>
      <c r="D156" s="7">
        <f>'[3]農委,勞委'!$L$7</f>
        <v>1593780829</v>
      </c>
      <c r="E156" s="7">
        <f>'[3]農委,勞委'!$L$6</f>
        <v>823295096</v>
      </c>
      <c r="F156" s="8">
        <f>SUM(D156:E156)</f>
        <v>2417075925</v>
      </c>
    </row>
    <row r="157" spans="1:6" s="9" customFormat="1" ht="15.75">
      <c r="A157" s="30" t="s">
        <v>151</v>
      </c>
      <c r="B157" s="30"/>
      <c r="C157" s="30"/>
      <c r="D157" s="7">
        <f>'[3]農委,勞委'!$L$9</f>
        <v>7715793</v>
      </c>
      <c r="E157" s="7">
        <f>'[3]農委,勞委'!$L$8</f>
        <v>0</v>
      </c>
      <c r="F157" s="8">
        <f>SUM(D157:E157)</f>
        <v>7715793</v>
      </c>
    </row>
    <row r="158" spans="1:6" s="9" customFormat="1" ht="15.75">
      <c r="A158" s="30" t="s">
        <v>152</v>
      </c>
      <c r="B158" s="30"/>
      <c r="C158" s="30"/>
      <c r="D158" s="7">
        <f>'[3]農委,勞委'!$L$11</f>
        <v>77081709</v>
      </c>
      <c r="E158" s="7">
        <f>'[3]農委,勞委'!$L$10</f>
        <v>17109764</v>
      </c>
      <c r="F158" s="8">
        <f>SUM(D158:E158)</f>
        <v>94191473</v>
      </c>
    </row>
    <row r="159" spans="1:6" s="9" customFormat="1" ht="15.75">
      <c r="A159" s="6"/>
      <c r="B159" s="6"/>
      <c r="C159" s="6"/>
      <c r="D159" s="7"/>
      <c r="E159" s="14"/>
      <c r="F159" s="8"/>
    </row>
    <row r="160" spans="1:6" s="9" customFormat="1" ht="15.75">
      <c r="A160" s="32" t="s">
        <v>75</v>
      </c>
      <c r="B160" s="32"/>
      <c r="C160" s="32"/>
      <c r="D160" s="4">
        <f>SUM(D161:D163)</f>
        <v>8542736</v>
      </c>
      <c r="E160" s="4">
        <f>SUM(E161:E163)</f>
        <v>24359280</v>
      </c>
      <c r="F160" s="5">
        <f>SUM(F161:F163)</f>
        <v>32902016</v>
      </c>
    </row>
    <row r="161" spans="1:6" s="9" customFormat="1" ht="15.75">
      <c r="A161" s="30" t="s">
        <v>76</v>
      </c>
      <c r="B161" s="30"/>
      <c r="C161" s="30"/>
      <c r="D161" s="7">
        <f>'[3]農委,勞委'!$L$17</f>
        <v>6510000</v>
      </c>
      <c r="E161" s="7">
        <f>'[3]農委,勞委'!$L$16</f>
        <v>0</v>
      </c>
      <c r="F161" s="8">
        <f>SUM(D161:E161)</f>
        <v>6510000</v>
      </c>
    </row>
    <row r="162" spans="1:6" s="9" customFormat="1" ht="15.75">
      <c r="A162" s="30" t="s">
        <v>77</v>
      </c>
      <c r="B162" s="30"/>
      <c r="C162" s="30"/>
      <c r="D162" s="7">
        <f>'[3]農委,勞委'!$L$19</f>
        <v>2032736</v>
      </c>
      <c r="E162" s="7">
        <f>'[3]農委,勞委'!$L$18</f>
        <v>24359280</v>
      </c>
      <c r="F162" s="8">
        <f>SUM(D162:E162)</f>
        <v>26392016</v>
      </c>
    </row>
    <row r="163" spans="1:6" s="9" customFormat="1" ht="15.75" hidden="1">
      <c r="A163" s="30" t="s">
        <v>78</v>
      </c>
      <c r="B163" s="30"/>
      <c r="C163" s="30"/>
      <c r="D163" s="7">
        <f>'[3]農委,勞委'!$L$21</f>
        <v>0</v>
      </c>
      <c r="E163" s="7">
        <f>'[3]農委,勞委'!$L$20</f>
        <v>0</v>
      </c>
      <c r="F163" s="8">
        <f>SUM(D163:E163)</f>
        <v>0</v>
      </c>
    </row>
    <row r="164" spans="1:6" s="9" customFormat="1" ht="16.5" customHeight="1">
      <c r="A164" s="6"/>
      <c r="B164" s="6"/>
      <c r="C164" s="6"/>
      <c r="D164" s="7"/>
      <c r="E164" s="7"/>
      <c r="F164" s="8"/>
    </row>
    <row r="165" spans="1:6" s="9" customFormat="1" ht="16.5" customHeight="1">
      <c r="A165" s="32" t="s">
        <v>79</v>
      </c>
      <c r="B165" s="32"/>
      <c r="C165" s="32"/>
      <c r="D165" s="4">
        <f>SUM(D166:D169)</f>
        <v>502664749</v>
      </c>
      <c r="E165" s="4">
        <f>SUM(E166:E169)</f>
        <v>118550344</v>
      </c>
      <c r="F165" s="5">
        <f>SUM(F166:F169)</f>
        <v>621215093</v>
      </c>
    </row>
    <row r="166" spans="1:6" s="9" customFormat="1" ht="16.5" customHeight="1">
      <c r="A166" s="30" t="s">
        <v>80</v>
      </c>
      <c r="B166" s="30"/>
      <c r="C166" s="30"/>
      <c r="D166" s="7">
        <f>'[3]衛生'!$L$7</f>
        <v>200851373</v>
      </c>
      <c r="E166" s="7">
        <f>'[3]衛生'!$L$6</f>
        <v>113788924</v>
      </c>
      <c r="F166" s="8">
        <f>SUM(D166:E166)</f>
        <v>314640297</v>
      </c>
    </row>
    <row r="167" spans="1:6" s="9" customFormat="1" ht="16.5" customHeight="1">
      <c r="A167" s="30" t="s">
        <v>153</v>
      </c>
      <c r="B167" s="30"/>
      <c r="C167" s="30"/>
      <c r="D167" s="7">
        <f>'[3]衛生'!$L$9</f>
        <v>283636996</v>
      </c>
      <c r="E167" s="7">
        <f>'[3]衛生'!$L$8</f>
        <v>4761420</v>
      </c>
      <c r="F167" s="8">
        <f>SUM(D167:E167)</f>
        <v>288398416</v>
      </c>
    </row>
    <row r="168" spans="1:6" s="9" customFormat="1" ht="16.5" customHeight="1">
      <c r="A168" s="30" t="s">
        <v>154</v>
      </c>
      <c r="B168" s="30"/>
      <c r="C168" s="30"/>
      <c r="D168" s="7">
        <f>'[3]衛生'!$L$13</f>
        <v>15834066</v>
      </c>
      <c r="E168" s="7">
        <f>'[3]衛生'!$L$12</f>
        <v>0</v>
      </c>
      <c r="F168" s="8">
        <f>SUM(D168:E168)</f>
        <v>15834066</v>
      </c>
    </row>
    <row r="169" spans="1:6" s="9" customFormat="1" ht="16.5" customHeight="1">
      <c r="A169" s="30" t="s">
        <v>155</v>
      </c>
      <c r="B169" s="30"/>
      <c r="C169" s="30"/>
      <c r="D169" s="7">
        <f>'[3]衛生'!$L$15</f>
        <v>2342314</v>
      </c>
      <c r="E169" s="7">
        <f>'[3]衛生'!$L$14</f>
        <v>0</v>
      </c>
      <c r="F169" s="8">
        <f>SUM(D169:E169)</f>
        <v>2342314</v>
      </c>
    </row>
    <row r="170" spans="1:6" s="9" customFormat="1" ht="16.5" customHeight="1">
      <c r="A170" s="6"/>
      <c r="B170" s="6"/>
      <c r="C170" s="6"/>
      <c r="D170" s="7"/>
      <c r="E170" s="7"/>
      <c r="F170" s="8"/>
    </row>
    <row r="171" spans="1:6" s="9" customFormat="1" ht="16.5" customHeight="1">
      <c r="A171" s="32" t="s">
        <v>81</v>
      </c>
      <c r="B171" s="32"/>
      <c r="C171" s="32"/>
      <c r="D171" s="4">
        <f>SUM(D172:D172)</f>
        <v>1389196740</v>
      </c>
      <c r="E171" s="4">
        <f>SUM(E172:E172)</f>
        <v>509594440</v>
      </c>
      <c r="F171" s="5">
        <f>SUM(F172:F172)</f>
        <v>1898791180</v>
      </c>
    </row>
    <row r="172" spans="1:6" s="9" customFormat="1" ht="16.5" customHeight="1">
      <c r="A172" s="30" t="s">
        <v>82</v>
      </c>
      <c r="B172" s="30"/>
      <c r="C172" s="30"/>
      <c r="D172" s="7">
        <f>'[3]環保,海巡'!$L$7</f>
        <v>1389196740</v>
      </c>
      <c r="E172" s="7">
        <f>'[3]環保,海巡'!$L$6</f>
        <v>509594440</v>
      </c>
      <c r="F172" s="8">
        <f>SUM(D172:E172)</f>
        <v>1898791180</v>
      </c>
    </row>
    <row r="173" spans="1:6" s="9" customFormat="1" ht="16.5" customHeight="1">
      <c r="A173" s="6"/>
      <c r="B173" s="6"/>
      <c r="C173" s="6"/>
      <c r="D173" s="7"/>
      <c r="E173" s="7"/>
      <c r="F173" s="8"/>
    </row>
    <row r="174" spans="1:6" s="9" customFormat="1" ht="16.5" customHeight="1">
      <c r="A174" s="32" t="s">
        <v>156</v>
      </c>
      <c r="B174" s="32"/>
      <c r="C174" s="32"/>
      <c r="D174" s="4">
        <f>SUM(D175:D177)</f>
        <v>654873826</v>
      </c>
      <c r="E174" s="4">
        <f>SUM(E175:E177)</f>
        <v>12018702</v>
      </c>
      <c r="F174" s="5">
        <f>SUM(F175:F177)</f>
        <v>666892528</v>
      </c>
    </row>
    <row r="175" spans="1:6" s="9" customFormat="1" ht="16.5" customHeight="1">
      <c r="A175" s="30" t="s">
        <v>157</v>
      </c>
      <c r="B175" s="30"/>
      <c r="C175" s="30"/>
      <c r="D175" s="7">
        <f>'[3]環保,海巡'!$L$17</f>
        <v>330268298</v>
      </c>
      <c r="E175" s="7">
        <f>'[3]環保,海巡'!$L$16</f>
        <v>0</v>
      </c>
      <c r="F175" s="8">
        <f>SUM(D175:E175)</f>
        <v>330268298</v>
      </c>
    </row>
    <row r="176" spans="1:6" s="9" customFormat="1" ht="16.5" customHeight="1">
      <c r="A176" s="30" t="s">
        <v>158</v>
      </c>
      <c r="B176" s="30"/>
      <c r="C176" s="30"/>
      <c r="D176" s="7">
        <f>'[3]環保,海巡'!$L$21</f>
        <v>149222931</v>
      </c>
      <c r="E176" s="7">
        <f>'[3]環保,海巡'!$L$20</f>
        <v>12018702</v>
      </c>
      <c r="F176" s="8">
        <f>SUM(D176:E176)</f>
        <v>161241633</v>
      </c>
    </row>
    <row r="177" spans="1:6" s="9" customFormat="1" ht="16.5" customHeight="1">
      <c r="A177" s="30" t="s">
        <v>159</v>
      </c>
      <c r="B177" s="30"/>
      <c r="C177" s="30"/>
      <c r="D177" s="7">
        <f>'[3]環保,海巡'!$L$19</f>
        <v>175382597</v>
      </c>
      <c r="E177" s="7">
        <f>'[3]環保,海巡'!$L$18</f>
        <v>0</v>
      </c>
      <c r="F177" s="8">
        <f>SUM(D177:E177)</f>
        <v>175382597</v>
      </c>
    </row>
    <row r="178" spans="1:6" s="9" customFormat="1" ht="16.5" customHeight="1">
      <c r="A178" s="6"/>
      <c r="B178" s="6"/>
      <c r="C178" s="15" t="s">
        <v>160</v>
      </c>
      <c r="D178" s="7"/>
      <c r="E178" s="7"/>
      <c r="F178" s="8"/>
    </row>
    <row r="179" spans="1:6" s="9" customFormat="1" ht="16.5" customHeight="1">
      <c r="A179" s="32" t="s">
        <v>83</v>
      </c>
      <c r="B179" s="32"/>
      <c r="C179" s="32"/>
      <c r="D179" s="4">
        <f>SUM(D180:D184)</f>
        <v>1006951998</v>
      </c>
      <c r="E179" s="4">
        <f>SUM(E180:E184)</f>
        <v>2263389803</v>
      </c>
      <c r="F179" s="5">
        <f>SUM(F180:F184)</f>
        <v>3270341801</v>
      </c>
    </row>
    <row r="180" spans="1:6" s="9" customFormat="1" ht="16.5" customHeight="1" thickBot="1">
      <c r="A180" s="34" t="s">
        <v>161</v>
      </c>
      <c r="B180" s="34"/>
      <c r="C180" s="34"/>
      <c r="D180" s="12">
        <f>'[3]省市'!$L$7</f>
        <v>2028035</v>
      </c>
      <c r="E180" s="12">
        <f>'[3]省市'!$L$6</f>
        <v>189762635</v>
      </c>
      <c r="F180" s="13">
        <f>SUM(D180:E180)</f>
        <v>191790670</v>
      </c>
    </row>
    <row r="181" spans="1:6" s="9" customFormat="1" ht="15.75" hidden="1">
      <c r="A181" s="30" t="s">
        <v>162</v>
      </c>
      <c r="B181" s="30"/>
      <c r="C181" s="30"/>
      <c r="D181" s="7">
        <f>'[3]省市'!$L$9</f>
        <v>0</v>
      </c>
      <c r="E181" s="7">
        <f>'[3]省市'!$L$8</f>
        <v>0</v>
      </c>
      <c r="F181" s="8">
        <f>SUM(D181:E181)</f>
        <v>0</v>
      </c>
    </row>
    <row r="182" spans="1:6" s="9" customFormat="1" ht="15.75">
      <c r="A182" s="30" t="s">
        <v>163</v>
      </c>
      <c r="B182" s="30"/>
      <c r="C182" s="30"/>
      <c r="D182" s="7">
        <f>'[3]省市'!$L$11</f>
        <v>1004041568</v>
      </c>
      <c r="E182" s="7">
        <f>'[3]省市'!$L$10+1910145</f>
        <v>1953627168</v>
      </c>
      <c r="F182" s="8">
        <f>SUM(D182:E182)</f>
        <v>2957668736</v>
      </c>
    </row>
    <row r="183" spans="1:6" s="9" customFormat="1" ht="15.75">
      <c r="A183" s="30" t="s">
        <v>164</v>
      </c>
      <c r="B183" s="30"/>
      <c r="C183" s="30"/>
      <c r="D183" s="7">
        <f>'[3]省市'!$L$13</f>
        <v>882395</v>
      </c>
      <c r="E183" s="7">
        <f>'[3]省市'!$L$12</f>
        <v>0</v>
      </c>
      <c r="F183" s="8">
        <f>SUM(D183:E183)</f>
        <v>882395</v>
      </c>
    </row>
    <row r="184" spans="1:6" s="9" customFormat="1" ht="15.75">
      <c r="A184" s="30" t="s">
        <v>165</v>
      </c>
      <c r="B184" s="30"/>
      <c r="C184" s="30"/>
      <c r="D184" s="7">
        <f>'[3]省市'!$L$15</f>
        <v>0</v>
      </c>
      <c r="E184" s="7">
        <f>'[3]省市'!$L$14</f>
        <v>120000000</v>
      </c>
      <c r="F184" s="8">
        <f>SUM(D184:E184)</f>
        <v>120000000</v>
      </c>
    </row>
    <row r="185" spans="1:6" s="9" customFormat="1" ht="15.75">
      <c r="A185" s="6"/>
      <c r="B185" s="6"/>
      <c r="C185" s="6"/>
      <c r="D185" s="7"/>
      <c r="E185" s="7"/>
      <c r="F185" s="8"/>
    </row>
    <row r="186" spans="1:6" s="16" customFormat="1" ht="34.5" customHeight="1">
      <c r="A186" s="31" t="s">
        <v>166</v>
      </c>
      <c r="B186" s="31"/>
      <c r="C186" s="31"/>
      <c r="D186" s="4">
        <v>0</v>
      </c>
      <c r="E186" s="4">
        <f>'[3]特別'!$L$6</f>
        <v>3522378847</v>
      </c>
      <c r="F186" s="5">
        <f>SUM(D186:E186)</f>
        <v>3522378847</v>
      </c>
    </row>
    <row r="187" spans="1:6" s="9" customFormat="1" ht="15.75">
      <c r="A187" s="3"/>
      <c r="B187" s="3"/>
      <c r="C187" s="3"/>
      <c r="D187" s="7"/>
      <c r="E187" s="7"/>
      <c r="F187" s="8"/>
    </row>
    <row r="188" spans="1:6" s="16" customFormat="1" ht="33" customHeight="1">
      <c r="A188" s="31" t="s">
        <v>167</v>
      </c>
      <c r="B188" s="31"/>
      <c r="C188" s="31"/>
      <c r="D188" s="4">
        <v>0</v>
      </c>
      <c r="E188" s="4">
        <f>'[3]特別'!$L$12</f>
        <v>8197598442</v>
      </c>
      <c r="F188" s="5">
        <f>SUM(D188:E188)</f>
        <v>8197598442</v>
      </c>
    </row>
    <row r="189" spans="1:6" ht="16.5" customHeight="1">
      <c r="A189" s="3"/>
      <c r="B189" s="3"/>
      <c r="C189" s="3"/>
      <c r="D189" s="7"/>
      <c r="E189" s="7"/>
      <c r="F189" s="17"/>
    </row>
    <row r="190" spans="1:6" ht="15.75">
      <c r="A190" s="31" t="s">
        <v>168</v>
      </c>
      <c r="B190" s="31"/>
      <c r="C190" s="31"/>
      <c r="D190" s="4">
        <f>'[3]特別'!$L$21</f>
        <v>0</v>
      </c>
      <c r="E190" s="4">
        <f>'[3]特別'!$L$22</f>
        <v>20000000</v>
      </c>
      <c r="F190" s="5">
        <f>SUM(D190:E190)</f>
        <v>20000000</v>
      </c>
    </row>
    <row r="191" spans="1:6" ht="15.75">
      <c r="A191" s="18"/>
      <c r="B191" s="18"/>
      <c r="C191" s="18"/>
      <c r="D191" s="7"/>
      <c r="E191" s="19"/>
      <c r="F191" s="20"/>
    </row>
    <row r="192" spans="1:6" ht="15.75">
      <c r="A192" s="31" t="s">
        <v>169</v>
      </c>
      <c r="B192" s="31"/>
      <c r="C192" s="31"/>
      <c r="D192" s="7">
        <f>'[3]特別'!$L$25</f>
        <v>0</v>
      </c>
      <c r="E192" s="21">
        <f>'[3]特別'!$L$24</f>
        <v>24148261000</v>
      </c>
      <c r="F192" s="5">
        <f>SUM(D192:E192)</f>
        <v>24148261000</v>
      </c>
    </row>
    <row r="193" spans="1:6" ht="15.75">
      <c r="A193" s="18"/>
      <c r="B193" s="18"/>
      <c r="C193" s="18"/>
      <c r="D193" s="4"/>
      <c r="E193" s="19"/>
      <c r="F193" s="20"/>
    </row>
    <row r="194" spans="1:6" ht="15.75">
      <c r="A194" s="31" t="s">
        <v>170</v>
      </c>
      <c r="B194" s="31"/>
      <c r="C194" s="31"/>
      <c r="D194" s="4">
        <v>0</v>
      </c>
      <c r="E194" s="21">
        <f>'[3]特別'!$L$26</f>
        <v>24509452635</v>
      </c>
      <c r="F194" s="5">
        <f>SUM(D194:E194)</f>
        <v>24509452635</v>
      </c>
    </row>
    <row r="195" spans="1:6" ht="15.75">
      <c r="A195" s="47"/>
      <c r="B195" s="48"/>
      <c r="C195" s="48"/>
      <c r="D195" s="7"/>
      <c r="E195" s="19"/>
      <c r="F195" s="20"/>
    </row>
    <row r="196" spans="1:6" ht="30" customHeight="1">
      <c r="A196" s="31" t="s">
        <v>171</v>
      </c>
      <c r="B196" s="31"/>
      <c r="C196" s="31"/>
      <c r="D196" s="4">
        <v>0</v>
      </c>
      <c r="E196" s="21">
        <f>'[3]特別'!$L$28</f>
        <v>2148353091</v>
      </c>
      <c r="F196" s="5">
        <f>SUM(D196:E196)</f>
        <v>2148353091</v>
      </c>
    </row>
    <row r="197" spans="1:6" ht="15.75">
      <c r="A197" s="18"/>
      <c r="B197" s="18"/>
      <c r="C197" s="18"/>
      <c r="D197" s="7"/>
      <c r="E197" s="19"/>
      <c r="F197" s="20"/>
    </row>
    <row r="198" spans="1:6" ht="30" customHeight="1" hidden="1">
      <c r="A198" s="31" t="s">
        <v>172</v>
      </c>
      <c r="B198" s="31"/>
      <c r="C198" s="31"/>
      <c r="D198" s="4">
        <v>0</v>
      </c>
      <c r="E198" s="21">
        <f>'[3]特別'!$L$32</f>
        <v>0</v>
      </c>
      <c r="F198" s="5">
        <f>SUM(D198:E198)</f>
        <v>0</v>
      </c>
    </row>
    <row r="199" spans="1:6" ht="15.75" hidden="1">
      <c r="A199" s="3"/>
      <c r="B199" s="3"/>
      <c r="C199" s="3"/>
      <c r="D199" s="4"/>
      <c r="E199" s="21"/>
      <c r="F199" s="5"/>
    </row>
    <row r="200" spans="1:6" ht="49.5" customHeight="1">
      <c r="A200" s="31" t="s">
        <v>173</v>
      </c>
      <c r="B200" s="31"/>
      <c r="C200" s="31"/>
      <c r="D200" s="4">
        <v>0</v>
      </c>
      <c r="E200" s="21">
        <f>'[3]特別'!$L$34</f>
        <v>107415000</v>
      </c>
      <c r="F200" s="5">
        <f>SUM(D200:E200)</f>
        <v>107415000</v>
      </c>
    </row>
    <row r="201" spans="1:6" ht="15.75">
      <c r="A201" s="22"/>
      <c r="B201" s="22"/>
      <c r="C201" s="22"/>
      <c r="D201" s="7"/>
      <c r="E201" s="19"/>
      <c r="F201" s="20"/>
    </row>
    <row r="202" spans="1:6" ht="15.75">
      <c r="A202" s="49" t="s">
        <v>174</v>
      </c>
      <c r="B202" s="49"/>
      <c r="C202" s="50"/>
      <c r="D202" s="21">
        <v>0</v>
      </c>
      <c r="E202" s="21">
        <f>'[3]特別'!$L$36</f>
        <v>41691904921</v>
      </c>
      <c r="F202" s="5">
        <f>SUM(D202:E202)</f>
        <v>41691904921</v>
      </c>
    </row>
    <row r="203" spans="1:6" ht="15.75">
      <c r="A203" s="47"/>
      <c r="B203" s="48"/>
      <c r="C203" s="29"/>
      <c r="D203" s="7"/>
      <c r="E203" s="21"/>
      <c r="F203" s="20"/>
    </row>
    <row r="204" spans="1:6" ht="15.75" customHeight="1">
      <c r="A204" s="49" t="s">
        <v>175</v>
      </c>
      <c r="B204" s="49"/>
      <c r="C204" s="50"/>
      <c r="D204" s="21">
        <v>0</v>
      </c>
      <c r="E204" s="21">
        <f>'[3]特別'!$L$38</f>
        <v>15475808454</v>
      </c>
      <c r="F204" s="5">
        <f>SUM(D204:E204)</f>
        <v>15475808454</v>
      </c>
    </row>
    <row r="205" spans="1:6" ht="30.75" customHeight="1">
      <c r="A205" s="23"/>
      <c r="B205" s="23"/>
      <c r="C205" s="24"/>
      <c r="D205" s="19"/>
      <c r="E205" s="19"/>
      <c r="F205" s="5"/>
    </row>
    <row r="206" spans="1:6" ht="12" customHeight="1">
      <c r="A206" s="23"/>
      <c r="B206" s="23"/>
      <c r="C206" s="24"/>
      <c r="D206" s="19"/>
      <c r="E206" s="19"/>
      <c r="F206" s="5"/>
    </row>
    <row r="207" spans="1:6" ht="12" customHeight="1">
      <c r="A207" s="23"/>
      <c r="B207" s="23"/>
      <c r="C207" s="24"/>
      <c r="D207" s="19"/>
      <c r="E207" s="19"/>
      <c r="F207" s="5"/>
    </row>
    <row r="208" spans="1:6" ht="14.25" customHeight="1">
      <c r="A208" s="23"/>
      <c r="B208" s="23"/>
      <c r="C208" s="24"/>
      <c r="D208" s="19"/>
      <c r="E208" s="19"/>
      <c r="F208" s="5"/>
    </row>
    <row r="209" spans="1:6" ht="15" customHeight="1">
      <c r="A209" s="23"/>
      <c r="B209" s="23"/>
      <c r="C209" s="24"/>
      <c r="D209" s="19"/>
      <c r="E209" s="19"/>
      <c r="F209" s="5"/>
    </row>
    <row r="210" spans="1:6" ht="15.75" customHeight="1">
      <c r="A210" s="23"/>
      <c r="B210" s="23"/>
      <c r="C210" s="24"/>
      <c r="D210" s="19"/>
      <c r="E210" s="19"/>
      <c r="F210" s="5"/>
    </row>
    <row r="211" spans="1:6" ht="15.75" customHeight="1">
      <c r="A211" s="23"/>
      <c r="B211" s="23"/>
      <c r="C211" s="24"/>
      <c r="D211" s="19"/>
      <c r="E211" s="19"/>
      <c r="F211" s="5"/>
    </row>
    <row r="212" spans="1:6" ht="15.75" customHeight="1">
      <c r="A212" s="23"/>
      <c r="B212" s="23"/>
      <c r="C212" s="24"/>
      <c r="D212" s="19"/>
      <c r="E212" s="19"/>
      <c r="F212" s="5"/>
    </row>
    <row r="213" spans="1:6" ht="15.75" customHeight="1">
      <c r="A213" s="23"/>
      <c r="B213" s="23"/>
      <c r="C213" s="24"/>
      <c r="D213" s="19"/>
      <c r="E213" s="19"/>
      <c r="F213" s="5"/>
    </row>
    <row r="214" spans="1:6" ht="15.75" customHeight="1">
      <c r="A214" s="23"/>
      <c r="B214" s="23"/>
      <c r="C214" s="24"/>
      <c r="D214" s="19"/>
      <c r="E214" s="19"/>
      <c r="F214" s="5"/>
    </row>
    <row r="215" spans="1:6" s="26" customFormat="1" ht="16.5" customHeight="1" thickBot="1">
      <c r="A215" s="46" t="s">
        <v>176</v>
      </c>
      <c r="B215" s="46"/>
      <c r="C215" s="46"/>
      <c r="D215" s="10">
        <f>D217+D218</f>
        <v>52548904496</v>
      </c>
      <c r="E215" s="25">
        <f>E217+E218</f>
        <v>160800669121</v>
      </c>
      <c r="F215" s="11">
        <f>F217+F218</f>
        <v>213349573617</v>
      </c>
    </row>
    <row r="217" spans="4:6" ht="14.25">
      <c r="D217" s="28">
        <f>SUM(D6,D11,D28,D31,D48,D52,D56,D75,D78,D82,D96,D115,D125,D134,D141,D144,D147,D151,D155,D160,D165,D171,D174,D179,D186,D188,D190,D192)</f>
        <v>52548904496</v>
      </c>
      <c r="E217" s="28">
        <f>SUM(E6,E11,E28,E31,E48,E52,E56,E75,E78,E82,E96,E115,E125,E134,E141,E144,E147,E151,E155,E160,E165,E171,E174,E179,E186,E188,E190,E192)</f>
        <v>76867735020</v>
      </c>
      <c r="F217" s="28">
        <f>SUM(F6,F11,F28,F31,F48,F52,F56,F75,F78,F82,F96,F115,F125,F134,F141,F144,F147,F151,F155,F160,F165,F171,F174,F179,F186,F188,F190,F192)</f>
        <v>129416639516</v>
      </c>
    </row>
    <row r="218" spans="4:6" ht="14.25">
      <c r="D218" s="28">
        <f>SUM(D196,D198,D200,D194,D202,D204)</f>
        <v>0</v>
      </c>
      <c r="E218" s="28">
        <f>SUM(E196,E198,E200,E194,E202,E204)</f>
        <v>83932934101</v>
      </c>
      <c r="F218" s="28">
        <f>SUM(F196,F198,F200,F194,F202,F204)</f>
        <v>83932934101</v>
      </c>
    </row>
  </sheetData>
  <mergeCells count="179">
    <mergeCell ref="A174:C174"/>
    <mergeCell ref="A175:C175"/>
    <mergeCell ref="A166:C166"/>
    <mergeCell ref="A67:C67"/>
    <mergeCell ref="A68:C68"/>
    <mergeCell ref="A165:C165"/>
    <mergeCell ref="A163:C163"/>
    <mergeCell ref="A168:C168"/>
    <mergeCell ref="A172:C172"/>
    <mergeCell ref="A171:C171"/>
    <mergeCell ref="A8:C8"/>
    <mergeCell ref="A25:C25"/>
    <mergeCell ref="A45:C45"/>
    <mergeCell ref="A167:C167"/>
    <mergeCell ref="A64:C64"/>
    <mergeCell ref="A65:C65"/>
    <mergeCell ref="A73:C73"/>
    <mergeCell ref="A78:C78"/>
    <mergeCell ref="A75:C75"/>
    <mergeCell ref="A72:C72"/>
    <mergeCell ref="D4:D5"/>
    <mergeCell ref="A215:C215"/>
    <mergeCell ref="A203:C203"/>
    <mergeCell ref="A194:C194"/>
    <mergeCell ref="A195:C195"/>
    <mergeCell ref="A204:C204"/>
    <mergeCell ref="A202:C202"/>
    <mergeCell ref="A200:C200"/>
    <mergeCell ref="A196:C196"/>
    <mergeCell ref="A198:C198"/>
    <mergeCell ref="A188:C188"/>
    <mergeCell ref="A180:C180"/>
    <mergeCell ref="A177:C177"/>
    <mergeCell ref="A1:F1"/>
    <mergeCell ref="A2:F2"/>
    <mergeCell ref="A3:F3"/>
    <mergeCell ref="E4:E5"/>
    <mergeCell ref="F4:F5"/>
    <mergeCell ref="A4:C4"/>
    <mergeCell ref="A5:C5"/>
    <mergeCell ref="A128:C128"/>
    <mergeCell ref="A135:C135"/>
    <mergeCell ref="A130:C130"/>
    <mergeCell ref="A132:C132"/>
    <mergeCell ref="A162:C162"/>
    <mergeCell ref="A155:C155"/>
    <mergeCell ref="A158:C158"/>
    <mergeCell ref="A129:C129"/>
    <mergeCell ref="A136:C136"/>
    <mergeCell ref="A161:C161"/>
    <mergeCell ref="A160:C160"/>
    <mergeCell ref="A157:C157"/>
    <mergeCell ref="A139:C139"/>
    <mergeCell ref="A142:C142"/>
    <mergeCell ref="A42:C42"/>
    <mergeCell ref="A40:C40"/>
    <mergeCell ref="A41:C41"/>
    <mergeCell ref="A21:C21"/>
    <mergeCell ref="A22:C22"/>
    <mergeCell ref="A23:C23"/>
    <mergeCell ref="A36:C36"/>
    <mergeCell ref="A35:C35"/>
    <mergeCell ref="A37:C37"/>
    <mergeCell ref="A38:C38"/>
    <mergeCell ref="A39:C39"/>
    <mergeCell ref="A20:C20"/>
    <mergeCell ref="A70:C70"/>
    <mergeCell ref="A61:C61"/>
    <mergeCell ref="A63:C63"/>
    <mergeCell ref="A24:C24"/>
    <mergeCell ref="A26:C26"/>
    <mergeCell ref="A29:C29"/>
    <mergeCell ref="A32:C32"/>
    <mergeCell ref="A33:C33"/>
    <mergeCell ref="A15:C15"/>
    <mergeCell ref="A34:C34"/>
    <mergeCell ref="A16:C16"/>
    <mergeCell ref="A17:C17"/>
    <mergeCell ref="A18:C18"/>
    <mergeCell ref="A19:C19"/>
    <mergeCell ref="A53:C53"/>
    <mergeCell ref="A66:C66"/>
    <mergeCell ref="A7:C7"/>
    <mergeCell ref="A9:C9"/>
    <mergeCell ref="A12:C12"/>
    <mergeCell ref="A48:C48"/>
    <mergeCell ref="A31:C31"/>
    <mergeCell ref="A28:C28"/>
    <mergeCell ref="A13:C13"/>
    <mergeCell ref="A14:C14"/>
    <mergeCell ref="A91:C91"/>
    <mergeCell ref="A49:C49"/>
    <mergeCell ref="A50:C50"/>
    <mergeCell ref="A69:C69"/>
    <mergeCell ref="A56:C56"/>
    <mergeCell ref="A57:C57"/>
    <mergeCell ref="A62:C62"/>
    <mergeCell ref="A58:C58"/>
    <mergeCell ref="A59:C59"/>
    <mergeCell ref="A60:C60"/>
    <mergeCell ref="A114:C114"/>
    <mergeCell ref="A121:C121"/>
    <mergeCell ref="A43:C43"/>
    <mergeCell ref="A44:C44"/>
    <mergeCell ref="A46:C46"/>
    <mergeCell ref="A104:C104"/>
    <mergeCell ref="A76:C76"/>
    <mergeCell ref="A80:C80"/>
    <mergeCell ref="A83:C83"/>
    <mergeCell ref="A79:C79"/>
    <mergeCell ref="A101:C101"/>
    <mergeCell ref="A93:C93"/>
    <mergeCell ref="A126:C126"/>
    <mergeCell ref="A97:C97"/>
    <mergeCell ref="A109:C109"/>
    <mergeCell ref="A110:C110"/>
    <mergeCell ref="A100:C100"/>
    <mergeCell ref="A125:C125"/>
    <mergeCell ref="A115:C115"/>
    <mergeCell ref="A112:C112"/>
    <mergeCell ref="A82:C82"/>
    <mergeCell ref="A87:C87"/>
    <mergeCell ref="A71:C71"/>
    <mergeCell ref="A54:C54"/>
    <mergeCell ref="A84:C84"/>
    <mergeCell ref="A85:C85"/>
    <mergeCell ref="A86:C86"/>
    <mergeCell ref="A113:C113"/>
    <mergeCell ref="A102:C102"/>
    <mergeCell ref="A103:C103"/>
    <mergeCell ref="A92:C92"/>
    <mergeCell ref="A94:C94"/>
    <mergeCell ref="A96:C96"/>
    <mergeCell ref="A106:C106"/>
    <mergeCell ref="A107:C107"/>
    <mergeCell ref="A108:C108"/>
    <mergeCell ref="A105:C105"/>
    <mergeCell ref="A127:C127"/>
    <mergeCell ref="A6:C6"/>
    <mergeCell ref="A11:C11"/>
    <mergeCell ref="A98:C98"/>
    <mergeCell ref="A99:C99"/>
    <mergeCell ref="A88:C88"/>
    <mergeCell ref="A89:C89"/>
    <mergeCell ref="A90:C90"/>
    <mergeCell ref="A111:C111"/>
    <mergeCell ref="A52:C52"/>
    <mergeCell ref="A117:C117"/>
    <mergeCell ref="A118:C118"/>
    <mergeCell ref="A123:C123"/>
    <mergeCell ref="A122:C122"/>
    <mergeCell ref="A116:C116"/>
    <mergeCell ref="A119:C119"/>
    <mergeCell ref="A120:C120"/>
    <mergeCell ref="A145:C145"/>
    <mergeCell ref="A144:C144"/>
    <mergeCell ref="A141:C141"/>
    <mergeCell ref="A131:C131"/>
    <mergeCell ref="A137:C137"/>
    <mergeCell ref="A134:C134"/>
    <mergeCell ref="A138:C138"/>
    <mergeCell ref="A146:C146"/>
    <mergeCell ref="A156:C156"/>
    <mergeCell ref="A147:C147"/>
    <mergeCell ref="A151:C151"/>
    <mergeCell ref="A148:C148"/>
    <mergeCell ref="A149:C149"/>
    <mergeCell ref="A152:C152"/>
    <mergeCell ref="A153:C153"/>
    <mergeCell ref="A169:C169"/>
    <mergeCell ref="A192:C192"/>
    <mergeCell ref="A184:C184"/>
    <mergeCell ref="A186:C186"/>
    <mergeCell ref="A179:C179"/>
    <mergeCell ref="A181:C181"/>
    <mergeCell ref="A190:C190"/>
    <mergeCell ref="A176:C176"/>
    <mergeCell ref="A182:C182"/>
    <mergeCell ref="A183:C183"/>
  </mergeCells>
  <printOptions horizontalCentered="1"/>
  <pageMargins left="0.35433070866141736" right="0.1968503937007874" top="0.984251968503937" bottom="0.984251968503937" header="0.5118110236220472" footer="0.5118110236220472"/>
  <pageSetup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丙-3-15</dc:title>
  <dc:subject>丙-3-15</dc:subject>
  <dc:creator>行政院主計處</dc:creator>
  <cp:keywords/>
  <dc:description> </dc:description>
  <cp:lastModifiedBy>Administrator</cp:lastModifiedBy>
  <cp:lastPrinted>2003-04-28T11:44:27Z</cp:lastPrinted>
  <dcterms:created xsi:type="dcterms:W3CDTF">2003-04-28T03:04:33Z</dcterms:created>
  <dcterms:modified xsi:type="dcterms:W3CDTF">2008-11-14T04:33:17Z</dcterms:modified>
  <cp:category>I14</cp:category>
  <cp:version/>
  <cp:contentType/>
  <cp:contentStatus/>
</cp:coreProperties>
</file>