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25" activeTab="0"/>
  </bookViews>
  <sheets>
    <sheet name="91" sheetId="1" r:id="rId1"/>
  </sheets>
  <definedNames>
    <definedName name="_xlnm.Print_Area" localSheetId="0">'91'!$A$1:$E$36</definedName>
  </definedNames>
  <calcPr fullCalcOnLoad="1" iterate="1" iterateCount="1" iterateDelta="0.001"/>
</workbook>
</file>

<file path=xl/comments1.xml><?xml version="1.0" encoding="utf-8"?>
<comments xmlns="http://schemas.openxmlformats.org/spreadsheetml/2006/main">
  <authors>
    <author>林秀鈴</author>
  </authors>
  <commentList>
    <comment ref="C10" authorId="0">
      <text>
        <r>
          <rPr>
            <sz val="10"/>
            <rFont val="新細明體"/>
            <family val="1"/>
          </rPr>
          <t>即審修收入實現數
增 減 列數之差額</t>
        </r>
      </text>
    </comment>
    <comment ref="C12" authorId="0">
      <text>
        <r>
          <rPr>
            <b/>
            <sz val="10"/>
            <rFont val="新細明體"/>
            <family val="1"/>
          </rPr>
          <t>指審計部修正
本年度部分(如修90當年部分,不含以前年度部分)
之應收,保留數增減列數淨額</t>
        </r>
        <r>
          <rPr>
            <sz val="10"/>
            <rFont val="新細明體"/>
            <family val="1"/>
          </rPr>
          <t xml:space="preserve">
</t>
        </r>
      </text>
    </comment>
    <comment ref="B16" authorId="0">
      <text>
        <r>
          <rPr>
            <b/>
            <sz val="10"/>
            <rFont val="新細明體"/>
            <family val="1"/>
          </rPr>
          <t>現金出納表
應收及保留數之註銷數合計</t>
        </r>
        <r>
          <rPr>
            <sz val="10"/>
            <rFont val="新細明體"/>
            <family val="1"/>
          </rPr>
          <t xml:space="preserve">
</t>
        </r>
      </text>
    </comment>
    <comment ref="B24" authorId="0">
      <text>
        <r>
          <rPr>
            <sz val="10"/>
            <rFont val="新細明體"/>
            <family val="1"/>
          </rPr>
          <t>指各機關待納庫數之
註銷數合計
(含總預算及特別預算註 銷數)</t>
        </r>
      </text>
    </comment>
    <comment ref="B20" authorId="0">
      <text>
        <r>
          <rPr>
            <sz val="10"/>
            <rFont val="新細明體"/>
            <family val="1"/>
          </rPr>
          <t xml:space="preserve">即現金出納表
退還以前年度歲入款
</t>
        </r>
      </text>
    </comment>
    <comment ref="A21" authorId="0">
      <text>
        <r>
          <rPr>
            <sz val="10"/>
            <rFont val="新細明體"/>
            <family val="1"/>
          </rPr>
          <t>即國庫收入報表</t>
        </r>
        <r>
          <rPr>
            <sz val="10"/>
            <rFont val="Times New Roman"/>
            <family val="1"/>
          </rPr>
          <t>(</t>
        </r>
        <r>
          <rPr>
            <sz val="10"/>
            <rFont val="新細明體"/>
            <family val="1"/>
          </rPr>
          <t>莊育芬提供</t>
        </r>
        <r>
          <rPr>
            <sz val="10"/>
            <rFont val="Times New Roman"/>
            <family val="1"/>
          </rPr>
          <t>)</t>
        </r>
        <r>
          <rPr>
            <sz val="10"/>
            <rFont val="新細明體"/>
            <family val="1"/>
          </rPr>
          <t xml:space="preserve">之國庫退還總數
</t>
        </r>
      </text>
    </comment>
    <comment ref="A22" authorId="0">
      <text>
        <r>
          <rPr>
            <sz val="10"/>
            <rFont val="新細明體"/>
            <family val="1"/>
          </rPr>
          <t xml:space="preserve">指上年度決算止尚有之預納庫數於今年國庫己辦理退還金額
***
</t>
        </r>
        <r>
          <rPr>
            <sz val="10"/>
            <rFont val="Times New Roman"/>
            <family val="1"/>
          </rPr>
          <t>[</t>
        </r>
        <r>
          <rPr>
            <sz val="10"/>
            <rFont val="新細明體"/>
            <family val="1"/>
          </rPr>
          <t>退還預收款</t>
        </r>
        <r>
          <rPr>
            <sz val="10"/>
            <rFont val="Times New Roman"/>
            <family val="1"/>
          </rPr>
          <t>] +[</t>
        </r>
        <r>
          <rPr>
            <sz val="10"/>
            <rFont val="新細明體"/>
            <family val="1"/>
          </rPr>
          <t>還還審定減列歲入決算</t>
        </r>
        <r>
          <rPr>
            <sz val="10"/>
            <rFont val="Times New Roman"/>
            <family val="1"/>
          </rPr>
          <t>]
=</t>
        </r>
        <r>
          <rPr>
            <sz val="10"/>
            <rFont val="新細明體"/>
            <family val="1"/>
          </rPr>
          <t>現金出納表</t>
        </r>
        <r>
          <rPr>
            <sz val="10"/>
            <rFont val="Times New Roman"/>
            <family val="1"/>
          </rPr>
          <t>-</t>
        </r>
        <r>
          <rPr>
            <sz val="10"/>
            <rFont val="新細明體"/>
            <family val="1"/>
          </rPr>
          <t>付項</t>
        </r>
        <r>
          <rPr>
            <sz val="10"/>
            <rFont val="Times New Roman"/>
            <family val="1"/>
          </rPr>
          <t>-</t>
        </r>
        <r>
          <rPr>
            <sz val="10"/>
            <rFont val="新細明體"/>
            <family val="1"/>
          </rPr>
          <t xml:space="preserve">預納庫款項下
   之退還數 總額
</t>
        </r>
      </text>
    </comment>
    <comment ref="A23" authorId="0">
      <text>
        <r>
          <rPr>
            <b/>
            <sz val="10"/>
            <rFont val="新細明體"/>
            <family val="1"/>
          </rPr>
          <t>指經審計部修減歲入實現數而產生之預納庫數並且該預納庫數國庫已退還部分</t>
        </r>
        <r>
          <rPr>
            <b/>
            <sz val="10"/>
            <rFont val="Times New Roman"/>
            <family val="1"/>
          </rPr>
          <t>,</t>
        </r>
        <r>
          <rPr>
            <b/>
            <sz val="10"/>
            <rFont val="新細明體"/>
            <family val="1"/>
          </rPr>
          <t>今年原住民有一筆</t>
        </r>
        <r>
          <rPr>
            <b/>
            <sz val="10"/>
            <rFont val="Times New Roman"/>
            <family val="1"/>
          </rPr>
          <t>376</t>
        </r>
        <r>
          <rPr>
            <b/>
            <sz val="10"/>
            <rFont val="新細明體"/>
            <family val="1"/>
          </rPr>
          <t xml:space="preserve">國庫尚未退還
故原修減預納庫數並辦理退還數為
</t>
        </r>
        <r>
          <rPr>
            <b/>
            <sz val="10"/>
            <rFont val="Times New Roman"/>
            <family val="1"/>
          </rPr>
          <t xml:space="preserve">340,729,239.36 - 376 = 340,728,863.36
</t>
        </r>
      </text>
    </comment>
  </commentList>
</comments>
</file>

<file path=xl/sharedStrings.xml><?xml version="1.0" encoding="utf-8"?>
<sst xmlns="http://schemas.openxmlformats.org/spreadsheetml/2006/main" count="43" uniqueCount="41">
  <si>
    <t xml:space="preserve">甲、以前年度累計餘絀計算部分                  </t>
  </si>
  <si>
    <t>累 計 餘 絀 計 算 表</t>
  </si>
  <si>
    <t>摘　　　　　　　　　　　　　要</t>
  </si>
  <si>
    <t>金　 　　　　　　　　　　　　　　額</t>
  </si>
  <si>
    <t>說  　明</t>
  </si>
  <si>
    <t>借　　　方</t>
  </si>
  <si>
    <t>貸　    　方</t>
  </si>
  <si>
    <t>餘　  　　絀</t>
  </si>
  <si>
    <t xml:space="preserve"> </t>
  </si>
  <si>
    <t>含剔除經費</t>
  </si>
  <si>
    <t>總                  計</t>
  </si>
  <si>
    <t xml:space="preserve">   一、上　年　度　餘　額            </t>
  </si>
  <si>
    <t xml:space="preserve">修正歲入決算淨增列實現數                    </t>
  </si>
  <si>
    <t xml:space="preserve">修正歲出決算淨減列實現數                </t>
  </si>
  <si>
    <t xml:space="preserve">修正減列以前年度歲入減免數            </t>
  </si>
  <si>
    <t xml:space="preserve">修正增列以前年度歲出減免數            </t>
  </si>
  <si>
    <t xml:space="preserve">   三、以前年度歲入保留款註銷數              </t>
  </si>
  <si>
    <t xml:space="preserve">   四、以前年度歲出保留款註銷數              </t>
  </si>
  <si>
    <t>中 央 政 府 總 決 算</t>
  </si>
  <si>
    <t xml:space="preserve">   一、總決算餘絀</t>
  </si>
  <si>
    <t xml:space="preserve">修正歲入決算淨增列應收數、保留數          </t>
  </si>
  <si>
    <t xml:space="preserve">修正歲出決算淨增列應付數、保留數          </t>
  </si>
  <si>
    <t xml:space="preserve">乙、本年度歲計餘絀計算部分 </t>
  </si>
  <si>
    <t xml:space="preserve">   二、轉正以前年度餘絀－審計部修正九十年度</t>
  </si>
  <si>
    <t xml:space="preserve">           決算部分                            </t>
  </si>
  <si>
    <t>中華民國九十一年十二月三十一日</t>
  </si>
  <si>
    <t>　    國庫報告列退還以前年度歲入15,042,096,784.01</t>
  </si>
  <si>
    <t>　　　定之委辦計畫經費</t>
  </si>
  <si>
    <t>　  　  　退還審定減列歲入決算        340,728,863.36</t>
  </si>
  <si>
    <t xml:space="preserve">        減：退還預收款　       　        13,022,170,624.17</t>
  </si>
  <si>
    <t xml:space="preserve">   六、退還以前年度歲入                      </t>
  </si>
  <si>
    <t>　七、財政部五區國稅局等註銷歲入待納庫款</t>
  </si>
  <si>
    <t>　八、臺灣省北區國稅局增列歲入待納庫款</t>
  </si>
  <si>
    <t>　十、審計部剔除動植物防疫檢疫局列支不合規</t>
  </si>
  <si>
    <t>　　歲入歲出差短</t>
  </si>
  <si>
    <t>　　債務還本</t>
  </si>
  <si>
    <t>　　發行公債及賒借</t>
  </si>
  <si>
    <r>
      <t xml:space="preserve">           </t>
    </r>
    <r>
      <rPr>
        <sz val="10"/>
        <rFont val="新細明體"/>
        <family val="1"/>
      </rPr>
      <t xml:space="preserve">公債收入保留款註銷數              </t>
    </r>
  </si>
  <si>
    <t>　九、國家公園警察大隊、外交部、彰化高級中學</t>
  </si>
  <si>
    <r>
      <t xml:space="preserve">            </t>
    </r>
    <r>
      <rPr>
        <sz val="10"/>
        <rFont val="新細明體"/>
        <family val="1"/>
      </rPr>
      <t>、霧峰高級農工職業學校等補列押金</t>
    </r>
  </si>
  <si>
    <t xml:space="preserve">   五、九二一震災災後重建及第二期特別決算應收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</si>
</sst>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_-* #,##0.00_-;\-* #,##0.00_-;_-* &quot;---&quot;??_-;_-@_-"/>
    <numFmt numFmtId="178" formatCode="_-* #,##0.00_-;\-* #,##0.00_-;_-* &quot;...&quot;??_-;_-@_-"/>
    <numFmt numFmtId="179" formatCode="#,##0.00;[Red]\-#,##0.00;&quot;…&quot;"/>
    <numFmt numFmtId="180" formatCode="0.00_);[Red]\(0.00\)"/>
    <numFmt numFmtId="181" formatCode="#,##0.00;\-#,##0.00;&quot;…&quot;"/>
  </numFmts>
  <fonts count="12">
    <font>
      <sz val="12"/>
      <name val="新細明體"/>
      <family val="1"/>
    </font>
    <font>
      <sz val="9"/>
      <name val="新細明體"/>
      <family val="1"/>
    </font>
    <font>
      <sz val="10"/>
      <name val="新細明體"/>
      <family val="1"/>
    </font>
    <font>
      <sz val="12"/>
      <name val="細明體"/>
      <family val="3"/>
    </font>
    <font>
      <b/>
      <u val="single"/>
      <sz val="20"/>
      <name val="細明體"/>
      <family val="3"/>
    </font>
    <font>
      <b/>
      <u val="single"/>
      <sz val="26"/>
      <name val="細明體"/>
      <family val="3"/>
    </font>
    <font>
      <sz val="10"/>
      <name val="Times New Roman"/>
      <family val="1"/>
    </font>
    <font>
      <b/>
      <sz val="10"/>
      <name val="新細明體"/>
      <family val="1"/>
    </font>
    <font>
      <b/>
      <sz val="10"/>
      <name val="Times New Roman"/>
      <family val="1"/>
    </font>
    <font>
      <sz val="11"/>
      <name val="新細明體"/>
      <family val="1"/>
    </font>
    <font>
      <b/>
      <sz val="12"/>
      <name val="標楷體"/>
      <family val="4"/>
    </font>
    <font>
      <b/>
      <sz val="8"/>
      <name val="新細明體"/>
      <family val="2"/>
    </font>
  </fonts>
  <fills count="2">
    <fill>
      <patternFill/>
    </fill>
    <fill>
      <patternFill patternType="gray125"/>
    </fill>
  </fills>
  <borders count="17">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177" fontId="2" fillId="0" borderId="1" xfId="0" applyNumberFormat="1" applyFont="1" applyBorder="1" applyAlignment="1" quotePrefix="1">
      <alignment horizontal="left" wrapText="1"/>
    </xf>
    <xf numFmtId="179" fontId="8" fillId="0" borderId="2" xfId="0" applyNumberFormat="1" applyFont="1" applyBorder="1" applyAlignment="1">
      <alignment/>
    </xf>
    <xf numFmtId="179" fontId="6" fillId="0" borderId="2" xfId="0" applyNumberFormat="1" applyFont="1" applyBorder="1" applyAlignment="1">
      <alignment/>
    </xf>
    <xf numFmtId="0" fontId="2" fillId="0" borderId="0" xfId="0" applyFont="1" applyAlignment="1">
      <alignment/>
    </xf>
    <xf numFmtId="0" fontId="2" fillId="0" borderId="3" xfId="0" applyFont="1" applyBorder="1" applyAlignment="1">
      <alignment wrapText="1"/>
    </xf>
    <xf numFmtId="0" fontId="2" fillId="0" borderId="4" xfId="0" applyFont="1" applyBorder="1" applyAlignment="1">
      <alignment/>
    </xf>
    <xf numFmtId="177" fontId="2" fillId="0" borderId="1" xfId="0" applyNumberFormat="1" applyFont="1" applyBorder="1" applyAlignment="1">
      <alignment wrapText="1"/>
    </xf>
    <xf numFmtId="0" fontId="2" fillId="0" borderId="4" xfId="0" applyFont="1" applyBorder="1" applyAlignment="1" quotePrefix="1">
      <alignment horizontal="left"/>
    </xf>
    <xf numFmtId="0" fontId="2" fillId="0" borderId="4" xfId="0" applyFont="1" applyBorder="1" applyAlignment="1">
      <alignment horizontal="left" indent="2"/>
    </xf>
    <xf numFmtId="0" fontId="2" fillId="0" borderId="4" xfId="0" applyFont="1" applyBorder="1" applyAlignment="1">
      <alignment horizontal="left"/>
    </xf>
    <xf numFmtId="0" fontId="9" fillId="0" borderId="0" xfId="0" applyFont="1" applyAlignment="1">
      <alignment/>
    </xf>
    <xf numFmtId="0" fontId="9" fillId="0" borderId="5" xfId="0" applyFont="1" applyBorder="1" applyAlignment="1" quotePrefix="1">
      <alignment horizontal="center" vertical="center"/>
    </xf>
    <xf numFmtId="177" fontId="7" fillId="0" borderId="6" xfId="0" applyNumberFormat="1" applyFont="1" applyBorder="1" applyAlignment="1">
      <alignment vertical="top" wrapText="1"/>
    </xf>
    <xf numFmtId="0" fontId="7" fillId="0" borderId="0" xfId="0" applyFont="1" applyAlignment="1">
      <alignment vertical="top"/>
    </xf>
    <xf numFmtId="177" fontId="2" fillId="0" borderId="1" xfId="0" applyNumberFormat="1" applyFont="1" applyBorder="1" applyAlignment="1">
      <alignment horizontal="left" shrinkToFit="1"/>
    </xf>
    <xf numFmtId="179" fontId="8" fillId="0" borderId="7" xfId="0" applyNumberFormat="1" applyFont="1" applyBorder="1" applyAlignment="1">
      <alignment/>
    </xf>
    <xf numFmtId="0" fontId="6" fillId="0" borderId="0" xfId="0" applyFont="1" applyAlignment="1">
      <alignment/>
    </xf>
    <xf numFmtId="0" fontId="10" fillId="0" borderId="4" xfId="0" applyFont="1" applyBorder="1" applyAlignment="1">
      <alignment/>
    </xf>
    <xf numFmtId="0" fontId="10" fillId="0" borderId="8" xfId="0" applyFont="1" applyBorder="1" applyAlignment="1">
      <alignment/>
    </xf>
    <xf numFmtId="0" fontId="10" fillId="0" borderId="9" xfId="0" applyFont="1" applyBorder="1" applyAlignment="1">
      <alignment horizontal="center"/>
    </xf>
    <xf numFmtId="181" fontId="6" fillId="0" borderId="2" xfId="0" applyNumberFormat="1" applyFont="1" applyBorder="1" applyAlignment="1">
      <alignment/>
    </xf>
    <xf numFmtId="179" fontId="8" fillId="0" borderId="10" xfId="0" applyNumberFormat="1" applyFont="1" applyBorder="1" applyAlignment="1">
      <alignment/>
    </xf>
    <xf numFmtId="177" fontId="6" fillId="0" borderId="1" xfId="0" applyNumberFormat="1" applyFont="1" applyBorder="1" applyAlignment="1">
      <alignment horizontal="left" vertical="top" shrinkToFit="1"/>
    </xf>
    <xf numFmtId="181" fontId="8" fillId="0" borderId="2" xfId="0" applyNumberFormat="1" applyFont="1" applyBorder="1" applyAlignment="1">
      <alignment/>
    </xf>
    <xf numFmtId="0" fontId="6" fillId="0" borderId="4" xfId="0" applyFont="1" applyBorder="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3" fillId="0" borderId="11" xfId="0" applyFont="1" applyBorder="1" applyAlignment="1" quotePrefix="1">
      <alignment horizontal="center" vertical="center"/>
    </xf>
    <xf numFmtId="0" fontId="3" fillId="0" borderId="11" xfId="0" applyFont="1" applyBorder="1" applyAlignment="1">
      <alignment horizontal="center" vertical="center"/>
    </xf>
    <xf numFmtId="0" fontId="9" fillId="0" borderId="12" xfId="0" applyFont="1" applyBorder="1" applyAlignment="1" quotePrefix="1">
      <alignment horizontal="center" vertical="center"/>
    </xf>
    <xf numFmtId="0" fontId="9" fillId="0" borderId="13" xfId="0" applyFont="1" applyBorder="1" applyAlignment="1" quotePrefix="1">
      <alignment horizontal="center" vertical="center"/>
    </xf>
    <xf numFmtId="0" fontId="9" fillId="0" borderId="14" xfId="0" applyFont="1" applyBorder="1" applyAlignment="1" quotePrefix="1">
      <alignment horizontal="center" vertical="center"/>
    </xf>
    <xf numFmtId="0" fontId="9" fillId="0" borderId="14" xfId="0" applyFont="1" applyBorder="1" applyAlignment="1">
      <alignment horizontal="center" vertical="center"/>
    </xf>
    <xf numFmtId="0" fontId="9" fillId="0" borderId="15" xfId="0" applyFont="1" applyBorder="1" applyAlignment="1" quotePrefix="1">
      <alignment horizontal="center" vertical="center"/>
    </xf>
    <xf numFmtId="0" fontId="9" fillId="0" borderId="16" xfId="0" applyFont="1" applyBorder="1" applyAlignment="1" quotePrefix="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xdr:row>
      <xdr:rowOff>28575</xdr:rowOff>
    </xdr:from>
    <xdr:to>
      <xdr:col>5</xdr:col>
      <xdr:colOff>28575</xdr:colOff>
      <xdr:row>2</xdr:row>
      <xdr:rowOff>209550</xdr:rowOff>
    </xdr:to>
    <xdr:sp>
      <xdr:nvSpPr>
        <xdr:cNvPr id="1" name="TextBox 2"/>
        <xdr:cNvSpPr txBox="1">
          <a:spLocks noChangeArrowheads="1"/>
        </xdr:cNvSpPr>
      </xdr:nvSpPr>
      <xdr:spPr>
        <a:xfrm>
          <a:off x="6467475" y="847725"/>
          <a:ext cx="1028700" cy="180975"/>
        </a:xfrm>
        <a:prstGeom prst="rect">
          <a:avLst/>
        </a:prstGeom>
        <a:solidFill>
          <a:srgbClr val="FFFFFF"/>
        </a:solidFill>
        <a:ln w="9525" cmpd="sng">
          <a:noFill/>
        </a:ln>
      </xdr:spPr>
      <xdr:txBody>
        <a:bodyPr vertOverflow="clip" wrap="square"/>
        <a:p>
          <a:pPr algn="l">
            <a:defRPr/>
          </a:pPr>
          <a:r>
            <a:rPr lang="en-US" cap="none" sz="1000" b="0" i="0" u="none" baseline="0">
              <a:latin typeface="新細明體"/>
              <a:ea typeface="新細明體"/>
              <a:cs typeface="新細明體"/>
            </a:rPr>
            <a:t>單位：新臺幣元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0"/>
  <sheetViews>
    <sheetView tabSelected="1" workbookViewId="0" topLeftCell="A30">
      <selection activeCell="C5" sqref="C5"/>
    </sheetView>
  </sheetViews>
  <sheetFormatPr defaultColWidth="9.00390625" defaultRowHeight="16.5"/>
  <cols>
    <col min="1" max="1" width="40.125" style="0" customWidth="1"/>
    <col min="2" max="2" width="16.625" style="0" customWidth="1"/>
    <col min="3" max="3" width="17.125" style="0" customWidth="1"/>
    <col min="4" max="4" width="15.125" style="0" customWidth="1"/>
  </cols>
  <sheetData>
    <row r="1" spans="1:5" ht="27.75">
      <c r="A1" s="26" t="s">
        <v>18</v>
      </c>
      <c r="B1" s="26"/>
      <c r="C1" s="26"/>
      <c r="D1" s="26"/>
      <c r="E1" s="26"/>
    </row>
    <row r="2" spans="1:5" ht="36.75">
      <c r="A2" s="27" t="s">
        <v>1</v>
      </c>
      <c r="B2" s="27"/>
      <c r="C2" s="27"/>
      <c r="D2" s="27"/>
      <c r="E2" s="27"/>
    </row>
    <row r="3" spans="1:5" ht="20.25" customHeight="1" thickBot="1">
      <c r="A3" s="28" t="s">
        <v>25</v>
      </c>
      <c r="B3" s="29"/>
      <c r="C3" s="29"/>
      <c r="D3" s="29"/>
      <c r="E3" s="29"/>
    </row>
    <row r="4" spans="1:5" s="11" customFormat="1" ht="26.25" customHeight="1">
      <c r="A4" s="34" t="s">
        <v>2</v>
      </c>
      <c r="B4" s="32" t="s">
        <v>3</v>
      </c>
      <c r="C4" s="33"/>
      <c r="D4" s="33"/>
      <c r="E4" s="30" t="s">
        <v>4</v>
      </c>
    </row>
    <row r="5" spans="1:5" s="11" customFormat="1" ht="26.25" customHeight="1">
      <c r="A5" s="35"/>
      <c r="B5" s="12" t="s">
        <v>5</v>
      </c>
      <c r="C5" s="12" t="s">
        <v>6</v>
      </c>
      <c r="D5" s="12" t="s">
        <v>7</v>
      </c>
      <c r="E5" s="31"/>
    </row>
    <row r="6" spans="1:5" s="4" customFormat="1" ht="24.75" customHeight="1">
      <c r="A6" s="19" t="s">
        <v>0</v>
      </c>
      <c r="B6" s="16">
        <f>B7+B8+B16+B17+B18+B20+B24+B25+B26+B28</f>
        <v>58636974819.58</v>
      </c>
      <c r="C6" s="16">
        <f>C7+C8+C16+C17+C18+C20+C24+C25+C26+C28</f>
        <v>317727777404.51996</v>
      </c>
      <c r="D6" s="2">
        <f>C6-B6</f>
        <v>259090802584.93994</v>
      </c>
      <c r="E6" s="5"/>
    </row>
    <row r="7" spans="1:5" s="4" customFormat="1" ht="26.25" customHeight="1">
      <c r="A7" s="6" t="s">
        <v>11</v>
      </c>
      <c r="B7" s="3">
        <v>0</v>
      </c>
      <c r="C7" s="3">
        <v>294478733018.54</v>
      </c>
      <c r="D7" s="3"/>
      <c r="E7" s="7"/>
    </row>
    <row r="8" spans="1:5" s="4" customFormat="1" ht="22.5" customHeight="1">
      <c r="A8" s="10" t="s">
        <v>23</v>
      </c>
      <c r="B8" s="3">
        <f>SUM(B10:B15)</f>
        <v>0</v>
      </c>
      <c r="C8" s="21">
        <f>SUM(C10:C15)</f>
        <v>25848167.98000002</v>
      </c>
      <c r="D8" s="3"/>
      <c r="E8" s="7"/>
    </row>
    <row r="9" spans="1:5" s="4" customFormat="1" ht="17.25" customHeight="1">
      <c r="A9" s="10" t="s">
        <v>24</v>
      </c>
      <c r="B9" s="3" t="s">
        <v>8</v>
      </c>
      <c r="C9" s="21" t="s">
        <v>8</v>
      </c>
      <c r="D9" s="3"/>
      <c r="E9" s="7"/>
    </row>
    <row r="10" spans="1:5" s="4" customFormat="1" ht="17.25" customHeight="1">
      <c r="A10" s="9" t="s">
        <v>12</v>
      </c>
      <c r="B10" s="3">
        <v>0</v>
      </c>
      <c r="C10" s="21">
        <f>2469959592.36-3655181958.38</f>
        <v>-1185222366.02</v>
      </c>
      <c r="D10" s="3"/>
      <c r="E10" s="7"/>
    </row>
    <row r="11" spans="1:5" s="4" customFormat="1" ht="17.25" customHeight="1">
      <c r="A11" s="9" t="s">
        <v>13</v>
      </c>
      <c r="B11" s="3">
        <v>0</v>
      </c>
      <c r="C11" s="21">
        <v>4340850341</v>
      </c>
      <c r="D11" s="3"/>
      <c r="E11" s="15" t="s">
        <v>9</v>
      </c>
    </row>
    <row r="12" spans="1:5" s="4" customFormat="1" ht="17.25" customHeight="1">
      <c r="A12" s="9" t="s">
        <v>20</v>
      </c>
      <c r="B12" s="3">
        <v>0</v>
      </c>
      <c r="C12" s="21">
        <f>666037216-320696</f>
        <v>665716520</v>
      </c>
      <c r="D12" s="3"/>
      <c r="E12" s="23">
        <v>1740056</v>
      </c>
    </row>
    <row r="13" spans="1:5" s="4" customFormat="1" ht="17.25" customHeight="1">
      <c r="A13" s="9" t="s">
        <v>21</v>
      </c>
      <c r="B13" s="3">
        <v>0</v>
      </c>
      <c r="C13" s="21">
        <v>-3862877386</v>
      </c>
      <c r="D13" s="3"/>
      <c r="E13" s="1"/>
    </row>
    <row r="14" spans="1:5" s="4" customFormat="1" ht="17.25" customHeight="1">
      <c r="A14" s="9" t="s">
        <v>14</v>
      </c>
      <c r="B14" s="3">
        <v>0</v>
      </c>
      <c r="C14" s="21">
        <v>-656589</v>
      </c>
      <c r="D14" s="3"/>
      <c r="E14" s="1"/>
    </row>
    <row r="15" spans="1:5" s="4" customFormat="1" ht="17.25" customHeight="1">
      <c r="A15" s="9" t="s">
        <v>15</v>
      </c>
      <c r="B15" s="3">
        <v>0</v>
      </c>
      <c r="C15" s="3">
        <v>68037648</v>
      </c>
      <c r="D15" s="3"/>
      <c r="E15" s="15" t="s">
        <v>9</v>
      </c>
    </row>
    <row r="16" spans="1:5" s="4" customFormat="1" ht="21.75" customHeight="1">
      <c r="A16" s="6" t="s">
        <v>16</v>
      </c>
      <c r="B16" s="3">
        <f>60286413+55777202459.1</f>
        <v>55837488872.1</v>
      </c>
      <c r="C16" s="3">
        <v>0</v>
      </c>
      <c r="D16" s="3"/>
      <c r="E16" s="23">
        <v>2556426</v>
      </c>
    </row>
    <row r="17" spans="1:5" s="4" customFormat="1" ht="21.75" customHeight="1">
      <c r="A17" s="10" t="s">
        <v>17</v>
      </c>
      <c r="B17" s="3">
        <v>0</v>
      </c>
      <c r="C17" s="3">
        <v>23222845036</v>
      </c>
      <c r="D17" s="3"/>
      <c r="E17" s="7"/>
    </row>
    <row r="18" spans="1:5" s="4" customFormat="1" ht="21.75" customHeight="1">
      <c r="A18" s="10" t="s">
        <v>40</v>
      </c>
      <c r="B18" s="3">
        <v>922678919</v>
      </c>
      <c r="C18" s="3">
        <v>0</v>
      </c>
      <c r="D18" s="3"/>
      <c r="E18" s="7"/>
    </row>
    <row r="19" spans="1:5" s="4" customFormat="1" ht="13.5" customHeight="1">
      <c r="A19" s="25" t="s">
        <v>37</v>
      </c>
      <c r="B19" s="3"/>
      <c r="C19" s="3"/>
      <c r="D19" s="3"/>
      <c r="E19" s="7"/>
    </row>
    <row r="20" spans="1:5" s="4" customFormat="1" ht="22.5" customHeight="1">
      <c r="A20" s="6" t="s">
        <v>30</v>
      </c>
      <c r="B20" s="3">
        <v>1679197296.48</v>
      </c>
      <c r="C20" s="3">
        <v>0</v>
      </c>
      <c r="D20" s="3"/>
      <c r="E20" s="7"/>
    </row>
    <row r="21" spans="1:5" s="4" customFormat="1" ht="18" customHeight="1">
      <c r="A21" s="8" t="s">
        <v>26</v>
      </c>
      <c r="B21" s="3"/>
      <c r="C21" s="3"/>
      <c r="D21" s="3"/>
      <c r="E21" s="7"/>
    </row>
    <row r="22" spans="1:5" s="4" customFormat="1" ht="18" customHeight="1">
      <c r="A22" s="8" t="s">
        <v>29</v>
      </c>
      <c r="B22" s="3"/>
      <c r="C22" s="3"/>
      <c r="D22" s="3"/>
      <c r="E22" s="7"/>
    </row>
    <row r="23" spans="1:5" s="4" customFormat="1" ht="18" customHeight="1">
      <c r="A23" s="8" t="s">
        <v>28</v>
      </c>
      <c r="B23" s="3"/>
      <c r="C23" s="3"/>
      <c r="D23" s="3"/>
      <c r="E23" s="7"/>
    </row>
    <row r="24" spans="1:5" s="4" customFormat="1" ht="23.25" customHeight="1">
      <c r="A24" s="8" t="s">
        <v>31</v>
      </c>
      <c r="B24" s="3">
        <v>197609732</v>
      </c>
      <c r="C24" s="3">
        <v>0</v>
      </c>
      <c r="D24" s="3"/>
      <c r="E24" s="7"/>
    </row>
    <row r="25" spans="1:5" s="4" customFormat="1" ht="23.25" customHeight="1">
      <c r="A25" s="8" t="s">
        <v>32</v>
      </c>
      <c r="B25" s="3">
        <v>0</v>
      </c>
      <c r="C25" s="3">
        <v>202</v>
      </c>
      <c r="D25" s="3"/>
      <c r="E25" s="7"/>
    </row>
    <row r="26" spans="1:5" s="4" customFormat="1" ht="23.25" customHeight="1">
      <c r="A26" s="10" t="s">
        <v>38</v>
      </c>
      <c r="B26" s="3">
        <v>0</v>
      </c>
      <c r="C26" s="3">
        <v>19293</v>
      </c>
      <c r="D26" s="3"/>
      <c r="E26" s="7"/>
    </row>
    <row r="27" spans="1:5" s="4" customFormat="1" ht="12.75" customHeight="1">
      <c r="A27" s="25" t="s">
        <v>39</v>
      </c>
      <c r="B27" s="3"/>
      <c r="C27" s="3"/>
      <c r="D27" s="3"/>
      <c r="E27" s="7"/>
    </row>
    <row r="28" spans="1:5" s="4" customFormat="1" ht="24" customHeight="1">
      <c r="A28" s="6" t="s">
        <v>33</v>
      </c>
      <c r="B28" s="3">
        <v>0</v>
      </c>
      <c r="C28" s="3">
        <v>331687</v>
      </c>
      <c r="D28" s="3"/>
      <c r="E28" s="7"/>
    </row>
    <row r="29" spans="1:5" s="4" customFormat="1" ht="12" customHeight="1">
      <c r="A29" s="8" t="s">
        <v>27</v>
      </c>
      <c r="B29" s="3"/>
      <c r="C29" s="3"/>
      <c r="D29" s="3"/>
      <c r="E29" s="7"/>
    </row>
    <row r="30" spans="1:5" s="4" customFormat="1" ht="9" customHeight="1">
      <c r="A30" s="6"/>
      <c r="B30" s="3"/>
      <c r="C30" s="3"/>
      <c r="D30" s="3"/>
      <c r="E30" s="7"/>
    </row>
    <row r="31" spans="1:5" s="4" customFormat="1" ht="23.25" customHeight="1">
      <c r="A31" s="18" t="s">
        <v>22</v>
      </c>
      <c r="B31" s="2"/>
      <c r="C31" s="24">
        <f>C32</f>
        <v>-57421248206.119995</v>
      </c>
      <c r="D31" s="24">
        <f>C31-B31</f>
        <v>-57421248206.119995</v>
      </c>
      <c r="E31" s="7"/>
    </row>
    <row r="32" spans="1:5" s="4" customFormat="1" ht="22.5" customHeight="1">
      <c r="A32" s="6" t="s">
        <v>19</v>
      </c>
      <c r="B32" s="3"/>
      <c r="C32" s="21">
        <f>C35-B33-B34</f>
        <v>-57421248206.119995</v>
      </c>
      <c r="D32" s="21"/>
      <c r="E32" s="7"/>
    </row>
    <row r="33" spans="1:5" s="4" customFormat="1" ht="22.5" customHeight="1">
      <c r="A33" s="6" t="s">
        <v>34</v>
      </c>
      <c r="B33" s="3">
        <v>246420678580.12</v>
      </c>
      <c r="C33" s="3">
        <v>0</v>
      </c>
      <c r="D33" s="3"/>
      <c r="E33" s="7"/>
    </row>
    <row r="34" spans="1:5" s="4" customFormat="1" ht="22.5" customHeight="1">
      <c r="A34" s="6" t="s">
        <v>35</v>
      </c>
      <c r="B34" s="3">
        <v>55454743000</v>
      </c>
      <c r="C34" s="3">
        <v>0</v>
      </c>
      <c r="D34" s="3"/>
      <c r="E34" s="7"/>
    </row>
    <row r="35" spans="1:5" s="4" customFormat="1" ht="22.5" customHeight="1">
      <c r="A35" s="6" t="s">
        <v>36</v>
      </c>
      <c r="B35" s="3">
        <v>0</v>
      </c>
      <c r="C35" s="3">
        <v>244454173374</v>
      </c>
      <c r="D35" s="3"/>
      <c r="E35" s="7"/>
    </row>
    <row r="36" spans="1:5" s="14" customFormat="1" ht="28.5" customHeight="1" thickBot="1">
      <c r="A36" s="20" t="s">
        <v>10</v>
      </c>
      <c r="B36" s="22">
        <f>B6+B31</f>
        <v>58636974819.58</v>
      </c>
      <c r="C36" s="22">
        <f>C6+C31</f>
        <v>260306529198.39996</v>
      </c>
      <c r="D36" s="22">
        <f>D6+D31</f>
        <v>201669554378.81995</v>
      </c>
      <c r="E36" s="13"/>
    </row>
    <row r="37" ht="15" customHeight="1"/>
    <row r="38" s="4" customFormat="1" ht="15" customHeight="1"/>
    <row r="39" s="4" customFormat="1" ht="14.25">
      <c r="A39" s="17"/>
    </row>
    <row r="40" ht="16.5">
      <c r="A40" s="17"/>
    </row>
    <row r="41" ht="16.5">
      <c r="A41" s="17"/>
    </row>
    <row r="42" ht="16.5">
      <c r="A42" s="17"/>
    </row>
    <row r="43" ht="16.5">
      <c r="A43" s="17"/>
    </row>
    <row r="44" ht="16.5">
      <c r="A44" s="17"/>
    </row>
    <row r="45" ht="16.5">
      <c r="A45" s="17"/>
    </row>
    <row r="46" ht="16.5">
      <c r="A46" s="17"/>
    </row>
    <row r="47" ht="16.5">
      <c r="A47" s="17"/>
    </row>
    <row r="48" ht="16.5">
      <c r="A48" s="17"/>
    </row>
    <row r="49" ht="16.5">
      <c r="A49" s="17"/>
    </row>
    <row r="50" ht="16.5">
      <c r="A50" s="17"/>
    </row>
  </sheetData>
  <mergeCells count="6">
    <mergeCell ref="A1:E1"/>
    <mergeCell ref="A2:E2"/>
    <mergeCell ref="A3:E3"/>
    <mergeCell ref="E4:E5"/>
    <mergeCell ref="B4:D4"/>
    <mergeCell ref="A4:A5"/>
  </mergeCells>
  <printOptions horizontalCentered="1"/>
  <pageMargins left="0.1968503937007874" right="0.1968503937007874" top="0.7874015748031497" bottom="0.9055118110236221" header="0.3937007874015748" footer="0.5118110236220472"/>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丙-3-18</dc:title>
  <dc:subject>丙-3-18</dc:subject>
  <dc:creator>行政院主計處</dc:creator>
  <cp:keywords/>
  <dc:description> </dc:description>
  <cp:lastModifiedBy>Administrator</cp:lastModifiedBy>
  <cp:lastPrinted>2003-04-25T02:59:22Z</cp:lastPrinted>
  <dcterms:created xsi:type="dcterms:W3CDTF">1998-07-17T03:08:58Z</dcterms:created>
  <dcterms:modified xsi:type="dcterms:W3CDTF">2008-11-14T05:30:31Z</dcterms:modified>
  <cp:category>I14</cp:category>
  <cp:version/>
  <cp:contentType/>
  <cp:contentStatus/>
</cp:coreProperties>
</file>