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8235" windowHeight="3630" activeTab="0"/>
  </bookViews>
  <sheets>
    <sheet name="應付借款" sheetId="1" r:id="rId1"/>
  </sheets>
  <definedNames>
    <definedName name="_xlnm.Print_Area" localSheetId="0">'應付借款'!$A$1:$K$69</definedName>
    <definedName name="_xlnm.Print_Titles" localSheetId="0">'應付借款'!$1:$5</definedName>
  </definedNames>
  <calcPr fullCalcOnLoad="1"/>
</workbook>
</file>

<file path=xl/sharedStrings.xml><?xml version="1.0" encoding="utf-8"?>
<sst xmlns="http://schemas.openxmlformats.org/spreadsheetml/2006/main" count="293" uniqueCount="161">
  <si>
    <t xml:space="preserve">                </t>
  </si>
  <si>
    <t xml:space="preserve">本　　　　　　　　　　　　金          </t>
  </si>
  <si>
    <t xml:space="preserve">借　　　款　　　名　　　稱      </t>
  </si>
  <si>
    <t xml:space="preserve">清償日期  </t>
  </si>
  <si>
    <t>訂借日期</t>
  </si>
  <si>
    <t>幣　　別</t>
  </si>
  <si>
    <t>期　　    　　　限</t>
  </si>
  <si>
    <t>承  貸  單  位</t>
  </si>
  <si>
    <t>動 支 淨 額</t>
  </si>
  <si>
    <t>償   還   額</t>
  </si>
  <si>
    <t>利息償付總額</t>
  </si>
  <si>
    <t>結  欠  本  金</t>
  </si>
  <si>
    <t>中 央 政 府</t>
  </si>
  <si>
    <t>總  決  算</t>
  </si>
  <si>
    <t>八十一年度省經建借款</t>
  </si>
  <si>
    <t>八十二年度省經建借款</t>
  </si>
  <si>
    <t>八十三年度省經建借款</t>
  </si>
  <si>
    <t>八十四年度省經建借款</t>
  </si>
  <si>
    <t>八十五年度省經建借款</t>
  </si>
  <si>
    <t>八十六年度省經建借款</t>
  </si>
  <si>
    <t>八十七年度省經建借款</t>
  </si>
  <si>
    <t>台灣銀行中興新村分行</t>
  </si>
  <si>
    <t>台灣省合作金庫</t>
  </si>
  <si>
    <t>台灣土地銀行台中分行</t>
  </si>
  <si>
    <t>彰化商業銀行</t>
  </si>
  <si>
    <t>新竹國際商業銀行</t>
  </si>
  <si>
    <t>中國農民銀行</t>
  </si>
  <si>
    <t>華信商業銀行</t>
  </si>
  <si>
    <t xml:space="preserve"> </t>
  </si>
  <si>
    <r>
      <t xml:space="preserve"> </t>
    </r>
    <r>
      <rPr>
        <sz val="12"/>
        <rFont val="新細明體"/>
        <family val="1"/>
      </rPr>
      <t>十二月三十一日</t>
    </r>
  </si>
  <si>
    <t>備註</t>
  </si>
  <si>
    <t>債   款</t>
  </si>
  <si>
    <r>
      <t>目   錄</t>
    </r>
    <r>
      <rPr>
        <b/>
        <sz val="18"/>
        <rFont val="細明體"/>
        <family val="3"/>
      </rPr>
      <t>─中長期借款部分</t>
    </r>
  </si>
  <si>
    <r>
      <t>訂</t>
    </r>
    <r>
      <rPr>
        <sz val="11"/>
        <rFont val="Times New Roman"/>
        <family val="1"/>
      </rPr>
      <t xml:space="preserve"> </t>
    </r>
    <r>
      <rPr>
        <sz val="11"/>
        <rFont val="細明體"/>
        <family val="3"/>
      </rPr>
      <t>借</t>
    </r>
    <r>
      <rPr>
        <sz val="11"/>
        <rFont val="Times New Roman"/>
        <family val="1"/>
      </rPr>
      <t xml:space="preserve"> </t>
    </r>
    <r>
      <rPr>
        <sz val="11"/>
        <rFont val="細明體"/>
        <family val="3"/>
      </rPr>
      <t>總</t>
    </r>
    <r>
      <rPr>
        <sz val="11"/>
        <rFont val="Times New Roman"/>
        <family val="1"/>
      </rPr>
      <t xml:space="preserve"> </t>
    </r>
    <r>
      <rPr>
        <sz val="11"/>
        <rFont val="細明體"/>
        <family val="3"/>
      </rPr>
      <t>額</t>
    </r>
  </si>
  <si>
    <t>82.07.20</t>
  </si>
  <si>
    <t>93.10.31</t>
  </si>
  <si>
    <r>
      <t>新</t>
    </r>
    <r>
      <rPr>
        <sz val="10"/>
        <rFont val="Times New Roman"/>
        <family val="1"/>
      </rPr>
      <t xml:space="preserve"> </t>
    </r>
    <r>
      <rPr>
        <sz val="10"/>
        <rFont val="新細明體"/>
        <family val="1"/>
      </rPr>
      <t>臺</t>
    </r>
    <r>
      <rPr>
        <sz val="10"/>
        <rFont val="Times New Roman"/>
        <family val="1"/>
      </rPr>
      <t xml:space="preserve"> </t>
    </r>
    <r>
      <rPr>
        <sz val="10"/>
        <rFont val="新細明體"/>
        <family val="1"/>
      </rPr>
      <t xml:space="preserve">幣 </t>
    </r>
    <r>
      <rPr>
        <sz val="10"/>
        <rFont val="Times New Roman"/>
        <family val="1"/>
      </rPr>
      <t>(</t>
    </r>
    <r>
      <rPr>
        <sz val="10"/>
        <rFont val="新細明體"/>
        <family val="1"/>
      </rPr>
      <t>元</t>
    </r>
    <r>
      <rPr>
        <sz val="10"/>
        <rFont val="Times New Roman"/>
        <family val="1"/>
      </rPr>
      <t>)</t>
    </r>
  </si>
  <si>
    <t>83.05.30</t>
  </si>
  <si>
    <t>83.07.20</t>
  </si>
  <si>
    <t>84.07.06</t>
  </si>
  <si>
    <t>96.10.31</t>
  </si>
  <si>
    <t>86.01.15</t>
  </si>
  <si>
    <t>87.09.15</t>
  </si>
  <si>
    <t>98.05.31</t>
  </si>
  <si>
    <t>86.07.09</t>
  </si>
  <si>
    <t>108.06.30</t>
  </si>
  <si>
    <t>88.01.30</t>
  </si>
  <si>
    <t>108.07.31</t>
  </si>
  <si>
    <t>87.01.26</t>
  </si>
  <si>
    <t>99.04.30</t>
  </si>
  <si>
    <t>八十八年度省經建借款</t>
  </si>
  <si>
    <t>88.04.01</t>
  </si>
  <si>
    <t>88.06.30</t>
  </si>
  <si>
    <t>101.09.30</t>
  </si>
  <si>
    <t>89.01.24</t>
  </si>
  <si>
    <t>94.01.24</t>
  </si>
  <si>
    <t>89.02.23</t>
  </si>
  <si>
    <t>94.02.23</t>
  </si>
  <si>
    <t>89.11.01</t>
  </si>
  <si>
    <t>94.11.01</t>
  </si>
  <si>
    <t>玉山商業銀行</t>
  </si>
  <si>
    <t>中國農民銀行</t>
  </si>
  <si>
    <t>台北國際商業銀行</t>
  </si>
  <si>
    <t>台灣銀行等十三家銀行</t>
  </si>
  <si>
    <t>90.01.04</t>
  </si>
  <si>
    <t>96.01.04</t>
  </si>
  <si>
    <t>台灣銀行等七家銀行</t>
  </si>
  <si>
    <t>90.12.11</t>
  </si>
  <si>
    <t>97.12.11</t>
  </si>
  <si>
    <t>77.08.17</t>
  </si>
  <si>
    <t>92.08.31</t>
  </si>
  <si>
    <t>85.04.26</t>
  </si>
  <si>
    <t>100.08.31</t>
  </si>
  <si>
    <r>
      <t>新</t>
    </r>
    <r>
      <rPr>
        <sz val="10"/>
        <rFont val="Times New Roman"/>
        <family val="1"/>
      </rPr>
      <t xml:space="preserve"> </t>
    </r>
    <r>
      <rPr>
        <sz val="10"/>
        <rFont val="新細明體"/>
        <family val="1"/>
      </rPr>
      <t>臺</t>
    </r>
    <r>
      <rPr>
        <sz val="10"/>
        <rFont val="Times New Roman"/>
        <family val="1"/>
      </rPr>
      <t xml:space="preserve"> </t>
    </r>
    <r>
      <rPr>
        <sz val="10"/>
        <rFont val="新細明體"/>
        <family val="1"/>
      </rPr>
      <t xml:space="preserve">幣 </t>
    </r>
    <r>
      <rPr>
        <sz val="10"/>
        <rFont val="Times New Roman"/>
        <family val="1"/>
      </rPr>
      <t>(</t>
    </r>
    <r>
      <rPr>
        <sz val="10"/>
        <rFont val="新細明體"/>
        <family val="1"/>
      </rPr>
      <t>元</t>
    </r>
    <r>
      <rPr>
        <sz val="10"/>
        <rFont val="Times New Roman"/>
        <family val="1"/>
      </rPr>
      <t>)</t>
    </r>
  </si>
  <si>
    <t>81.02.21</t>
  </si>
  <si>
    <t>95.08.31</t>
  </si>
  <si>
    <r>
      <t xml:space="preserve"> </t>
    </r>
    <r>
      <rPr>
        <sz val="10"/>
        <rFont val="新細明體"/>
        <family val="1"/>
      </rPr>
      <t>台灣土地銀行台中分行</t>
    </r>
  </si>
  <si>
    <t>88.05.07</t>
  </si>
  <si>
    <t>99.09.30</t>
  </si>
  <si>
    <t>77.08.17</t>
  </si>
  <si>
    <t>92.08.31</t>
  </si>
  <si>
    <t>交通銀行</t>
  </si>
  <si>
    <t>82.11.20</t>
  </si>
  <si>
    <t>97.11.24</t>
  </si>
  <si>
    <t>98.03.11</t>
  </si>
  <si>
    <t>98.11.25</t>
  </si>
  <si>
    <t>99.09.15</t>
  </si>
  <si>
    <t>101.04.16</t>
  </si>
  <si>
    <t>102.03.11</t>
  </si>
  <si>
    <t>104.09.27</t>
  </si>
  <si>
    <t>台灣銀行</t>
  </si>
  <si>
    <t>89.12.30</t>
  </si>
  <si>
    <t>96.12.30</t>
  </si>
  <si>
    <t>中國農民銀行台北分行</t>
  </si>
  <si>
    <t>中國農民銀行板橋分行</t>
  </si>
  <si>
    <t>台灣土地銀行</t>
  </si>
  <si>
    <t>中國信託商銀城中分行</t>
  </si>
  <si>
    <t>中國國際商銀大同分行</t>
  </si>
  <si>
    <t>中央銀行</t>
  </si>
  <si>
    <t>小                       計</t>
  </si>
  <si>
    <t>合                       計</t>
  </si>
  <si>
    <r>
      <t>動支淨額</t>
    </r>
    <r>
      <rPr>
        <sz val="12"/>
        <rFont val="Times New Roman"/>
        <family val="1"/>
      </rPr>
      <t>-</t>
    </r>
    <r>
      <rPr>
        <sz val="12"/>
        <rFont val="新細明體"/>
        <family val="1"/>
      </rPr>
      <t>償還額</t>
    </r>
  </si>
  <si>
    <r>
      <t>=</t>
    </r>
    <r>
      <rPr>
        <sz val="12"/>
        <rFont val="新細明體"/>
        <family val="1"/>
      </rPr>
      <t>結欠本金</t>
    </r>
  </si>
  <si>
    <r>
      <t xml:space="preserve">                                                                    (</t>
    </r>
    <r>
      <rPr>
        <sz val="10"/>
        <rFont val="細明體"/>
        <family val="3"/>
      </rPr>
      <t>註</t>
    </r>
    <r>
      <rPr>
        <sz val="10"/>
        <rFont val="Times New Roman"/>
        <family val="1"/>
      </rPr>
      <t>1)</t>
    </r>
  </si>
  <si>
    <r>
      <t>八十八年下半年及八十九年度第一期中期借款</t>
    </r>
  </si>
  <si>
    <t>八十八年下半年及八十九年度第二期中期借款</t>
  </si>
  <si>
    <t>八十八年下半年及八十九年度第三期中期借款</t>
  </si>
  <si>
    <t>採購高性能戰機第一期借款</t>
  </si>
  <si>
    <t>採購高性能戰機第二期借款</t>
  </si>
  <si>
    <t>採購高性能戰機第三期借款</t>
  </si>
  <si>
    <t>採購高性能戰機第四期借款</t>
  </si>
  <si>
    <t>採購高性能戰機第五期借款</t>
  </si>
  <si>
    <t>採購高性能戰機第六期借款</t>
  </si>
  <si>
    <t>採購高性能戰機第七期借款</t>
  </si>
  <si>
    <r>
      <t>糧食平準基金借款</t>
    </r>
    <r>
      <rPr>
        <sz val="10"/>
        <rFont val="Times New Roman"/>
        <family val="1"/>
      </rPr>
      <t>(</t>
    </r>
    <r>
      <rPr>
        <sz val="10"/>
        <rFont val="新細明體"/>
        <family val="1"/>
      </rPr>
      <t>註</t>
    </r>
    <r>
      <rPr>
        <sz val="10"/>
        <rFont val="Times New Roman"/>
        <family val="1"/>
      </rPr>
      <t>3)</t>
    </r>
  </si>
  <si>
    <r>
      <t>註</t>
    </r>
    <r>
      <rPr>
        <sz val="10"/>
        <rFont val="Times New Roman"/>
        <family val="1"/>
      </rPr>
      <t>3</t>
    </r>
    <r>
      <rPr>
        <sz val="10"/>
        <rFont val="新細明體"/>
        <family val="1"/>
      </rPr>
      <t>：</t>
    </r>
    <r>
      <rPr>
        <sz val="10"/>
        <rFont val="新細明體"/>
        <family val="1"/>
      </rPr>
      <t>九十</t>
    </r>
    <r>
      <rPr>
        <sz val="10"/>
        <rFont val="新細明體"/>
        <family val="1"/>
      </rPr>
      <t>年度承接糧食平準基金債務</t>
    </r>
    <r>
      <rPr>
        <sz val="10"/>
        <rFont val="新細明體"/>
        <family val="1"/>
      </rPr>
      <t>。</t>
    </r>
  </si>
  <si>
    <r>
      <t xml:space="preserve"> </t>
    </r>
    <r>
      <rPr>
        <sz val="10"/>
        <rFont val="新細明體"/>
        <family val="1"/>
      </rPr>
      <t>台南永康等八處都市計畫優先取得公共設
 施保留地特別預算借款</t>
    </r>
    <r>
      <rPr>
        <sz val="10"/>
        <rFont val="Times New Roman"/>
        <family val="1"/>
      </rPr>
      <t>(</t>
    </r>
    <r>
      <rPr>
        <sz val="10"/>
        <rFont val="新細明體"/>
        <family val="1"/>
      </rPr>
      <t>省</t>
    </r>
    <r>
      <rPr>
        <sz val="10"/>
        <rFont val="Times New Roman"/>
        <family val="1"/>
      </rPr>
      <t>)</t>
    </r>
  </si>
  <si>
    <r>
      <t xml:space="preserve"> </t>
    </r>
    <r>
      <rPr>
        <sz val="10"/>
        <rFont val="新細明體"/>
        <family val="1"/>
      </rPr>
      <t>臺灣省加速取得都市計畫公共設施保留地
 第一期特別預算借款</t>
    </r>
    <r>
      <rPr>
        <sz val="10"/>
        <rFont val="Times New Roman"/>
        <family val="1"/>
      </rPr>
      <t>(</t>
    </r>
    <r>
      <rPr>
        <sz val="10"/>
        <rFont val="新細明體"/>
        <family val="1"/>
      </rPr>
      <t>省</t>
    </r>
    <r>
      <rPr>
        <sz val="10"/>
        <rFont val="Times New Roman"/>
        <family val="1"/>
      </rPr>
      <t>)</t>
    </r>
  </si>
  <si>
    <r>
      <t xml:space="preserve"> </t>
    </r>
    <r>
      <rPr>
        <sz val="10"/>
        <rFont val="新細明體"/>
        <family val="1"/>
      </rPr>
      <t>臺灣省加速取得都市計畫公共設施保留地
 償債計畫第一期特別預算借款</t>
    </r>
  </si>
  <si>
    <r>
      <t xml:space="preserve"> </t>
    </r>
    <r>
      <rPr>
        <sz val="10"/>
        <rFont val="新細明體"/>
        <family val="1"/>
      </rPr>
      <t>臺灣省加速取得都市計畫公共設施保留地
 第一期特別預算借款</t>
    </r>
    <r>
      <rPr>
        <sz val="10"/>
        <rFont val="Times New Roman"/>
        <family val="1"/>
      </rPr>
      <t>(</t>
    </r>
    <r>
      <rPr>
        <sz val="10"/>
        <rFont val="新細明體"/>
        <family val="1"/>
      </rPr>
      <t>中央</t>
    </r>
    <r>
      <rPr>
        <sz val="10"/>
        <rFont val="Times New Roman"/>
        <family val="1"/>
      </rPr>
      <t>)</t>
    </r>
  </si>
  <si>
    <r>
      <t xml:space="preserve"> </t>
    </r>
    <r>
      <rPr>
        <sz val="10"/>
        <rFont val="新細明體"/>
        <family val="1"/>
      </rPr>
      <t>台南永康等八處都市計畫優先取得公共設
 施保留地特別預算借款</t>
    </r>
    <r>
      <rPr>
        <sz val="10"/>
        <rFont val="Times New Roman"/>
        <family val="1"/>
      </rPr>
      <t>(</t>
    </r>
    <r>
      <rPr>
        <sz val="10"/>
        <rFont val="新細明體"/>
        <family val="1"/>
      </rPr>
      <t>中央</t>
    </r>
    <r>
      <rPr>
        <sz val="10"/>
        <rFont val="Times New Roman"/>
        <family val="1"/>
      </rPr>
      <t>)</t>
    </r>
  </si>
  <si>
    <t>台灣銀行等九家銀行</t>
  </si>
  <si>
    <t>91.01.03</t>
  </si>
  <si>
    <t>97.01.03</t>
  </si>
  <si>
    <t>台灣銀行等八家銀行</t>
  </si>
  <si>
    <t>91.01.18</t>
  </si>
  <si>
    <t>98.01.18</t>
  </si>
  <si>
    <t>合作金庫銀行</t>
  </si>
  <si>
    <t>91.06.21</t>
  </si>
  <si>
    <t>97.06.21</t>
  </si>
  <si>
    <t>華南銀行等二家銀行</t>
  </si>
  <si>
    <t>91.07.30</t>
  </si>
  <si>
    <t>94.07.30</t>
  </si>
  <si>
    <t>台灣土地銀行</t>
  </si>
  <si>
    <t>91.08.16</t>
  </si>
  <si>
    <t>94.08.16</t>
  </si>
  <si>
    <t>交通銀行等三家銀行</t>
  </si>
  <si>
    <t>91.09.10</t>
  </si>
  <si>
    <t>95.09.10</t>
  </si>
  <si>
    <t>台灣銀行</t>
  </si>
  <si>
    <t>91.10.31</t>
  </si>
  <si>
    <t>92.10.31</t>
  </si>
  <si>
    <r>
      <t>中華民國</t>
    </r>
    <r>
      <rPr>
        <sz val="12"/>
        <rFont val="新細明體"/>
        <family val="1"/>
      </rPr>
      <t xml:space="preserve"> </t>
    </r>
    <r>
      <rPr>
        <sz val="12"/>
        <rFont val="新細明體"/>
        <family val="1"/>
      </rPr>
      <t>九</t>
    </r>
    <r>
      <rPr>
        <sz val="12"/>
        <rFont val="新細明體"/>
        <family val="1"/>
      </rPr>
      <t xml:space="preserve"> 十 一年</t>
    </r>
  </si>
  <si>
    <r>
      <t xml:space="preserve"> </t>
    </r>
    <r>
      <rPr>
        <sz val="10"/>
        <rFont val="新細明體"/>
        <family val="1"/>
      </rPr>
      <t>台灣土地銀行等七行庫聯貸</t>
    </r>
  </si>
  <si>
    <t xml:space="preserve"> 台灣土地銀行等七行庫聯貸</t>
  </si>
  <si>
    <t xml:space="preserve"> 臺北都會區大眾捷運系統第三期特別預算
 借款</t>
  </si>
  <si>
    <t>合作金庫銀行股份有限公司</t>
  </si>
  <si>
    <r>
      <t xml:space="preserve"> </t>
    </r>
    <r>
      <rPr>
        <sz val="10"/>
        <rFont val="新細明體"/>
        <family val="1"/>
      </rPr>
      <t>台北都會區大眾捷運系統第三期特別預算
 賒借收入</t>
    </r>
  </si>
  <si>
    <t>九十一年度第二期中期借款</t>
  </si>
  <si>
    <t>九十一年度第三期中期借款</t>
  </si>
  <si>
    <t>九十一年度第四期中期借款</t>
  </si>
  <si>
    <t>九十一年度第五期中期借款</t>
  </si>
  <si>
    <t>九十一年度第六期中期借款</t>
  </si>
  <si>
    <t>九十一年度第七期中期借款</t>
  </si>
  <si>
    <r>
      <t>九十年度第二期中期借款</t>
    </r>
  </si>
  <si>
    <r>
      <t>九十年度第一期中期借款</t>
    </r>
    <r>
      <rPr>
        <sz val="10"/>
        <rFont val="Times New Roman"/>
        <family val="1"/>
      </rPr>
      <t>(</t>
    </r>
    <r>
      <rPr>
        <sz val="10"/>
        <rFont val="新細明體"/>
        <family val="1"/>
      </rPr>
      <t>註</t>
    </r>
    <r>
      <rPr>
        <sz val="10"/>
        <rFont val="Times New Roman"/>
        <family val="1"/>
      </rPr>
      <t>2)</t>
    </r>
  </si>
  <si>
    <t>九十一年度第一期中期借款(註4)</t>
  </si>
  <si>
    <r>
      <t>註</t>
    </r>
    <r>
      <rPr>
        <sz val="10"/>
        <rFont val="Times New Roman"/>
        <family val="1"/>
      </rPr>
      <t>1</t>
    </r>
    <r>
      <rPr>
        <sz val="10"/>
        <rFont val="新細明體"/>
        <family val="1"/>
      </rPr>
      <t>：八十八年下半年及八十九年度第</t>
    </r>
    <r>
      <rPr>
        <sz val="10"/>
        <rFont val="Times New Roman"/>
        <family val="1"/>
      </rPr>
      <t>1-3</t>
    </r>
    <r>
      <rPr>
        <sz val="10"/>
        <rFont val="新細明體"/>
        <family val="1"/>
      </rPr>
      <t>期共借款</t>
    </r>
    <r>
      <rPr>
        <sz val="10"/>
        <rFont val="Times New Roman"/>
        <family val="1"/>
      </rPr>
      <t>507</t>
    </r>
    <r>
      <rPr>
        <sz val="10"/>
        <rFont val="新細明體"/>
        <family val="1"/>
      </rPr>
      <t>億元</t>
    </r>
    <r>
      <rPr>
        <sz val="10"/>
        <rFont val="Times New Roman"/>
        <family val="1"/>
      </rPr>
      <t>(</t>
    </r>
    <r>
      <rPr>
        <sz val="10"/>
        <rFont val="新細明體"/>
        <family val="1"/>
      </rPr>
      <t>其中省經建借款</t>
    </r>
    <r>
      <rPr>
        <sz val="10"/>
        <rFont val="Times New Roman"/>
        <family val="1"/>
      </rPr>
      <t>407</t>
    </r>
    <r>
      <rPr>
        <sz val="10"/>
        <rFont val="新細明體"/>
        <family val="1"/>
      </rPr>
      <t>億元，臺灣省加速取得都市計畫公共設施　保留地償債計畫第二期及金融保險等機構民營化員工權益補償金特別決算</t>
    </r>
    <r>
      <rPr>
        <sz val="10"/>
        <rFont val="Times New Roman"/>
        <family val="1"/>
      </rPr>
      <t>100</t>
    </r>
    <r>
      <rPr>
        <sz val="10"/>
        <rFont val="新細明體"/>
        <family val="1"/>
      </rPr>
      <t>億元</t>
    </r>
    <r>
      <rPr>
        <sz val="10"/>
        <rFont val="Times New Roman"/>
        <family val="1"/>
      </rPr>
      <t>)</t>
    </r>
    <r>
      <rPr>
        <sz val="10"/>
        <rFont val="新細明體"/>
        <family val="1"/>
      </rPr>
      <t>。</t>
    </r>
  </si>
  <si>
    <r>
      <t>註</t>
    </r>
    <r>
      <rPr>
        <sz val="10"/>
        <rFont val="Times New Roman"/>
        <family val="1"/>
      </rPr>
      <t>2</t>
    </r>
    <r>
      <rPr>
        <sz val="10"/>
        <rFont val="新細明體"/>
        <family val="1"/>
      </rPr>
      <t>：九十年度第</t>
    </r>
    <r>
      <rPr>
        <sz val="10"/>
        <rFont val="Times New Roman"/>
        <family val="1"/>
      </rPr>
      <t>1-2</t>
    </r>
    <r>
      <rPr>
        <sz val="10"/>
        <rFont val="新細明體"/>
        <family val="1"/>
      </rPr>
      <t>期共借款</t>
    </r>
    <r>
      <rPr>
        <sz val="10"/>
        <rFont val="Times New Roman"/>
        <family val="1"/>
      </rPr>
      <t>650</t>
    </r>
    <r>
      <rPr>
        <sz val="10"/>
        <rFont val="新細明體"/>
        <family val="1"/>
      </rPr>
      <t>億元</t>
    </r>
    <r>
      <rPr>
        <sz val="10"/>
        <rFont val="Times New Roman"/>
        <family val="1"/>
      </rPr>
      <t>(</t>
    </r>
    <r>
      <rPr>
        <sz val="10"/>
        <rFont val="新細明體"/>
        <family val="1"/>
      </rPr>
      <t>其中總預算</t>
    </r>
    <r>
      <rPr>
        <sz val="10"/>
        <rFont val="Times New Roman"/>
        <family val="1"/>
      </rPr>
      <t>620</t>
    </r>
    <r>
      <rPr>
        <sz val="10"/>
        <rFont val="新細明體"/>
        <family val="1"/>
      </rPr>
      <t>億元，臺灣省加速取得都市計畫公共設施保留地償債計畫第二期及　金融保險等機構民營化員工權益補償金特別決算</t>
    </r>
    <r>
      <rPr>
        <sz val="10"/>
        <rFont val="Times New Roman"/>
        <family val="1"/>
      </rPr>
      <t>30</t>
    </r>
    <r>
      <rPr>
        <sz val="10"/>
        <rFont val="新細明體"/>
        <family val="1"/>
      </rPr>
      <t>億元</t>
    </r>
    <r>
      <rPr>
        <sz val="10"/>
        <rFont val="Times New Roman"/>
        <family val="1"/>
      </rPr>
      <t>)</t>
    </r>
    <r>
      <rPr>
        <sz val="10"/>
        <rFont val="新細明體"/>
        <family val="1"/>
      </rPr>
      <t>。</t>
    </r>
  </si>
  <si>
    <r>
      <t>註</t>
    </r>
    <r>
      <rPr>
        <sz val="10"/>
        <rFont val="Times New Roman"/>
        <family val="1"/>
      </rPr>
      <t>4</t>
    </r>
    <r>
      <rPr>
        <sz val="10"/>
        <rFont val="新細明體"/>
        <family val="1"/>
      </rPr>
      <t>：九十一年度第</t>
    </r>
    <r>
      <rPr>
        <sz val="10"/>
        <rFont val="Times New Roman"/>
        <family val="1"/>
      </rPr>
      <t>1-7</t>
    </r>
    <r>
      <rPr>
        <sz val="10"/>
        <rFont val="新細明體"/>
        <family val="1"/>
      </rPr>
      <t>期共借款</t>
    </r>
    <r>
      <rPr>
        <sz val="10"/>
        <rFont val="Times New Roman"/>
        <family val="1"/>
      </rPr>
      <t>1,938</t>
    </r>
    <r>
      <rPr>
        <sz val="10"/>
        <rFont val="新細明體"/>
        <family val="1"/>
      </rPr>
      <t>億元</t>
    </r>
    <r>
      <rPr>
        <sz val="10"/>
        <rFont val="Times New Roman"/>
        <family val="1"/>
      </rPr>
      <t>(</t>
    </r>
    <r>
      <rPr>
        <sz val="10"/>
        <rFont val="新細明體"/>
        <family val="1"/>
      </rPr>
      <t>其中總預算</t>
    </r>
    <r>
      <rPr>
        <sz val="10"/>
        <rFont val="Times New Roman"/>
        <family val="1"/>
      </rPr>
      <t>700</t>
    </r>
    <r>
      <rPr>
        <sz val="10"/>
        <rFont val="新細明體"/>
        <family val="1"/>
      </rPr>
      <t>億元，債務基金</t>
    </r>
    <r>
      <rPr>
        <sz val="10"/>
        <rFont val="Times New Roman"/>
        <family val="1"/>
      </rPr>
      <t>1,238</t>
    </r>
    <r>
      <rPr>
        <sz val="10"/>
        <rFont val="新細明體"/>
        <family val="1"/>
      </rPr>
      <t>億元</t>
    </r>
    <r>
      <rPr>
        <sz val="10"/>
        <rFont val="Times New Roman"/>
        <family val="1"/>
      </rPr>
      <t>)</t>
    </r>
    <r>
      <rPr>
        <sz val="10"/>
        <rFont val="新細明體"/>
        <family val="1"/>
      </rPr>
      <t>。</t>
    </r>
  </si>
  <si>
    <r>
      <t xml:space="preserve">  </t>
    </r>
    <r>
      <rPr>
        <sz val="10"/>
        <rFont val="細明體"/>
        <family val="3"/>
      </rPr>
      <t xml:space="preserve">臺灣省加速取得都市計畫公共設施保留地
 償債計畫第二期特別預算賒借收入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</si>
</sst>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Red]\-#,##0.00;&quot;…&quot;"/>
    <numFmt numFmtId="178" formatCode="0.00_);[Red]\(0.00\)"/>
    <numFmt numFmtId="179" formatCode="_-* #,##0_-;\-* #,##0_-;_-* &quot;-&quot;??_-;_-@_-"/>
    <numFmt numFmtId="180" formatCode="#,##0.00;[Red]\-#,##0.00;&quot;…  &quot;"/>
  </numFmts>
  <fonts count="16">
    <font>
      <sz val="12"/>
      <name val="新細明體"/>
      <family val="1"/>
    </font>
    <font>
      <sz val="12"/>
      <name val="Times New Roman"/>
      <family val="1"/>
    </font>
    <font>
      <sz val="9"/>
      <name val="新細明體"/>
      <family val="1"/>
    </font>
    <font>
      <b/>
      <sz val="12"/>
      <name val="新細明體"/>
      <family val="1"/>
    </font>
    <font>
      <b/>
      <u val="single"/>
      <sz val="20"/>
      <name val="細明體"/>
      <family val="3"/>
    </font>
    <font>
      <b/>
      <u val="single"/>
      <sz val="26"/>
      <name val="細明體"/>
      <family val="3"/>
    </font>
    <font>
      <sz val="11"/>
      <name val="Times New Roman"/>
      <family val="1"/>
    </font>
    <font>
      <b/>
      <sz val="11"/>
      <name val="新細明體"/>
      <family val="1"/>
    </font>
    <font>
      <b/>
      <sz val="11"/>
      <name val="Times New Roman"/>
      <family val="1"/>
    </font>
    <font>
      <b/>
      <sz val="18"/>
      <name val="細明體"/>
      <family val="3"/>
    </font>
    <font>
      <sz val="11"/>
      <name val="細明體"/>
      <family val="3"/>
    </font>
    <font>
      <sz val="10"/>
      <name val="新細明體"/>
      <family val="1"/>
    </font>
    <font>
      <sz val="10"/>
      <name val="Times New Roman"/>
      <family val="1"/>
    </font>
    <font>
      <b/>
      <sz val="10"/>
      <name val="新細明體"/>
      <family val="1"/>
    </font>
    <font>
      <b/>
      <sz val="10"/>
      <name val="華康中黑體"/>
      <family val="3"/>
    </font>
    <font>
      <sz val="10"/>
      <name val="細明體"/>
      <family val="3"/>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Alignment="1">
      <alignment/>
    </xf>
    <xf numFmtId="0" fontId="0" fillId="0" borderId="0" xfId="0" applyAlignment="1">
      <alignment vertical="center"/>
    </xf>
    <xf numFmtId="0" fontId="0" fillId="0" borderId="1" xfId="0" applyBorder="1" applyAlignment="1" quotePrefix="1">
      <alignment horizontal="center" vertical="center"/>
    </xf>
    <xf numFmtId="0" fontId="3" fillId="0" borderId="0" xfId="0" applyFont="1" applyAlignment="1">
      <alignment/>
    </xf>
    <xf numFmtId="0" fontId="0" fillId="0" borderId="0" xfId="0" applyFont="1" applyAlignment="1" quotePrefix="1">
      <alignment horizontal="right" vertical="top"/>
    </xf>
    <xf numFmtId="0" fontId="4" fillId="2" borderId="0" xfId="0" applyFont="1" applyFill="1" applyAlignment="1">
      <alignment horizontal="right"/>
    </xf>
    <xf numFmtId="0" fontId="4" fillId="2" borderId="0" xfId="0" applyFont="1" applyFill="1" applyBorder="1" applyAlignment="1">
      <alignment/>
    </xf>
    <xf numFmtId="0" fontId="5" fillId="0" borderId="0" xfId="0" applyFont="1" applyAlignment="1">
      <alignment horizontal="right" vertical="center"/>
    </xf>
    <xf numFmtId="0" fontId="5" fillId="0" borderId="0" xfId="0" applyFont="1" applyAlignment="1">
      <alignment horizontal="left" vertical="center"/>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0" fillId="0" borderId="0" xfId="0" applyAlignment="1" quotePrefix="1">
      <alignment horizontal="left" vertical="top"/>
    </xf>
    <xf numFmtId="0" fontId="0" fillId="0" borderId="2" xfId="0" applyBorder="1" applyAlignment="1">
      <alignment/>
    </xf>
    <xf numFmtId="0" fontId="3" fillId="0" borderId="2" xfId="0" applyFont="1" applyBorder="1" applyAlignment="1">
      <alignment/>
    </xf>
    <xf numFmtId="0" fontId="3" fillId="0" borderId="3" xfId="0" applyFont="1" applyBorder="1" applyAlignment="1">
      <alignment/>
    </xf>
    <xf numFmtId="0" fontId="0" fillId="0" borderId="0" xfId="0" applyBorder="1" applyAlignment="1">
      <alignment/>
    </xf>
    <xf numFmtId="0" fontId="0" fillId="0" borderId="0" xfId="0" applyBorder="1" applyAlignment="1" quotePrefix="1">
      <alignment horizontal="left" wrapText="1"/>
    </xf>
    <xf numFmtId="0" fontId="0" fillId="0" borderId="2" xfId="0" applyBorder="1" applyAlignment="1">
      <alignment vertical="center"/>
    </xf>
    <xf numFmtId="0" fontId="0" fillId="0" borderId="3" xfId="0" applyBorder="1" applyAlignment="1">
      <alignment vertical="center"/>
    </xf>
    <xf numFmtId="43" fontId="7" fillId="0" borderId="4" xfId="15" applyNumberFormat="1" applyFont="1" applyBorder="1" applyAlignment="1">
      <alignment horizontal="left" wrapText="1"/>
    </xf>
    <xf numFmtId="0" fontId="7" fillId="0" borderId="4" xfId="0" applyFont="1" applyBorder="1" applyAlignment="1">
      <alignment horizontal="center"/>
    </xf>
    <xf numFmtId="43" fontId="7" fillId="0" borderId="4" xfId="15" applyNumberFormat="1" applyFont="1" applyBorder="1" applyAlignment="1">
      <alignment horizontal="left" vertical="center" wrapText="1"/>
    </xf>
    <xf numFmtId="177" fontId="7" fillId="0" borderId="4" xfId="0" applyNumberFormat="1"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xf>
    <xf numFmtId="180" fontId="8" fillId="0" borderId="4" xfId="0" applyNumberFormat="1" applyFont="1" applyBorder="1" applyAlignment="1">
      <alignment shrinkToFit="1"/>
    </xf>
    <xf numFmtId="180" fontId="8" fillId="0" borderId="6" xfId="0" applyNumberFormat="1" applyFont="1" applyBorder="1" applyAlignment="1">
      <alignment shrinkToFit="1"/>
    </xf>
    <xf numFmtId="43" fontId="11" fillId="0" borderId="5" xfId="15" applyNumberFormat="1" applyFont="1" applyBorder="1" applyAlignment="1">
      <alignment/>
    </xf>
    <xf numFmtId="43" fontId="11" fillId="0" borderId="4" xfId="15" applyNumberFormat="1" applyFont="1" applyBorder="1" applyAlignment="1">
      <alignment/>
    </xf>
    <xf numFmtId="177" fontId="12" fillId="0" borderId="4" xfId="0" applyNumberFormat="1" applyFont="1" applyBorder="1" applyAlignment="1">
      <alignment horizontal="center"/>
    </xf>
    <xf numFmtId="0" fontId="12" fillId="0" borderId="4" xfId="0" applyFont="1" applyBorder="1" applyAlignment="1">
      <alignment horizontal="center"/>
    </xf>
    <xf numFmtId="0" fontId="11" fillId="0" borderId="4" xfId="0" applyFont="1" applyBorder="1" applyAlignment="1">
      <alignment horizontal="center"/>
    </xf>
    <xf numFmtId="180" fontId="12" fillId="0" borderId="4" xfId="0" applyNumberFormat="1" applyFont="1" applyBorder="1" applyAlignment="1">
      <alignment vertical="center" shrinkToFit="1"/>
    </xf>
    <xf numFmtId="43" fontId="12" fillId="0" borderId="5" xfId="15" applyNumberFormat="1" applyFont="1" applyBorder="1" applyAlignment="1">
      <alignment/>
    </xf>
    <xf numFmtId="43" fontId="11" fillId="0" borderId="4" xfId="15" applyNumberFormat="1" applyFont="1" applyBorder="1" applyAlignment="1">
      <alignment horizontal="left"/>
    </xf>
    <xf numFmtId="177" fontId="12" fillId="0" borderId="4" xfId="0" applyNumberFormat="1" applyFont="1" applyBorder="1" applyAlignment="1">
      <alignment horizontal="center" vertical="center"/>
    </xf>
    <xf numFmtId="0" fontId="12" fillId="0" borderId="4" xfId="0"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left"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177"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1" fillId="0" borderId="6" xfId="0" applyFont="1" applyBorder="1" applyAlignment="1">
      <alignment horizontal="center" vertical="center"/>
    </xf>
    <xf numFmtId="180" fontId="12" fillId="0" borderId="6" xfId="0" applyNumberFormat="1" applyFont="1" applyBorder="1" applyAlignment="1">
      <alignment vertical="center" shrinkToFit="1"/>
    </xf>
    <xf numFmtId="0" fontId="11" fillId="0" borderId="5" xfId="0" applyFont="1" applyBorder="1" applyAlignment="1">
      <alignment horizontal="left" vertical="center" wrapText="1"/>
    </xf>
    <xf numFmtId="180" fontId="12" fillId="0" borderId="4" xfId="0" applyNumberFormat="1" applyFont="1" applyBorder="1" applyAlignment="1">
      <alignment shrinkToFit="1"/>
    </xf>
    <xf numFmtId="43" fontId="13" fillId="0" borderId="4" xfId="15" applyNumberFormat="1" applyFont="1" applyBorder="1" applyAlignment="1">
      <alignment horizontal="left" vertical="center" wrapText="1"/>
    </xf>
    <xf numFmtId="177" fontId="11" fillId="0" borderId="4" xfId="0" applyNumberFormat="1" applyFont="1" applyBorder="1" applyAlignment="1">
      <alignment horizontal="center" vertical="center"/>
    </xf>
    <xf numFmtId="0" fontId="12" fillId="0" borderId="5" xfId="0" applyFont="1" applyBorder="1" applyAlignment="1">
      <alignment horizontal="left" wrapText="1"/>
    </xf>
    <xf numFmtId="0" fontId="11" fillId="0" borderId="5"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180" fontId="8" fillId="0" borderId="4" xfId="0" applyNumberFormat="1" applyFont="1" applyBorder="1" applyAlignment="1">
      <alignment vertical="center" shrinkToFit="1"/>
    </xf>
    <xf numFmtId="0" fontId="3" fillId="0" borderId="2" xfId="0" applyFont="1" applyBorder="1" applyAlignment="1">
      <alignment vertical="center"/>
    </xf>
    <xf numFmtId="0" fontId="3" fillId="0" borderId="0" xfId="0" applyFont="1" applyBorder="1" applyAlignment="1">
      <alignment vertical="center"/>
    </xf>
    <xf numFmtId="43" fontId="14" fillId="0" borderId="5" xfId="15" applyNumberFormat="1" applyFont="1" applyBorder="1" applyAlignment="1">
      <alignment horizontal="center" wrapText="1"/>
    </xf>
    <xf numFmtId="43" fontId="14" fillId="0" borderId="7" xfId="15" applyNumberFormat="1" applyFont="1" applyBorder="1" applyAlignment="1">
      <alignment horizontal="center" wrapText="1"/>
    </xf>
    <xf numFmtId="43" fontId="14" fillId="0" borderId="5" xfId="15" applyNumberFormat="1" applyFont="1" applyBorder="1" applyAlignment="1">
      <alignment horizontal="center" vertical="center" wrapText="1"/>
    </xf>
    <xf numFmtId="180" fontId="12" fillId="0" borderId="0" xfId="0" applyNumberFormat="1" applyFont="1" applyBorder="1" applyAlignment="1">
      <alignment vertical="center" shrinkToFit="1"/>
    </xf>
    <xf numFmtId="0" fontId="0" fillId="0" borderId="0" xfId="0" applyBorder="1" applyAlignment="1">
      <alignment horizontal="center"/>
    </xf>
    <xf numFmtId="0" fontId="1" fillId="0" borderId="0" xfId="0" applyFont="1" applyBorder="1" applyAlignment="1" quotePrefix="1">
      <alignment horizontal="center"/>
    </xf>
    <xf numFmtId="0" fontId="11" fillId="0" borderId="0" xfId="0" applyFont="1" applyAlignment="1">
      <alignment/>
    </xf>
    <xf numFmtId="0" fontId="11" fillId="0" borderId="4" xfId="0" applyFont="1" applyBorder="1" applyAlignment="1">
      <alignment horizontal="left" vertical="center" wrapText="1"/>
    </xf>
    <xf numFmtId="180" fontId="12" fillId="0" borderId="8" xfId="0" applyNumberFormat="1" applyFont="1" applyBorder="1" applyAlignment="1">
      <alignment vertical="center" shrinkToFit="1"/>
    </xf>
    <xf numFmtId="0" fontId="0" fillId="0" borderId="8" xfId="0" applyBorder="1" applyAlignment="1">
      <alignment/>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quotePrefix="1">
      <alignment horizontal="center" vertical="center"/>
    </xf>
    <xf numFmtId="0" fontId="0" fillId="0" borderId="12" xfId="0" applyBorder="1" applyAlignment="1" quotePrefix="1">
      <alignment horizontal="center" vertical="center"/>
    </xf>
    <xf numFmtId="0" fontId="0" fillId="0" borderId="9" xfId="0" applyBorder="1" applyAlignment="1" quotePrefix="1">
      <alignment horizontal="center" vertical="center"/>
    </xf>
    <xf numFmtId="0" fontId="0" fillId="0" borderId="13" xfId="0" applyBorder="1" applyAlignment="1" quotePrefix="1">
      <alignment horizontal="center" vertical="center"/>
    </xf>
    <xf numFmtId="0" fontId="0" fillId="0" borderId="14" xfId="0" applyBorder="1" applyAlignment="1">
      <alignment horizontal="center" vertical="center"/>
    </xf>
    <xf numFmtId="0" fontId="0" fillId="0" borderId="10" xfId="0" applyBorder="1" applyAlignment="1" quotePrefix="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showGridLines="0" tabSelected="1" zoomScale="90" zoomScaleNormal="90" zoomScaleSheetLayoutView="85" workbookViewId="0" topLeftCell="A1">
      <pane xSplit="1" ySplit="5" topLeftCell="B6" activePane="bottomRight" state="frozen"/>
      <selection pane="topLeft" activeCell="A1" sqref="A1"/>
      <selection pane="topRight" activeCell="B1" sqref="B1"/>
      <selection pane="bottomLeft" activeCell="A6" sqref="A6"/>
      <selection pane="bottomRight" activeCell="B9" sqref="B9"/>
    </sheetView>
  </sheetViews>
  <sheetFormatPr defaultColWidth="9.00390625" defaultRowHeight="16.5"/>
  <cols>
    <col min="1" max="1" width="37.00390625" style="0" customWidth="1"/>
    <col min="2" max="2" width="23.375" style="0" customWidth="1"/>
    <col min="3" max="4" width="10.125" style="0" customWidth="1"/>
    <col min="5" max="5" width="13.875" style="0" customWidth="1"/>
    <col min="6" max="6" width="19.00390625" style="0" customWidth="1"/>
    <col min="7" max="8" width="17.375" style="0" customWidth="1"/>
    <col min="9" max="9" width="17.625" style="0" customWidth="1"/>
    <col min="10" max="10" width="18.625" style="0" customWidth="1"/>
    <col min="11" max="11" width="4.50390625" style="0" customWidth="1"/>
    <col min="12" max="12" width="14.25390625" style="11" bestFit="1" customWidth="1"/>
  </cols>
  <sheetData>
    <row r="1" spans="1:11" ht="30.75" customHeight="1">
      <c r="A1" s="1"/>
      <c r="B1" s="1"/>
      <c r="C1" s="1"/>
      <c r="D1" s="1"/>
      <c r="E1" s="5" t="s">
        <v>12</v>
      </c>
      <c r="F1" s="6" t="s">
        <v>13</v>
      </c>
      <c r="G1" s="1"/>
      <c r="H1" s="1"/>
      <c r="I1" s="1"/>
      <c r="J1" s="1"/>
      <c r="K1" s="1"/>
    </row>
    <row r="2" spans="1:11" ht="31.5" customHeight="1">
      <c r="A2" s="1"/>
      <c r="B2" s="1"/>
      <c r="C2" s="1"/>
      <c r="D2" s="1"/>
      <c r="E2" s="7" t="s">
        <v>31</v>
      </c>
      <c r="F2" s="8" t="s">
        <v>32</v>
      </c>
      <c r="G2" s="1"/>
      <c r="H2" s="1"/>
      <c r="I2" s="1"/>
      <c r="J2" s="1"/>
      <c r="K2" s="1"/>
    </row>
    <row r="3" spans="1:11" ht="21" customHeight="1" thickBot="1">
      <c r="A3" s="1"/>
      <c r="B3" s="1"/>
      <c r="C3" s="1"/>
      <c r="D3" s="1"/>
      <c r="E3" s="4" t="s">
        <v>142</v>
      </c>
      <c r="F3" s="12" t="s">
        <v>29</v>
      </c>
      <c r="G3" s="1"/>
      <c r="H3" s="1"/>
      <c r="I3" s="1"/>
      <c r="J3" s="1"/>
      <c r="K3" s="1"/>
    </row>
    <row r="4" spans="1:12" s="11" customFormat="1" ht="21.75" customHeight="1">
      <c r="A4" s="73" t="s">
        <v>2</v>
      </c>
      <c r="B4" s="72" t="s">
        <v>7</v>
      </c>
      <c r="C4" s="72" t="s">
        <v>6</v>
      </c>
      <c r="D4" s="68"/>
      <c r="E4" s="68" t="s">
        <v>5</v>
      </c>
      <c r="F4" s="72" t="s">
        <v>1</v>
      </c>
      <c r="G4" s="72"/>
      <c r="H4" s="72"/>
      <c r="I4" s="72" t="s">
        <v>10</v>
      </c>
      <c r="J4" s="68" t="s">
        <v>11</v>
      </c>
      <c r="K4" s="70" t="s">
        <v>30</v>
      </c>
      <c r="L4" s="62" t="s">
        <v>101</v>
      </c>
    </row>
    <row r="5" spans="1:12" s="11" customFormat="1" ht="24" customHeight="1">
      <c r="A5" s="74"/>
      <c r="B5" s="75"/>
      <c r="C5" s="2" t="s">
        <v>4</v>
      </c>
      <c r="D5" s="2" t="s">
        <v>3</v>
      </c>
      <c r="E5" s="69"/>
      <c r="F5" s="2" t="s">
        <v>33</v>
      </c>
      <c r="G5" s="2" t="s">
        <v>8</v>
      </c>
      <c r="H5" s="2" t="s">
        <v>9</v>
      </c>
      <c r="I5" s="75"/>
      <c r="J5" s="69"/>
      <c r="K5" s="71"/>
      <c r="L5" s="63" t="s">
        <v>102</v>
      </c>
    </row>
    <row r="6" spans="1:12" s="11" customFormat="1" ht="17.25" customHeight="1">
      <c r="A6" s="28" t="s">
        <v>14</v>
      </c>
      <c r="B6" s="29" t="s">
        <v>21</v>
      </c>
      <c r="C6" s="30" t="s">
        <v>34</v>
      </c>
      <c r="D6" s="31" t="s">
        <v>35</v>
      </c>
      <c r="E6" s="32" t="s">
        <v>36</v>
      </c>
      <c r="F6" s="33">
        <v>21500000000</v>
      </c>
      <c r="G6" s="33">
        <v>21500000000</v>
      </c>
      <c r="H6" s="33">
        <v>17200000000</v>
      </c>
      <c r="I6" s="33">
        <v>9425796952</v>
      </c>
      <c r="J6" s="33">
        <f>SUM(F6-H6)</f>
        <v>4300000000</v>
      </c>
      <c r="K6" s="16" t="s">
        <v>28</v>
      </c>
      <c r="L6" s="61">
        <f>G6-H6</f>
        <v>4300000000</v>
      </c>
    </row>
    <row r="7" spans="1:12" s="11" customFormat="1" ht="17.25" customHeight="1">
      <c r="A7" s="28" t="s">
        <v>15</v>
      </c>
      <c r="B7" s="29" t="s">
        <v>21</v>
      </c>
      <c r="C7" s="30" t="s">
        <v>37</v>
      </c>
      <c r="D7" s="31" t="s">
        <v>35</v>
      </c>
      <c r="E7" s="32" t="s">
        <v>36</v>
      </c>
      <c r="F7" s="33">
        <v>27200000000</v>
      </c>
      <c r="G7" s="33">
        <v>27200000000</v>
      </c>
      <c r="H7" s="33">
        <v>21760000000</v>
      </c>
      <c r="I7" s="33">
        <v>10949759832</v>
      </c>
      <c r="J7" s="33">
        <f aca="true" t="shared" si="0" ref="J7:J28">SUM(F7-H7)</f>
        <v>5440000000</v>
      </c>
      <c r="K7" s="16" t="s">
        <v>0</v>
      </c>
      <c r="L7" s="61">
        <f aca="true" t="shared" si="1" ref="L7:L65">G7-H7</f>
        <v>5440000000</v>
      </c>
    </row>
    <row r="8" spans="1:12" s="11" customFormat="1" ht="17.25" customHeight="1">
      <c r="A8" s="28" t="s">
        <v>16</v>
      </c>
      <c r="B8" s="29" t="s">
        <v>21</v>
      </c>
      <c r="C8" s="30" t="s">
        <v>38</v>
      </c>
      <c r="D8" s="31" t="s">
        <v>35</v>
      </c>
      <c r="E8" s="32" t="s">
        <v>36</v>
      </c>
      <c r="F8" s="33">
        <v>62600000000</v>
      </c>
      <c r="G8" s="33">
        <v>62600000000</v>
      </c>
      <c r="H8" s="33">
        <v>46860000000</v>
      </c>
      <c r="I8" s="33">
        <v>23829202650</v>
      </c>
      <c r="J8" s="33">
        <f t="shared" si="0"/>
        <v>15740000000</v>
      </c>
      <c r="K8" s="16" t="s">
        <v>0</v>
      </c>
      <c r="L8" s="61">
        <f t="shared" si="1"/>
        <v>15740000000</v>
      </c>
    </row>
    <row r="9" spans="1:12" s="11" customFormat="1" ht="17.25" customHeight="1">
      <c r="A9" s="28" t="s">
        <v>17</v>
      </c>
      <c r="B9" s="29" t="s">
        <v>21</v>
      </c>
      <c r="C9" s="30" t="s">
        <v>39</v>
      </c>
      <c r="D9" s="31" t="s">
        <v>40</v>
      </c>
      <c r="E9" s="32" t="s">
        <v>36</v>
      </c>
      <c r="F9" s="33">
        <v>72800000000</v>
      </c>
      <c r="G9" s="33">
        <v>72800000000</v>
      </c>
      <c r="H9" s="33">
        <v>34680000000</v>
      </c>
      <c r="I9" s="33">
        <v>27140742740</v>
      </c>
      <c r="J9" s="33">
        <f t="shared" si="0"/>
        <v>38120000000</v>
      </c>
      <c r="K9" s="16" t="s">
        <v>0</v>
      </c>
      <c r="L9" s="61">
        <f t="shared" si="1"/>
        <v>38120000000</v>
      </c>
    </row>
    <row r="10" spans="1:12" s="11" customFormat="1" ht="17.25" customHeight="1">
      <c r="A10" s="28" t="s">
        <v>18</v>
      </c>
      <c r="B10" s="29" t="s">
        <v>21</v>
      </c>
      <c r="C10" s="30" t="s">
        <v>41</v>
      </c>
      <c r="D10" s="31" t="s">
        <v>40</v>
      </c>
      <c r="E10" s="32" t="s">
        <v>36</v>
      </c>
      <c r="F10" s="33">
        <v>71000000000</v>
      </c>
      <c r="G10" s="33">
        <v>71000000000</v>
      </c>
      <c r="H10" s="33">
        <v>21831608500</v>
      </c>
      <c r="I10" s="33">
        <v>25039689306</v>
      </c>
      <c r="J10" s="33">
        <f>SUM(F10-H10)</f>
        <v>49168391500</v>
      </c>
      <c r="K10" s="16" t="s">
        <v>0</v>
      </c>
      <c r="L10" s="61">
        <f t="shared" si="1"/>
        <v>49168391500</v>
      </c>
    </row>
    <row r="11" spans="1:12" s="11" customFormat="1" ht="17.25" customHeight="1">
      <c r="A11" s="28"/>
      <c r="B11" s="29" t="s">
        <v>21</v>
      </c>
      <c r="C11" s="30" t="s">
        <v>42</v>
      </c>
      <c r="D11" s="31" t="s">
        <v>43</v>
      </c>
      <c r="E11" s="32" t="s">
        <v>36</v>
      </c>
      <c r="F11" s="33">
        <v>39400000000</v>
      </c>
      <c r="G11" s="33">
        <v>39400000000</v>
      </c>
      <c r="H11" s="33">
        <v>13790000000</v>
      </c>
      <c r="I11" s="33">
        <v>10325428871</v>
      </c>
      <c r="J11" s="33">
        <f t="shared" si="0"/>
        <v>25610000000</v>
      </c>
      <c r="K11" s="16" t="s">
        <v>0</v>
      </c>
      <c r="L11" s="61">
        <f t="shared" si="1"/>
        <v>25610000000</v>
      </c>
    </row>
    <row r="12" spans="1:12" s="11" customFormat="1" ht="17.25" customHeight="1">
      <c r="A12" s="28" t="s">
        <v>19</v>
      </c>
      <c r="B12" s="29" t="s">
        <v>21</v>
      </c>
      <c r="C12" s="30" t="s">
        <v>44</v>
      </c>
      <c r="D12" s="31" t="s">
        <v>45</v>
      </c>
      <c r="E12" s="32" t="s">
        <v>36</v>
      </c>
      <c r="F12" s="33">
        <v>71000000000</v>
      </c>
      <c r="G12" s="33">
        <v>71000000000</v>
      </c>
      <c r="H12" s="33">
        <v>13906432000</v>
      </c>
      <c r="I12" s="33">
        <v>22130131356</v>
      </c>
      <c r="J12" s="33">
        <f t="shared" si="0"/>
        <v>57093568000</v>
      </c>
      <c r="K12" s="16"/>
      <c r="L12" s="61">
        <f t="shared" si="1"/>
        <v>57093568000</v>
      </c>
    </row>
    <row r="13" spans="1:12" s="11" customFormat="1" ht="17.25" customHeight="1">
      <c r="A13" s="34" t="s">
        <v>28</v>
      </c>
      <c r="B13" s="29" t="s">
        <v>22</v>
      </c>
      <c r="C13" s="30" t="s">
        <v>46</v>
      </c>
      <c r="D13" s="31" t="s">
        <v>47</v>
      </c>
      <c r="E13" s="32" t="s">
        <v>36</v>
      </c>
      <c r="F13" s="33">
        <v>40000000000</v>
      </c>
      <c r="G13" s="33">
        <v>40000000000</v>
      </c>
      <c r="H13" s="33">
        <v>4210526316</v>
      </c>
      <c r="I13" s="33">
        <v>8856663530</v>
      </c>
      <c r="J13" s="33">
        <f t="shared" si="0"/>
        <v>35789473684</v>
      </c>
      <c r="K13" s="17"/>
      <c r="L13" s="61">
        <f t="shared" si="1"/>
        <v>35789473684</v>
      </c>
    </row>
    <row r="14" spans="1:12" s="11" customFormat="1" ht="17.25" customHeight="1">
      <c r="A14" s="28" t="s">
        <v>20</v>
      </c>
      <c r="B14" s="29" t="s">
        <v>21</v>
      </c>
      <c r="C14" s="30" t="s">
        <v>48</v>
      </c>
      <c r="D14" s="31" t="s">
        <v>49</v>
      </c>
      <c r="E14" s="32" t="s">
        <v>36</v>
      </c>
      <c r="F14" s="33">
        <v>87500000000</v>
      </c>
      <c r="G14" s="33">
        <v>87500000000</v>
      </c>
      <c r="H14" s="33">
        <v>17500000000</v>
      </c>
      <c r="I14" s="33">
        <v>21866310216</v>
      </c>
      <c r="J14" s="33">
        <f t="shared" si="0"/>
        <v>70000000000</v>
      </c>
      <c r="K14" s="13"/>
      <c r="L14" s="61">
        <f t="shared" si="1"/>
        <v>70000000000</v>
      </c>
    </row>
    <row r="15" spans="1:12" s="11" customFormat="1" ht="17.25" customHeight="1">
      <c r="A15" s="28" t="s">
        <v>50</v>
      </c>
      <c r="B15" s="29" t="s">
        <v>21</v>
      </c>
      <c r="C15" s="30" t="s">
        <v>51</v>
      </c>
      <c r="D15" s="31" t="s">
        <v>45</v>
      </c>
      <c r="E15" s="32" t="s">
        <v>36</v>
      </c>
      <c r="F15" s="33">
        <v>34000000000</v>
      </c>
      <c r="G15" s="33">
        <v>34000000000</v>
      </c>
      <c r="H15" s="33">
        <v>4192982000</v>
      </c>
      <c r="I15" s="33">
        <v>6886138007</v>
      </c>
      <c r="J15" s="33">
        <f t="shared" si="0"/>
        <v>29807018000</v>
      </c>
      <c r="K15" s="13"/>
      <c r="L15" s="61">
        <f t="shared" si="1"/>
        <v>29807018000</v>
      </c>
    </row>
    <row r="16" spans="1:12" s="11" customFormat="1" ht="17.25" customHeight="1">
      <c r="A16" s="34" t="s">
        <v>28</v>
      </c>
      <c r="B16" s="29" t="s">
        <v>23</v>
      </c>
      <c r="C16" s="30" t="s">
        <v>52</v>
      </c>
      <c r="D16" s="31" t="s">
        <v>53</v>
      </c>
      <c r="E16" s="32" t="s">
        <v>36</v>
      </c>
      <c r="F16" s="33">
        <v>10000000000</v>
      </c>
      <c r="G16" s="33">
        <v>10000000000</v>
      </c>
      <c r="H16" s="33">
        <v>1666666800</v>
      </c>
      <c r="I16" s="33">
        <v>2024514766</v>
      </c>
      <c r="J16" s="33">
        <f t="shared" si="0"/>
        <v>8333333200</v>
      </c>
      <c r="K16" s="13"/>
      <c r="L16" s="61">
        <f t="shared" si="1"/>
        <v>8333333200</v>
      </c>
    </row>
    <row r="17" spans="1:12" s="11" customFormat="1" ht="17.25" customHeight="1">
      <c r="A17" s="28" t="s">
        <v>104</v>
      </c>
      <c r="B17" s="29" t="s">
        <v>24</v>
      </c>
      <c r="C17" s="30" t="s">
        <v>54</v>
      </c>
      <c r="D17" s="31" t="s">
        <v>55</v>
      </c>
      <c r="E17" s="32" t="s">
        <v>36</v>
      </c>
      <c r="F17" s="33">
        <v>2000000000</v>
      </c>
      <c r="G17" s="33">
        <v>2000000000</v>
      </c>
      <c r="H17" s="33">
        <v>0</v>
      </c>
      <c r="I17" s="33">
        <v>216910137</v>
      </c>
      <c r="J17" s="33">
        <f t="shared" si="0"/>
        <v>2000000000</v>
      </c>
      <c r="K17" s="13"/>
      <c r="L17" s="61">
        <f t="shared" si="1"/>
        <v>2000000000</v>
      </c>
    </row>
    <row r="18" spans="1:12" s="11" customFormat="1" ht="17.25" customHeight="1">
      <c r="A18" s="28" t="s">
        <v>103</v>
      </c>
      <c r="B18" s="29" t="s">
        <v>25</v>
      </c>
      <c r="C18" s="30" t="s">
        <v>54</v>
      </c>
      <c r="D18" s="31" t="s">
        <v>55</v>
      </c>
      <c r="E18" s="32" t="s">
        <v>36</v>
      </c>
      <c r="F18" s="33">
        <v>3000000000</v>
      </c>
      <c r="G18" s="33">
        <v>3000000000</v>
      </c>
      <c r="H18" s="33">
        <v>3000000000</v>
      </c>
      <c r="I18" s="33">
        <v>422157534</v>
      </c>
      <c r="J18" s="33">
        <f t="shared" si="0"/>
        <v>0</v>
      </c>
      <c r="K18" s="13"/>
      <c r="L18" s="61">
        <f t="shared" si="1"/>
        <v>0</v>
      </c>
    </row>
    <row r="19" spans="1:12" s="11" customFormat="1" ht="17.25" customHeight="1">
      <c r="A19" s="34" t="s">
        <v>28</v>
      </c>
      <c r="B19" s="29" t="s">
        <v>26</v>
      </c>
      <c r="C19" s="30" t="s">
        <v>54</v>
      </c>
      <c r="D19" s="31" t="s">
        <v>55</v>
      </c>
      <c r="E19" s="32" t="s">
        <v>36</v>
      </c>
      <c r="F19" s="33">
        <v>5000000000</v>
      </c>
      <c r="G19" s="33">
        <v>5000000000</v>
      </c>
      <c r="H19" s="33">
        <v>5000000000</v>
      </c>
      <c r="I19" s="33">
        <v>704492108</v>
      </c>
      <c r="J19" s="33">
        <f t="shared" si="0"/>
        <v>0</v>
      </c>
      <c r="K19" s="13"/>
      <c r="L19" s="61">
        <f t="shared" si="1"/>
        <v>0</v>
      </c>
    </row>
    <row r="20" spans="1:12" s="11" customFormat="1" ht="17.25" customHeight="1">
      <c r="A20" s="34" t="s">
        <v>28</v>
      </c>
      <c r="B20" s="29" t="s">
        <v>27</v>
      </c>
      <c r="C20" s="30" t="s">
        <v>54</v>
      </c>
      <c r="D20" s="31" t="s">
        <v>55</v>
      </c>
      <c r="E20" s="32" t="s">
        <v>36</v>
      </c>
      <c r="F20" s="33">
        <v>1000000000</v>
      </c>
      <c r="G20" s="33">
        <v>1000000000</v>
      </c>
      <c r="H20" s="33">
        <v>0</v>
      </c>
      <c r="I20" s="33">
        <v>112615616</v>
      </c>
      <c r="J20" s="33">
        <f t="shared" si="0"/>
        <v>1000000000</v>
      </c>
      <c r="K20" s="13"/>
      <c r="L20" s="61">
        <f t="shared" si="1"/>
        <v>1000000000</v>
      </c>
    </row>
    <row r="21" spans="1:12" s="11" customFormat="1" ht="17.25" customHeight="1">
      <c r="A21" s="34" t="s">
        <v>28</v>
      </c>
      <c r="B21" s="35" t="s">
        <v>22</v>
      </c>
      <c r="C21" s="30" t="s">
        <v>54</v>
      </c>
      <c r="D21" s="31" t="s">
        <v>55</v>
      </c>
      <c r="E21" s="32" t="s">
        <v>36</v>
      </c>
      <c r="F21" s="33">
        <v>9000000000</v>
      </c>
      <c r="G21" s="33">
        <v>9000000000</v>
      </c>
      <c r="H21" s="33">
        <v>9000000000</v>
      </c>
      <c r="I21" s="33">
        <v>1304456475</v>
      </c>
      <c r="J21" s="33">
        <f t="shared" si="0"/>
        <v>0</v>
      </c>
      <c r="K21" s="13"/>
      <c r="L21" s="61">
        <f t="shared" si="1"/>
        <v>0</v>
      </c>
    </row>
    <row r="22" spans="1:12" s="11" customFormat="1" ht="17.25" customHeight="1">
      <c r="A22" s="28" t="s">
        <v>105</v>
      </c>
      <c r="B22" s="29" t="s">
        <v>21</v>
      </c>
      <c r="C22" s="30" t="s">
        <v>56</v>
      </c>
      <c r="D22" s="31" t="s">
        <v>57</v>
      </c>
      <c r="E22" s="32" t="s">
        <v>36</v>
      </c>
      <c r="F22" s="33">
        <v>10000000000</v>
      </c>
      <c r="G22" s="33">
        <v>10000000000</v>
      </c>
      <c r="H22" s="33">
        <v>0</v>
      </c>
      <c r="I22" s="33">
        <v>1116646575</v>
      </c>
      <c r="J22" s="33">
        <f t="shared" si="0"/>
        <v>10000000000</v>
      </c>
      <c r="K22" s="13"/>
      <c r="L22" s="61">
        <f t="shared" si="1"/>
        <v>10000000000</v>
      </c>
    </row>
    <row r="23" spans="1:12" s="11" customFormat="1" ht="17.25" customHeight="1">
      <c r="A23" s="34" t="s">
        <v>28</v>
      </c>
      <c r="B23" s="29" t="s">
        <v>23</v>
      </c>
      <c r="C23" s="30" t="s">
        <v>56</v>
      </c>
      <c r="D23" s="31" t="s">
        <v>57</v>
      </c>
      <c r="E23" s="32" t="s">
        <v>36</v>
      </c>
      <c r="F23" s="33">
        <v>10000000000</v>
      </c>
      <c r="G23" s="33">
        <v>10000000000</v>
      </c>
      <c r="H23" s="33">
        <v>0</v>
      </c>
      <c r="I23" s="33">
        <v>1403063172</v>
      </c>
      <c r="J23" s="33">
        <f t="shared" si="0"/>
        <v>10000000000</v>
      </c>
      <c r="K23" s="13"/>
      <c r="L23" s="61">
        <f t="shared" si="1"/>
        <v>10000000000</v>
      </c>
    </row>
    <row r="24" spans="1:12" s="11" customFormat="1" ht="17.25" customHeight="1">
      <c r="A24" s="28" t="s">
        <v>106</v>
      </c>
      <c r="B24" s="29" t="s">
        <v>22</v>
      </c>
      <c r="C24" s="30" t="s">
        <v>58</v>
      </c>
      <c r="D24" s="31" t="s">
        <v>59</v>
      </c>
      <c r="E24" s="32" t="s">
        <v>36</v>
      </c>
      <c r="F24" s="33">
        <v>6500000000</v>
      </c>
      <c r="G24" s="33">
        <v>6500000000</v>
      </c>
      <c r="H24" s="33">
        <v>0</v>
      </c>
      <c r="I24" s="33">
        <v>563290000</v>
      </c>
      <c r="J24" s="33">
        <f t="shared" si="0"/>
        <v>6500000000</v>
      </c>
      <c r="K24" s="13"/>
      <c r="L24" s="61">
        <f t="shared" si="1"/>
        <v>6500000000</v>
      </c>
    </row>
    <row r="25" spans="1:12" s="11" customFormat="1" ht="17.25" customHeight="1">
      <c r="A25" s="34" t="s">
        <v>28</v>
      </c>
      <c r="B25" s="29" t="s">
        <v>60</v>
      </c>
      <c r="C25" s="30" t="s">
        <v>58</v>
      </c>
      <c r="D25" s="31" t="s">
        <v>59</v>
      </c>
      <c r="E25" s="32" t="s">
        <v>36</v>
      </c>
      <c r="F25" s="33">
        <v>1000000000</v>
      </c>
      <c r="G25" s="33">
        <v>1000000000</v>
      </c>
      <c r="H25" s="33">
        <v>0</v>
      </c>
      <c r="I25" s="33">
        <v>101300000</v>
      </c>
      <c r="J25" s="33">
        <f t="shared" si="0"/>
        <v>1000000000</v>
      </c>
      <c r="K25" s="13"/>
      <c r="L25" s="61">
        <f t="shared" si="1"/>
        <v>1000000000</v>
      </c>
    </row>
    <row r="26" spans="1:12" s="11" customFormat="1" ht="17.25" customHeight="1">
      <c r="A26" s="34" t="s">
        <v>28</v>
      </c>
      <c r="B26" s="29" t="s">
        <v>61</v>
      </c>
      <c r="C26" s="30" t="s">
        <v>58</v>
      </c>
      <c r="D26" s="31" t="s">
        <v>59</v>
      </c>
      <c r="E26" s="32" t="s">
        <v>36</v>
      </c>
      <c r="F26" s="33">
        <v>1200000000</v>
      </c>
      <c r="G26" s="33">
        <v>1200000000</v>
      </c>
      <c r="H26" s="33">
        <v>0</v>
      </c>
      <c r="I26" s="33">
        <v>127836000</v>
      </c>
      <c r="J26" s="33">
        <f t="shared" si="0"/>
        <v>1200000000</v>
      </c>
      <c r="K26" s="13"/>
      <c r="L26" s="61">
        <f t="shared" si="1"/>
        <v>1200000000</v>
      </c>
    </row>
    <row r="27" spans="1:12" s="11" customFormat="1" ht="17.25" customHeight="1">
      <c r="A27" s="34" t="s">
        <v>28</v>
      </c>
      <c r="B27" s="29" t="s">
        <v>62</v>
      </c>
      <c r="C27" s="30" t="s">
        <v>58</v>
      </c>
      <c r="D27" s="31" t="s">
        <v>59</v>
      </c>
      <c r="E27" s="32" t="s">
        <v>36</v>
      </c>
      <c r="F27" s="33">
        <v>2000000000</v>
      </c>
      <c r="G27" s="33">
        <v>2000000000</v>
      </c>
      <c r="H27" s="33">
        <v>0</v>
      </c>
      <c r="I27" s="33">
        <v>208560000</v>
      </c>
      <c r="J27" s="33">
        <f t="shared" si="0"/>
        <v>2000000000</v>
      </c>
      <c r="K27" s="13"/>
      <c r="L27" s="61">
        <f t="shared" si="1"/>
        <v>2000000000</v>
      </c>
    </row>
    <row r="28" spans="1:12" s="11" customFormat="1" ht="19.5" customHeight="1">
      <c r="A28" s="28" t="s">
        <v>155</v>
      </c>
      <c r="B28" s="29" t="s">
        <v>63</v>
      </c>
      <c r="C28" s="30" t="s">
        <v>64</v>
      </c>
      <c r="D28" s="31" t="s">
        <v>65</v>
      </c>
      <c r="E28" s="32" t="s">
        <v>36</v>
      </c>
      <c r="F28" s="33">
        <v>45000000000</v>
      </c>
      <c r="G28" s="33">
        <v>45000000000</v>
      </c>
      <c r="H28" s="33">
        <v>32000000000</v>
      </c>
      <c r="I28" s="33">
        <v>3764767561</v>
      </c>
      <c r="J28" s="33">
        <f t="shared" si="0"/>
        <v>13000000000</v>
      </c>
      <c r="K28" s="13"/>
      <c r="L28" s="61">
        <f t="shared" si="1"/>
        <v>13000000000</v>
      </c>
    </row>
    <row r="29" spans="1:12" s="11" customFormat="1" ht="19.5" customHeight="1">
      <c r="A29" s="28" t="s">
        <v>154</v>
      </c>
      <c r="B29" s="29" t="s">
        <v>66</v>
      </c>
      <c r="C29" s="30" t="s">
        <v>67</v>
      </c>
      <c r="D29" s="31" t="s">
        <v>68</v>
      </c>
      <c r="E29" s="32" t="s">
        <v>36</v>
      </c>
      <c r="F29" s="33">
        <v>20000000000</v>
      </c>
      <c r="G29" s="33">
        <v>20000000000</v>
      </c>
      <c r="H29" s="33">
        <v>0</v>
      </c>
      <c r="I29" s="33">
        <v>729750000</v>
      </c>
      <c r="J29" s="33">
        <f aca="true" t="shared" si="2" ref="J29:J36">SUM(F29-H29)</f>
        <v>20000000000</v>
      </c>
      <c r="K29" s="13"/>
      <c r="L29" s="61">
        <f t="shared" si="1"/>
        <v>20000000000</v>
      </c>
    </row>
    <row r="30" spans="1:12" s="11" customFormat="1" ht="19.5" customHeight="1">
      <c r="A30" s="28" t="s">
        <v>156</v>
      </c>
      <c r="B30" s="29" t="s">
        <v>121</v>
      </c>
      <c r="C30" s="30" t="s">
        <v>122</v>
      </c>
      <c r="D30" s="31" t="s">
        <v>123</v>
      </c>
      <c r="E30" s="32" t="s">
        <v>36</v>
      </c>
      <c r="F30" s="33">
        <v>40000000000</v>
      </c>
      <c r="G30" s="33">
        <v>40000000000</v>
      </c>
      <c r="H30" s="33">
        <v>0</v>
      </c>
      <c r="I30" s="33">
        <v>0</v>
      </c>
      <c r="J30" s="33">
        <f t="shared" si="2"/>
        <v>40000000000</v>
      </c>
      <c r="K30" s="13"/>
      <c r="L30" s="61">
        <f>G30-H30</f>
        <v>40000000000</v>
      </c>
    </row>
    <row r="31" spans="1:12" s="11" customFormat="1" ht="19.5" customHeight="1">
      <c r="A31" s="28" t="s">
        <v>148</v>
      </c>
      <c r="B31" s="29" t="s">
        <v>124</v>
      </c>
      <c r="C31" s="30" t="s">
        <v>125</v>
      </c>
      <c r="D31" s="31" t="s">
        <v>126</v>
      </c>
      <c r="E31" s="32" t="s">
        <v>36</v>
      </c>
      <c r="F31" s="33">
        <v>30000000000</v>
      </c>
      <c r="G31" s="33">
        <v>30000000000</v>
      </c>
      <c r="H31" s="33">
        <v>0</v>
      </c>
      <c r="I31" s="33">
        <v>0</v>
      </c>
      <c r="J31" s="33">
        <f t="shared" si="2"/>
        <v>30000000000</v>
      </c>
      <c r="K31" s="13"/>
      <c r="L31" s="61">
        <f aca="true" t="shared" si="3" ref="L31:L36">G31-H31</f>
        <v>30000000000</v>
      </c>
    </row>
    <row r="32" spans="1:12" s="11" customFormat="1" ht="19.5" customHeight="1">
      <c r="A32" s="28" t="s">
        <v>149</v>
      </c>
      <c r="B32" s="29" t="s">
        <v>127</v>
      </c>
      <c r="C32" s="30" t="s">
        <v>128</v>
      </c>
      <c r="D32" s="31" t="s">
        <v>129</v>
      </c>
      <c r="E32" s="32" t="s">
        <v>36</v>
      </c>
      <c r="F32" s="33">
        <v>12300000000</v>
      </c>
      <c r="G32" s="33">
        <v>12300000000</v>
      </c>
      <c r="H32" s="33">
        <v>0</v>
      </c>
      <c r="I32" s="33">
        <v>0</v>
      </c>
      <c r="J32" s="33">
        <f t="shared" si="2"/>
        <v>12300000000</v>
      </c>
      <c r="K32" s="13"/>
      <c r="L32" s="61">
        <f t="shared" si="3"/>
        <v>12300000000</v>
      </c>
    </row>
    <row r="33" spans="1:12" s="11" customFormat="1" ht="19.5" customHeight="1">
      <c r="A33" s="28" t="s">
        <v>150</v>
      </c>
      <c r="B33" s="29" t="s">
        <v>130</v>
      </c>
      <c r="C33" s="30" t="s">
        <v>131</v>
      </c>
      <c r="D33" s="31" t="s">
        <v>132</v>
      </c>
      <c r="E33" s="32" t="s">
        <v>36</v>
      </c>
      <c r="F33" s="33">
        <v>32000000000</v>
      </c>
      <c r="G33" s="33">
        <v>32000000000</v>
      </c>
      <c r="H33" s="33">
        <v>0</v>
      </c>
      <c r="I33" s="33">
        <v>0</v>
      </c>
      <c r="J33" s="33">
        <f t="shared" si="2"/>
        <v>32000000000</v>
      </c>
      <c r="K33" s="13"/>
      <c r="L33" s="61">
        <f t="shared" si="3"/>
        <v>32000000000</v>
      </c>
    </row>
    <row r="34" spans="1:12" s="11" customFormat="1" ht="19.5" customHeight="1">
      <c r="A34" s="28" t="s">
        <v>151</v>
      </c>
      <c r="B34" s="29" t="s">
        <v>133</v>
      </c>
      <c r="C34" s="30" t="s">
        <v>134</v>
      </c>
      <c r="D34" s="31" t="s">
        <v>135</v>
      </c>
      <c r="E34" s="32" t="s">
        <v>36</v>
      </c>
      <c r="F34" s="33">
        <v>23600000000</v>
      </c>
      <c r="G34" s="33">
        <v>23600000000</v>
      </c>
      <c r="H34" s="33">
        <v>0</v>
      </c>
      <c r="I34" s="33">
        <v>0</v>
      </c>
      <c r="J34" s="33">
        <f t="shared" si="2"/>
        <v>23600000000</v>
      </c>
      <c r="K34" s="13"/>
      <c r="L34" s="61">
        <f>G34-H34</f>
        <v>23600000000</v>
      </c>
    </row>
    <row r="35" spans="1:12" s="11" customFormat="1" ht="19.5" customHeight="1">
      <c r="A35" s="28" t="s">
        <v>152</v>
      </c>
      <c r="B35" s="29" t="s">
        <v>136</v>
      </c>
      <c r="C35" s="30" t="s">
        <v>137</v>
      </c>
      <c r="D35" s="31" t="s">
        <v>138</v>
      </c>
      <c r="E35" s="32" t="s">
        <v>36</v>
      </c>
      <c r="F35" s="33">
        <v>25800000000</v>
      </c>
      <c r="G35" s="33">
        <v>25800000000</v>
      </c>
      <c r="H35" s="33">
        <v>0</v>
      </c>
      <c r="I35" s="33">
        <v>0</v>
      </c>
      <c r="J35" s="33">
        <f t="shared" si="2"/>
        <v>25800000000</v>
      </c>
      <c r="K35" s="13"/>
      <c r="L35" s="61">
        <f>G35-H35</f>
        <v>25800000000</v>
      </c>
    </row>
    <row r="36" spans="1:12" s="11" customFormat="1" ht="19.5" customHeight="1">
      <c r="A36" s="28" t="s">
        <v>153</v>
      </c>
      <c r="B36" s="29" t="s">
        <v>139</v>
      </c>
      <c r="C36" s="30" t="s">
        <v>140</v>
      </c>
      <c r="D36" s="31" t="s">
        <v>141</v>
      </c>
      <c r="E36" s="32" t="s">
        <v>36</v>
      </c>
      <c r="F36" s="33">
        <v>30072222000</v>
      </c>
      <c r="G36" s="33">
        <v>30072222000</v>
      </c>
      <c r="H36" s="33">
        <v>0</v>
      </c>
      <c r="I36" s="33">
        <v>0</v>
      </c>
      <c r="J36" s="33">
        <f t="shared" si="2"/>
        <v>30072222000</v>
      </c>
      <c r="K36" s="13"/>
      <c r="L36" s="61">
        <f t="shared" si="3"/>
        <v>30072222000</v>
      </c>
    </row>
    <row r="37" spans="1:12" s="57" customFormat="1" ht="40.5" customHeight="1">
      <c r="A37" s="60" t="s">
        <v>99</v>
      </c>
      <c r="B37" s="22"/>
      <c r="C37" s="53"/>
      <c r="D37" s="53"/>
      <c r="E37" s="54"/>
      <c r="F37" s="55">
        <f>SUM(F6:F36)</f>
        <v>846472222000</v>
      </c>
      <c r="G37" s="55">
        <f>SUM(G6:G36)</f>
        <v>846472222000</v>
      </c>
      <c r="H37" s="55">
        <f>SUM(H6:H36)</f>
        <v>246598215616</v>
      </c>
      <c r="I37" s="55">
        <f>SUM(I6:I36)</f>
        <v>179250223404</v>
      </c>
      <c r="J37" s="55">
        <f>SUM(J6:J36)</f>
        <v>599874006384</v>
      </c>
      <c r="K37" s="56"/>
      <c r="L37" s="61">
        <f t="shared" si="1"/>
        <v>599874006384</v>
      </c>
    </row>
    <row r="38" spans="1:12" s="11" customFormat="1" ht="42" customHeight="1">
      <c r="A38" s="39" t="s">
        <v>117</v>
      </c>
      <c r="B38" s="40" t="s">
        <v>143</v>
      </c>
      <c r="C38" s="36" t="s">
        <v>69</v>
      </c>
      <c r="D38" s="37" t="s">
        <v>70</v>
      </c>
      <c r="E38" s="38" t="s">
        <v>36</v>
      </c>
      <c r="F38" s="33">
        <v>224201425481</v>
      </c>
      <c r="G38" s="33">
        <v>224201425481</v>
      </c>
      <c r="H38" s="33">
        <v>224201425481</v>
      </c>
      <c r="I38" s="33">
        <v>122246658459</v>
      </c>
      <c r="J38" s="33">
        <f aca="true" t="shared" si="4" ref="J38:J43">SUM(F38-H38)</f>
        <v>0</v>
      </c>
      <c r="K38" s="18"/>
      <c r="L38" s="61">
        <f t="shared" si="1"/>
        <v>0</v>
      </c>
    </row>
    <row r="39" spans="1:12" s="67" customFormat="1" ht="36" customHeight="1" thickBot="1">
      <c r="A39" s="41" t="s">
        <v>116</v>
      </c>
      <c r="B39" s="42" t="s">
        <v>143</v>
      </c>
      <c r="C39" s="43" t="s">
        <v>71</v>
      </c>
      <c r="D39" s="44" t="s">
        <v>72</v>
      </c>
      <c r="E39" s="45" t="s">
        <v>73</v>
      </c>
      <c r="F39" s="46">
        <v>12650000000</v>
      </c>
      <c r="G39" s="46">
        <v>12650000000</v>
      </c>
      <c r="H39" s="46">
        <v>12650000000</v>
      </c>
      <c r="I39" s="46">
        <v>4792125404</v>
      </c>
      <c r="J39" s="46">
        <f t="shared" si="4"/>
        <v>0</v>
      </c>
      <c r="K39" s="19"/>
      <c r="L39" s="66">
        <f t="shared" si="1"/>
        <v>0</v>
      </c>
    </row>
    <row r="40" spans="1:12" s="11" customFormat="1" ht="36.75" customHeight="1">
      <c r="A40" s="39" t="s">
        <v>118</v>
      </c>
      <c r="B40" s="40" t="s">
        <v>143</v>
      </c>
      <c r="C40" s="36" t="s">
        <v>74</v>
      </c>
      <c r="D40" s="37" t="s">
        <v>75</v>
      </c>
      <c r="E40" s="38" t="s">
        <v>73</v>
      </c>
      <c r="F40" s="33">
        <v>126575678020</v>
      </c>
      <c r="G40" s="33">
        <v>126575678020</v>
      </c>
      <c r="H40" s="33">
        <v>126575678020</v>
      </c>
      <c r="I40" s="33">
        <v>59636053668</v>
      </c>
      <c r="J40" s="33">
        <f t="shared" si="4"/>
        <v>0</v>
      </c>
      <c r="K40" s="18"/>
      <c r="L40" s="61">
        <f t="shared" si="1"/>
        <v>0</v>
      </c>
    </row>
    <row r="41" spans="1:12" s="11" customFormat="1" ht="36.75" customHeight="1">
      <c r="A41" s="47" t="s">
        <v>145</v>
      </c>
      <c r="B41" s="40" t="s">
        <v>76</v>
      </c>
      <c r="C41" s="36" t="s">
        <v>77</v>
      </c>
      <c r="D41" s="37" t="s">
        <v>78</v>
      </c>
      <c r="E41" s="38" t="s">
        <v>73</v>
      </c>
      <c r="F41" s="33">
        <v>4773536910</v>
      </c>
      <c r="G41" s="33">
        <v>4773536910</v>
      </c>
      <c r="H41" s="33">
        <v>981351300</v>
      </c>
      <c r="I41" s="33">
        <v>556158667</v>
      </c>
      <c r="J41" s="33">
        <f t="shared" si="4"/>
        <v>3792185610</v>
      </c>
      <c r="K41" s="18"/>
      <c r="L41" s="61">
        <f t="shared" si="1"/>
        <v>3792185610</v>
      </c>
    </row>
    <row r="42" spans="1:12" s="11" customFormat="1" ht="36.75" customHeight="1">
      <c r="A42" s="39" t="s">
        <v>119</v>
      </c>
      <c r="B42" s="40" t="s">
        <v>143</v>
      </c>
      <c r="C42" s="36" t="s">
        <v>79</v>
      </c>
      <c r="D42" s="37" t="s">
        <v>80</v>
      </c>
      <c r="E42" s="38" t="s">
        <v>73</v>
      </c>
      <c r="F42" s="33">
        <v>152429628436</v>
      </c>
      <c r="G42" s="33">
        <v>152429628436</v>
      </c>
      <c r="H42" s="33">
        <v>152429628436</v>
      </c>
      <c r="I42" s="33">
        <v>80755481216</v>
      </c>
      <c r="J42" s="33">
        <f t="shared" si="4"/>
        <v>0</v>
      </c>
      <c r="K42" s="18"/>
      <c r="L42" s="61">
        <f t="shared" si="1"/>
        <v>0</v>
      </c>
    </row>
    <row r="43" spans="1:12" s="11" customFormat="1" ht="36.75" customHeight="1">
      <c r="A43" s="39" t="s">
        <v>120</v>
      </c>
      <c r="B43" s="65" t="s">
        <v>144</v>
      </c>
      <c r="C43" s="36" t="s">
        <v>71</v>
      </c>
      <c r="D43" s="37" t="s">
        <v>72</v>
      </c>
      <c r="E43" s="38" t="s">
        <v>73</v>
      </c>
      <c r="F43" s="33">
        <v>12650000000</v>
      </c>
      <c r="G43" s="33">
        <v>12650000000</v>
      </c>
      <c r="H43" s="33">
        <v>12650000000</v>
      </c>
      <c r="I43" s="33">
        <v>4894870379</v>
      </c>
      <c r="J43" s="33">
        <f t="shared" si="4"/>
        <v>0</v>
      </c>
      <c r="K43" s="18"/>
      <c r="L43" s="61">
        <f t="shared" si="1"/>
        <v>0</v>
      </c>
    </row>
    <row r="44" spans="1:12" s="57" customFormat="1" ht="31.5" customHeight="1">
      <c r="A44" s="60" t="s">
        <v>99</v>
      </c>
      <c r="B44" s="22"/>
      <c r="C44" s="53"/>
      <c r="D44" s="53"/>
      <c r="E44" s="54"/>
      <c r="F44" s="55">
        <f>SUM(F38:F43)</f>
        <v>533280268847</v>
      </c>
      <c r="G44" s="55">
        <f>SUM(G38:G43)</f>
        <v>533280268847</v>
      </c>
      <c r="H44" s="55">
        <f>SUM(H38:H43)</f>
        <v>529488083237</v>
      </c>
      <c r="I44" s="55">
        <f>SUM(I38:I43)</f>
        <v>272881347793</v>
      </c>
      <c r="J44" s="55">
        <f>SUM(J38:J43)</f>
        <v>3792185610</v>
      </c>
      <c r="K44" s="56"/>
      <c r="L44" s="61">
        <f t="shared" si="1"/>
        <v>3792185610</v>
      </c>
    </row>
    <row r="45" spans="1:12" s="11" customFormat="1" ht="17.25" customHeight="1">
      <c r="A45" s="28" t="s">
        <v>107</v>
      </c>
      <c r="B45" s="29" t="s">
        <v>81</v>
      </c>
      <c r="C45" s="30" t="s">
        <v>82</v>
      </c>
      <c r="D45" s="31" t="s">
        <v>83</v>
      </c>
      <c r="E45" s="32" t="s">
        <v>36</v>
      </c>
      <c r="F45" s="48">
        <v>46900000000</v>
      </c>
      <c r="G45" s="48">
        <v>46900000000</v>
      </c>
      <c r="H45" s="48">
        <v>23450000032</v>
      </c>
      <c r="I45" s="48">
        <v>21355248536</v>
      </c>
      <c r="J45" s="33">
        <f>SUM(F45-H45)</f>
        <v>23449999968</v>
      </c>
      <c r="K45" s="13"/>
      <c r="L45" s="61">
        <f t="shared" si="1"/>
        <v>23449999968</v>
      </c>
    </row>
    <row r="46" spans="1:12" s="11" customFormat="1" ht="17.25" customHeight="1">
      <c r="A46" s="28" t="s">
        <v>108</v>
      </c>
      <c r="B46" s="29" t="s">
        <v>81</v>
      </c>
      <c r="C46" s="30" t="s">
        <v>82</v>
      </c>
      <c r="D46" s="31" t="s">
        <v>84</v>
      </c>
      <c r="E46" s="32" t="s">
        <v>36</v>
      </c>
      <c r="F46" s="48">
        <v>39867919000</v>
      </c>
      <c r="G46" s="48">
        <v>39867919000</v>
      </c>
      <c r="H46" s="48">
        <v>18272796191</v>
      </c>
      <c r="I46" s="48">
        <v>17263955288</v>
      </c>
      <c r="J46" s="33">
        <f aca="true" t="shared" si="5" ref="J46:J51">SUM(F46-H46)</f>
        <v>21595122809</v>
      </c>
      <c r="K46" s="13"/>
      <c r="L46" s="61">
        <f t="shared" si="1"/>
        <v>21595122809</v>
      </c>
    </row>
    <row r="47" spans="1:12" s="11" customFormat="1" ht="17.25" customHeight="1">
      <c r="A47" s="28" t="s">
        <v>109</v>
      </c>
      <c r="B47" s="29" t="s">
        <v>81</v>
      </c>
      <c r="C47" s="30" t="s">
        <v>82</v>
      </c>
      <c r="D47" s="31" t="s">
        <v>85</v>
      </c>
      <c r="E47" s="32" t="s">
        <v>36</v>
      </c>
      <c r="F47" s="48">
        <v>36247991000</v>
      </c>
      <c r="G47" s="48">
        <v>36247991000</v>
      </c>
      <c r="H47" s="48">
        <v>15103329574</v>
      </c>
      <c r="I47" s="48">
        <v>14511044319</v>
      </c>
      <c r="J47" s="33">
        <f t="shared" si="5"/>
        <v>21144661426</v>
      </c>
      <c r="K47" s="13"/>
      <c r="L47" s="61">
        <f t="shared" si="1"/>
        <v>21144661426</v>
      </c>
    </row>
    <row r="48" spans="1:12" s="11" customFormat="1" ht="17.25" customHeight="1">
      <c r="A48" s="28" t="s">
        <v>110</v>
      </c>
      <c r="B48" s="29" t="s">
        <v>81</v>
      </c>
      <c r="C48" s="30" t="s">
        <v>82</v>
      </c>
      <c r="D48" s="31" t="s">
        <v>86</v>
      </c>
      <c r="E48" s="32" t="s">
        <v>36</v>
      </c>
      <c r="F48" s="48">
        <v>60791919000</v>
      </c>
      <c r="G48" s="48">
        <v>60791919000</v>
      </c>
      <c r="H48" s="48">
        <v>20263973032</v>
      </c>
      <c r="I48" s="48">
        <v>20037289359</v>
      </c>
      <c r="J48" s="33">
        <f t="shared" si="5"/>
        <v>40527945968</v>
      </c>
      <c r="K48" s="13"/>
      <c r="L48" s="61">
        <f t="shared" si="1"/>
        <v>40527945968</v>
      </c>
    </row>
    <row r="49" spans="1:12" s="11" customFormat="1" ht="17.25" customHeight="1">
      <c r="A49" s="28" t="s">
        <v>111</v>
      </c>
      <c r="B49" s="29" t="s">
        <v>81</v>
      </c>
      <c r="C49" s="30" t="s">
        <v>82</v>
      </c>
      <c r="D49" s="31" t="s">
        <v>87</v>
      </c>
      <c r="E49" s="32" t="s">
        <v>36</v>
      </c>
      <c r="F49" s="48">
        <v>58197171000</v>
      </c>
      <c r="G49" s="48">
        <v>58197171000</v>
      </c>
      <c r="H49" s="48">
        <v>12124410663</v>
      </c>
      <c r="I49" s="48">
        <v>15173566877</v>
      </c>
      <c r="J49" s="33">
        <f t="shared" si="5"/>
        <v>46072760337</v>
      </c>
      <c r="K49" s="13"/>
      <c r="L49" s="61">
        <f t="shared" si="1"/>
        <v>46072760337</v>
      </c>
    </row>
    <row r="50" spans="1:12" s="11" customFormat="1" ht="17.25" customHeight="1">
      <c r="A50" s="28" t="s">
        <v>112</v>
      </c>
      <c r="B50" s="29" t="s">
        <v>81</v>
      </c>
      <c r="C50" s="30" t="s">
        <v>82</v>
      </c>
      <c r="D50" s="31" t="s">
        <v>88</v>
      </c>
      <c r="E50" s="32" t="s">
        <v>36</v>
      </c>
      <c r="F50" s="48">
        <v>47355000000</v>
      </c>
      <c r="G50" s="48">
        <v>47355000000</v>
      </c>
      <c r="H50" s="48">
        <v>5919375042</v>
      </c>
      <c r="I50" s="48">
        <v>9011944959</v>
      </c>
      <c r="J50" s="33">
        <f t="shared" si="5"/>
        <v>41435624958</v>
      </c>
      <c r="K50" s="13"/>
      <c r="L50" s="61">
        <f t="shared" si="1"/>
        <v>41435624958</v>
      </c>
    </row>
    <row r="51" spans="1:12" s="11" customFormat="1" ht="17.25" customHeight="1">
      <c r="A51" s="28" t="s">
        <v>113</v>
      </c>
      <c r="B51" s="29" t="s">
        <v>81</v>
      </c>
      <c r="C51" s="30" t="s">
        <v>82</v>
      </c>
      <c r="D51" s="31" t="s">
        <v>89</v>
      </c>
      <c r="E51" s="32" t="s">
        <v>36</v>
      </c>
      <c r="F51" s="48">
        <v>9465911000</v>
      </c>
      <c r="G51" s="48">
        <v>9465911000</v>
      </c>
      <c r="H51" s="48">
        <v>0</v>
      </c>
      <c r="I51" s="48">
        <v>590295316</v>
      </c>
      <c r="J51" s="33">
        <f t="shared" si="5"/>
        <v>9465911000</v>
      </c>
      <c r="K51" s="13"/>
      <c r="L51" s="61">
        <f t="shared" si="1"/>
        <v>9465911000</v>
      </c>
    </row>
    <row r="52" spans="1:12" s="57" customFormat="1" ht="29.25" customHeight="1">
      <c r="A52" s="60" t="s">
        <v>99</v>
      </c>
      <c r="B52" s="22"/>
      <c r="C52" s="53"/>
      <c r="D52" s="53"/>
      <c r="E52" s="54"/>
      <c r="F52" s="55">
        <f>SUM(F45:F51)</f>
        <v>298825911000</v>
      </c>
      <c r="G52" s="55">
        <f>SUM(G45:G51)</f>
        <v>298825911000</v>
      </c>
      <c r="H52" s="55">
        <f>SUM(H45:H51)</f>
        <v>95133884534</v>
      </c>
      <c r="I52" s="55">
        <f>SUM(I45:I51)</f>
        <v>97943344654</v>
      </c>
      <c r="J52" s="55">
        <f>SUM(J45:J51)</f>
        <v>203692026466</v>
      </c>
      <c r="K52" s="56"/>
      <c r="L52" s="61">
        <f t="shared" si="1"/>
        <v>203692026466</v>
      </c>
    </row>
    <row r="53" spans="1:12" s="11" customFormat="1" ht="17.25" customHeight="1">
      <c r="A53" s="28" t="s">
        <v>114</v>
      </c>
      <c r="B53" s="29" t="s">
        <v>90</v>
      </c>
      <c r="C53" s="30" t="s">
        <v>91</v>
      </c>
      <c r="D53" s="31" t="s">
        <v>92</v>
      </c>
      <c r="E53" s="32" t="s">
        <v>36</v>
      </c>
      <c r="F53" s="48">
        <v>37448001443</v>
      </c>
      <c r="G53" s="48">
        <v>37448001443</v>
      </c>
      <c r="H53" s="48">
        <v>818001443</v>
      </c>
      <c r="I53" s="48">
        <v>3881874758</v>
      </c>
      <c r="J53" s="33">
        <f aca="true" t="shared" si="6" ref="J53:J60">SUM(F53-H53)</f>
        <v>36630000000</v>
      </c>
      <c r="K53" s="13"/>
      <c r="L53" s="61">
        <f t="shared" si="1"/>
        <v>36630000000</v>
      </c>
    </row>
    <row r="54" spans="1:12" s="11" customFormat="1" ht="17.25" customHeight="1">
      <c r="A54" s="28"/>
      <c r="B54" s="29" t="s">
        <v>146</v>
      </c>
      <c r="C54" s="30" t="s">
        <v>91</v>
      </c>
      <c r="D54" s="31" t="s">
        <v>92</v>
      </c>
      <c r="E54" s="32" t="s">
        <v>36</v>
      </c>
      <c r="F54" s="48">
        <v>20960000000</v>
      </c>
      <c r="G54" s="48">
        <v>20960000000</v>
      </c>
      <c r="H54" s="48">
        <v>0</v>
      </c>
      <c r="I54" s="48">
        <v>2204412586</v>
      </c>
      <c r="J54" s="33">
        <f t="shared" si="6"/>
        <v>20960000000</v>
      </c>
      <c r="K54" s="13"/>
      <c r="L54" s="61">
        <f t="shared" si="1"/>
        <v>20960000000</v>
      </c>
    </row>
    <row r="55" spans="1:12" s="11" customFormat="1" ht="17.25" customHeight="1">
      <c r="A55" s="28"/>
      <c r="B55" s="29" t="s">
        <v>93</v>
      </c>
      <c r="C55" s="30" t="s">
        <v>91</v>
      </c>
      <c r="D55" s="31" t="s">
        <v>92</v>
      </c>
      <c r="E55" s="32" t="s">
        <v>36</v>
      </c>
      <c r="F55" s="48">
        <v>10700000000</v>
      </c>
      <c r="G55" s="48">
        <v>10700000000</v>
      </c>
      <c r="H55" s="48">
        <v>0</v>
      </c>
      <c r="I55" s="48">
        <v>1153837415</v>
      </c>
      <c r="J55" s="33">
        <f t="shared" si="6"/>
        <v>10700000000</v>
      </c>
      <c r="K55" s="13"/>
      <c r="L55" s="61">
        <f t="shared" si="1"/>
        <v>10700000000</v>
      </c>
    </row>
    <row r="56" spans="1:12" s="11" customFormat="1" ht="17.25" customHeight="1">
      <c r="A56" s="28"/>
      <c r="B56" s="29" t="s">
        <v>94</v>
      </c>
      <c r="C56" s="30" t="s">
        <v>91</v>
      </c>
      <c r="D56" s="31" t="s">
        <v>92</v>
      </c>
      <c r="E56" s="32" t="s">
        <v>36</v>
      </c>
      <c r="F56" s="48">
        <v>800000000</v>
      </c>
      <c r="G56" s="48">
        <v>800000000</v>
      </c>
      <c r="H56" s="48">
        <v>0</v>
      </c>
      <c r="I56" s="48">
        <v>87148217</v>
      </c>
      <c r="J56" s="33">
        <f t="shared" si="6"/>
        <v>800000000</v>
      </c>
      <c r="K56" s="13"/>
      <c r="L56" s="61">
        <f t="shared" si="1"/>
        <v>800000000</v>
      </c>
    </row>
    <row r="57" spans="1:12" s="11" customFormat="1" ht="17.25" customHeight="1">
      <c r="A57" s="28"/>
      <c r="B57" s="29" t="s">
        <v>95</v>
      </c>
      <c r="C57" s="30" t="s">
        <v>91</v>
      </c>
      <c r="D57" s="31" t="s">
        <v>92</v>
      </c>
      <c r="E57" s="32" t="s">
        <v>36</v>
      </c>
      <c r="F57" s="48">
        <v>5400000000</v>
      </c>
      <c r="G57" s="48">
        <v>5400000000</v>
      </c>
      <c r="H57" s="48">
        <v>0</v>
      </c>
      <c r="I57" s="48">
        <v>569019140</v>
      </c>
      <c r="J57" s="33">
        <f t="shared" si="6"/>
        <v>5400000000</v>
      </c>
      <c r="K57" s="13"/>
      <c r="L57" s="61">
        <f t="shared" si="1"/>
        <v>5400000000</v>
      </c>
    </row>
    <row r="58" spans="1:12" s="11" customFormat="1" ht="17.25" customHeight="1">
      <c r="A58" s="28"/>
      <c r="B58" s="29" t="s">
        <v>96</v>
      </c>
      <c r="C58" s="30" t="s">
        <v>91</v>
      </c>
      <c r="D58" s="31" t="s">
        <v>92</v>
      </c>
      <c r="E58" s="32" t="s">
        <v>36</v>
      </c>
      <c r="F58" s="48">
        <v>9640000000</v>
      </c>
      <c r="G58" s="48">
        <v>9640000000</v>
      </c>
      <c r="H58" s="48">
        <v>0</v>
      </c>
      <c r="I58" s="48">
        <v>1023149984</v>
      </c>
      <c r="J58" s="33">
        <f t="shared" si="6"/>
        <v>9640000000</v>
      </c>
      <c r="K58" s="13"/>
      <c r="L58" s="61">
        <f t="shared" si="1"/>
        <v>9640000000</v>
      </c>
    </row>
    <row r="59" spans="1:12" s="11" customFormat="1" ht="17.25" customHeight="1">
      <c r="A59" s="28"/>
      <c r="B59" s="29" t="s">
        <v>97</v>
      </c>
      <c r="C59" s="30" t="s">
        <v>91</v>
      </c>
      <c r="D59" s="31" t="s">
        <v>92</v>
      </c>
      <c r="E59" s="32" t="s">
        <v>36</v>
      </c>
      <c r="F59" s="48">
        <v>7000000000</v>
      </c>
      <c r="G59" s="48">
        <v>7000000000</v>
      </c>
      <c r="H59" s="48">
        <v>0</v>
      </c>
      <c r="I59" s="48">
        <v>739696137</v>
      </c>
      <c r="J59" s="33">
        <f t="shared" si="6"/>
        <v>7000000000</v>
      </c>
      <c r="K59" s="13"/>
      <c r="L59" s="61">
        <f t="shared" si="1"/>
        <v>7000000000</v>
      </c>
    </row>
    <row r="60" spans="1:12" s="11" customFormat="1" ht="17.25" customHeight="1">
      <c r="A60" s="28"/>
      <c r="B60" s="29" t="s">
        <v>98</v>
      </c>
      <c r="C60" s="30" t="s">
        <v>91</v>
      </c>
      <c r="D60" s="31" t="s">
        <v>92</v>
      </c>
      <c r="E60" s="32" t="s">
        <v>36</v>
      </c>
      <c r="F60" s="48">
        <v>2040000000</v>
      </c>
      <c r="G60" s="48">
        <v>2040000000</v>
      </c>
      <c r="H60" s="48">
        <v>0</v>
      </c>
      <c r="I60" s="48">
        <v>0</v>
      </c>
      <c r="J60" s="33">
        <f t="shared" si="6"/>
        <v>2040000000</v>
      </c>
      <c r="K60" s="13"/>
      <c r="L60" s="61">
        <f t="shared" si="1"/>
        <v>2040000000</v>
      </c>
    </row>
    <row r="61" spans="1:12" s="57" customFormat="1" ht="31.5" customHeight="1">
      <c r="A61" s="60" t="s">
        <v>99</v>
      </c>
      <c r="B61" s="22"/>
      <c r="C61" s="53"/>
      <c r="D61" s="53"/>
      <c r="E61" s="54"/>
      <c r="F61" s="55">
        <f>SUM(F53:F60)</f>
        <v>93988001443</v>
      </c>
      <c r="G61" s="55">
        <f>SUM(G53:G60)</f>
        <v>93988001443</v>
      </c>
      <c r="H61" s="55">
        <f>SUM(H53:H60)</f>
        <v>818001443</v>
      </c>
      <c r="I61" s="55">
        <f>SUM(I53:I60)</f>
        <v>9659138237</v>
      </c>
      <c r="J61" s="55">
        <f>SUM(J53:J60)</f>
        <v>93170000000</v>
      </c>
      <c r="K61" s="56"/>
      <c r="L61" s="61">
        <f t="shared" si="1"/>
        <v>93170000000</v>
      </c>
    </row>
    <row r="62" spans="1:12" s="11" customFormat="1" ht="58.5" customHeight="1">
      <c r="A62" s="39" t="s">
        <v>160</v>
      </c>
      <c r="B62" s="49"/>
      <c r="C62" s="50"/>
      <c r="D62" s="38"/>
      <c r="E62" s="38" t="s">
        <v>36</v>
      </c>
      <c r="F62" s="33">
        <v>292254390.97</v>
      </c>
      <c r="G62" s="33">
        <v>0</v>
      </c>
      <c r="H62" s="33">
        <v>0</v>
      </c>
      <c r="I62" s="33">
        <v>0</v>
      </c>
      <c r="J62" s="33">
        <f>SUM(F62-H62)</f>
        <v>292254390.97</v>
      </c>
      <c r="K62" s="18"/>
      <c r="L62" s="61">
        <f t="shared" si="1"/>
        <v>0</v>
      </c>
    </row>
    <row r="63" spans="1:12" s="11" customFormat="1" ht="33.75" customHeight="1">
      <c r="A63" s="51" t="s">
        <v>147</v>
      </c>
      <c r="B63" s="49"/>
      <c r="C63" s="50"/>
      <c r="D63" s="52"/>
      <c r="E63" s="38" t="s">
        <v>73</v>
      </c>
      <c r="F63" s="33">
        <v>2148353090</v>
      </c>
      <c r="G63" s="33">
        <v>0</v>
      </c>
      <c r="H63" s="33">
        <v>0</v>
      </c>
      <c r="I63" s="33">
        <v>0</v>
      </c>
      <c r="J63" s="33">
        <f>SUM(F63-H63)</f>
        <v>2148353090</v>
      </c>
      <c r="K63" s="18"/>
      <c r="L63" s="61">
        <f t="shared" si="1"/>
        <v>0</v>
      </c>
    </row>
    <row r="64" spans="1:12" s="10" customFormat="1" ht="33.75" customHeight="1">
      <c r="A64" s="58" t="s">
        <v>99</v>
      </c>
      <c r="B64" s="20"/>
      <c r="C64" s="23"/>
      <c r="D64" s="24"/>
      <c r="E64" s="21"/>
      <c r="F64" s="26">
        <f>SUM(F62:F63)</f>
        <v>2440607480.9700003</v>
      </c>
      <c r="G64" s="26">
        <f>SUM(G62:G63)</f>
        <v>0</v>
      </c>
      <c r="H64" s="26">
        <f>SUM(H62:H63)</f>
        <v>0</v>
      </c>
      <c r="I64" s="26">
        <f>SUM(I62:I63)</f>
        <v>0</v>
      </c>
      <c r="J64" s="26">
        <f>SUM(J62:J63)</f>
        <v>2440607480.9700003</v>
      </c>
      <c r="K64" s="14"/>
      <c r="L64" s="61">
        <f t="shared" si="1"/>
        <v>0</v>
      </c>
    </row>
    <row r="65" spans="1:12" s="3" customFormat="1" ht="36.75" customHeight="1" thickBot="1">
      <c r="A65" s="59" t="s">
        <v>100</v>
      </c>
      <c r="B65" s="25"/>
      <c r="C65" s="25"/>
      <c r="D65" s="25"/>
      <c r="E65" s="25"/>
      <c r="F65" s="27">
        <f>F64+F61+F52+F44+F37</f>
        <v>1775007010770.97</v>
      </c>
      <c r="G65" s="27">
        <f>G64+G61+G52+G44+G37</f>
        <v>1772566403290</v>
      </c>
      <c r="H65" s="27">
        <f>H64+H61+H52+H44+H37</f>
        <v>872038184830</v>
      </c>
      <c r="I65" s="27">
        <f>I64+I61+I52+I44+I37</f>
        <v>559734054088</v>
      </c>
      <c r="J65" s="27">
        <f>J64+J61+J52+J44+J37</f>
        <v>902968825940.97</v>
      </c>
      <c r="K65" s="15"/>
      <c r="L65" s="61">
        <f t="shared" si="1"/>
        <v>900528218460</v>
      </c>
    </row>
    <row r="66" spans="1:9" ht="18" customHeight="1">
      <c r="A66" s="64" t="s">
        <v>157</v>
      </c>
      <c r="F66" s="9"/>
      <c r="G66" s="9"/>
      <c r="H66" s="9"/>
      <c r="I66" s="9"/>
    </row>
    <row r="67" spans="1:9" ht="13.5" customHeight="1">
      <c r="A67" s="64" t="s">
        <v>158</v>
      </c>
      <c r="F67" s="9"/>
      <c r="G67" s="9"/>
      <c r="H67" s="9"/>
      <c r="I67" s="9"/>
    </row>
    <row r="68" spans="1:9" ht="13.5" customHeight="1">
      <c r="A68" s="64" t="s">
        <v>115</v>
      </c>
      <c r="F68" s="9"/>
      <c r="G68" s="9"/>
      <c r="H68" s="9"/>
      <c r="I68" s="9"/>
    </row>
    <row r="69" spans="1:9" ht="12.75" customHeight="1">
      <c r="A69" s="64" t="s">
        <v>159</v>
      </c>
      <c r="F69" s="9"/>
      <c r="G69" s="9"/>
      <c r="H69" s="9"/>
      <c r="I69" s="9"/>
    </row>
    <row r="70" spans="6:9" ht="16.5">
      <c r="F70" s="9"/>
      <c r="G70" s="9"/>
      <c r="H70" s="9"/>
      <c r="I70" s="9"/>
    </row>
    <row r="71" spans="6:9" ht="16.5">
      <c r="F71" s="9"/>
      <c r="G71" s="9"/>
      <c r="H71" s="9"/>
      <c r="I71" s="9"/>
    </row>
    <row r="72" spans="6:9" ht="16.5">
      <c r="F72" s="9"/>
      <c r="G72" s="9"/>
      <c r="H72" s="9"/>
      <c r="I72" s="9"/>
    </row>
    <row r="73" spans="6:9" ht="16.5">
      <c r="F73" s="9"/>
      <c r="G73" s="9"/>
      <c r="H73" s="9"/>
      <c r="I73" s="9"/>
    </row>
    <row r="74" spans="6:9" ht="16.5">
      <c r="F74" s="9"/>
      <c r="G74" s="9"/>
      <c r="H74" s="9"/>
      <c r="I74" s="9"/>
    </row>
  </sheetData>
  <mergeCells count="8">
    <mergeCell ref="J4:J5"/>
    <mergeCell ref="K4:K5"/>
    <mergeCell ref="C4:D4"/>
    <mergeCell ref="A4:A5"/>
    <mergeCell ref="B4:B5"/>
    <mergeCell ref="E4:E5"/>
    <mergeCell ref="F4:H4"/>
    <mergeCell ref="I4:I5"/>
  </mergeCells>
  <printOptions horizontalCentered="1"/>
  <pageMargins left="0.1968503937007874" right="0.1968503937007874" top="0.7874015748031497" bottom="0.7874015748031497" header="0.3937007874015748" footer="0.5118110236220472"/>
  <pageSetup horizontalDpi="600" verticalDpi="600" orientation="portrait" pageOrder="overThenDown" paperSize="9" scale="90"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丙-4-25</dc:title>
  <dc:subject>丙-4-25</dc:subject>
  <dc:creator>行政院主計處</dc:creator>
  <cp:keywords/>
  <dc:description> </dc:description>
  <cp:lastModifiedBy>Administrator</cp:lastModifiedBy>
  <cp:lastPrinted>2003-04-24T02:25:51Z</cp:lastPrinted>
  <dcterms:created xsi:type="dcterms:W3CDTF">1998-07-13T07:59:27Z</dcterms:created>
  <dcterms:modified xsi:type="dcterms:W3CDTF">2008-11-14T05:46:23Z</dcterms:modified>
  <cp:category>I14</cp:category>
  <cp:version/>
  <cp:contentType/>
  <cp:contentStatus/>
</cp:coreProperties>
</file>