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3825" tabRatio="407" activeTab="0"/>
  </bookViews>
  <sheets>
    <sheet name="待納" sheetId="1" r:id="rId1"/>
  </sheets>
  <definedNames>
    <definedName name="_xlnm.Print_Area" localSheetId="0">'待納'!$A$1:$I$41</definedName>
    <definedName name="_xlnm.Print_Titles" localSheetId="0">'待納'!$1:$5</definedName>
  </definedNames>
  <calcPr fullCalcOnLoad="1"/>
</workbook>
</file>

<file path=xl/sharedStrings.xml><?xml version="1.0" encoding="utf-8"?>
<sst xmlns="http://schemas.openxmlformats.org/spreadsheetml/2006/main" count="55" uniqueCount="55">
  <si>
    <t>總  決  算</t>
  </si>
  <si>
    <t>各機關歲入待</t>
  </si>
  <si>
    <t>納庫款明細表</t>
  </si>
  <si>
    <r>
      <t xml:space="preserve">合            </t>
    </r>
    <r>
      <rPr>
        <sz val="12"/>
        <rFont val="新細明體"/>
        <family val="1"/>
      </rPr>
      <t xml:space="preserve">    </t>
    </r>
    <r>
      <rPr>
        <sz val="12"/>
        <rFont val="新細明體"/>
        <family val="1"/>
      </rPr>
      <t xml:space="preserve">  計</t>
    </r>
  </si>
  <si>
    <t>年</t>
  </si>
  <si>
    <r>
      <t xml:space="preserve">小    </t>
    </r>
    <r>
      <rPr>
        <sz val="12"/>
        <rFont val="新細明體"/>
        <family val="1"/>
      </rPr>
      <t xml:space="preserve">   </t>
    </r>
    <r>
      <rPr>
        <sz val="12"/>
        <rFont val="新細明體"/>
        <family val="1"/>
      </rPr>
      <t xml:space="preserve">       計</t>
    </r>
  </si>
  <si>
    <t>中 央 政 府</t>
  </si>
  <si>
    <r>
      <t>以</t>
    </r>
    <r>
      <rPr>
        <sz val="12"/>
        <rFont val="新細明體"/>
        <family val="1"/>
      </rPr>
      <t xml:space="preserve">   </t>
    </r>
    <r>
      <rPr>
        <sz val="12"/>
        <rFont val="新細明體"/>
        <family val="1"/>
      </rPr>
      <t>前</t>
    </r>
    <r>
      <rPr>
        <sz val="12"/>
        <rFont val="新細明體"/>
        <family val="1"/>
      </rPr>
      <t xml:space="preserve">   </t>
    </r>
    <r>
      <rPr>
        <sz val="12"/>
        <rFont val="新細明體"/>
        <family val="1"/>
      </rPr>
      <t>年</t>
    </r>
    <r>
      <rPr>
        <sz val="12"/>
        <rFont val="新細明體"/>
        <family val="1"/>
      </rPr>
      <t xml:space="preserve">   </t>
    </r>
    <r>
      <rPr>
        <sz val="12"/>
        <rFont val="新細明體"/>
        <family val="1"/>
      </rPr>
      <t>度</t>
    </r>
  </si>
  <si>
    <r>
      <t xml:space="preserve">其 </t>
    </r>
    <r>
      <rPr>
        <sz val="12"/>
        <rFont val="新細明體"/>
        <family val="1"/>
      </rPr>
      <t xml:space="preserve"> </t>
    </r>
    <r>
      <rPr>
        <sz val="12"/>
        <rFont val="新細明體"/>
        <family val="1"/>
      </rPr>
      <t>他</t>
    </r>
    <r>
      <rPr>
        <sz val="12"/>
        <rFont val="新細明體"/>
        <family val="1"/>
      </rPr>
      <t xml:space="preserve">  </t>
    </r>
    <r>
      <rPr>
        <sz val="12"/>
        <rFont val="新細明體"/>
        <family val="1"/>
      </rPr>
      <t>收</t>
    </r>
    <r>
      <rPr>
        <sz val="12"/>
        <rFont val="新細明體"/>
        <family val="1"/>
      </rPr>
      <t xml:space="preserve"> </t>
    </r>
    <r>
      <rPr>
        <sz val="12"/>
        <rFont val="新細明體"/>
        <family val="1"/>
      </rPr>
      <t xml:space="preserve"> 入</t>
    </r>
  </si>
  <si>
    <r>
      <t>機</t>
    </r>
    <r>
      <rPr>
        <sz val="12"/>
        <rFont val="Times New Roman"/>
        <family val="1"/>
      </rPr>
      <t xml:space="preserve">     </t>
    </r>
    <r>
      <rPr>
        <sz val="12"/>
        <rFont val="新細明體"/>
        <family val="1"/>
      </rPr>
      <t>關</t>
    </r>
    <r>
      <rPr>
        <sz val="12"/>
        <rFont val="Times New Roman"/>
        <family val="1"/>
      </rPr>
      <t xml:space="preserve">     </t>
    </r>
    <r>
      <rPr>
        <sz val="12"/>
        <rFont val="新細明體"/>
        <family val="1"/>
      </rPr>
      <t>名</t>
    </r>
    <r>
      <rPr>
        <sz val="12"/>
        <rFont val="Times New Roman"/>
        <family val="1"/>
      </rPr>
      <t xml:space="preserve">     </t>
    </r>
    <r>
      <rPr>
        <sz val="12"/>
        <rFont val="新細明體"/>
        <family val="1"/>
      </rPr>
      <t>稱</t>
    </r>
  </si>
  <si>
    <r>
      <t xml:space="preserve">                   </t>
    </r>
    <r>
      <rPr>
        <sz val="12"/>
        <rFont val="新細明體"/>
        <family val="1"/>
      </rPr>
      <t>科</t>
    </r>
    <r>
      <rPr>
        <sz val="12"/>
        <rFont val="Times New Roman"/>
        <family val="1"/>
      </rPr>
      <t xml:space="preserve">             </t>
    </r>
    <r>
      <rPr>
        <sz val="12"/>
        <rFont val="新細明體"/>
        <family val="1"/>
      </rPr>
      <t>目</t>
    </r>
  </si>
  <si>
    <r>
      <t xml:space="preserve"> </t>
    </r>
    <r>
      <rPr>
        <sz val="12"/>
        <rFont val="新細明體"/>
        <family val="1"/>
      </rPr>
      <t>十二月三十一日</t>
    </r>
  </si>
  <si>
    <r>
      <t>稅</t>
    </r>
    <r>
      <rPr>
        <sz val="12"/>
        <rFont val="新細明體"/>
        <family val="1"/>
      </rPr>
      <t xml:space="preserve">  </t>
    </r>
    <r>
      <rPr>
        <sz val="12"/>
        <rFont val="新細明體"/>
        <family val="1"/>
      </rPr>
      <t xml:space="preserve"> 課 </t>
    </r>
    <r>
      <rPr>
        <sz val="12"/>
        <rFont val="新細明體"/>
        <family val="1"/>
      </rPr>
      <t xml:space="preserve"> </t>
    </r>
    <r>
      <rPr>
        <sz val="12"/>
        <rFont val="新細明體"/>
        <family val="1"/>
      </rPr>
      <t xml:space="preserve"> 收 </t>
    </r>
    <r>
      <rPr>
        <sz val="12"/>
        <rFont val="新細明體"/>
        <family val="1"/>
      </rPr>
      <t xml:space="preserve">  </t>
    </r>
    <r>
      <rPr>
        <sz val="12"/>
        <rFont val="新細明體"/>
        <family val="1"/>
      </rPr>
      <t>入</t>
    </r>
  </si>
  <si>
    <r>
      <t>中華民國</t>
    </r>
    <r>
      <rPr>
        <sz val="12"/>
        <rFont val="Times New Roman"/>
        <family val="1"/>
      </rPr>
      <t xml:space="preserve"> </t>
    </r>
    <r>
      <rPr>
        <sz val="12"/>
        <rFont val="新細明體"/>
        <family val="1"/>
      </rPr>
      <t>九</t>
    </r>
    <r>
      <rPr>
        <sz val="12"/>
        <rFont val="Times New Roman"/>
        <family val="1"/>
      </rPr>
      <t xml:space="preserve"> </t>
    </r>
    <r>
      <rPr>
        <sz val="12"/>
        <rFont val="新細明體"/>
        <family val="1"/>
      </rPr>
      <t>十</t>
    </r>
    <r>
      <rPr>
        <sz val="12"/>
        <rFont val="Times New Roman"/>
        <family val="1"/>
      </rPr>
      <t xml:space="preserve"> </t>
    </r>
    <r>
      <rPr>
        <sz val="12"/>
        <rFont val="新細明體"/>
        <family val="1"/>
      </rPr>
      <t>一</t>
    </r>
    <r>
      <rPr>
        <sz val="12"/>
        <rFont val="Times New Roman"/>
        <family val="1"/>
      </rPr>
      <t xml:space="preserve"> </t>
    </r>
    <r>
      <rPr>
        <sz val="12"/>
        <rFont val="新細明體"/>
        <family val="1"/>
      </rPr>
      <t>年</t>
    </r>
  </si>
  <si>
    <t>合　　　　　計</t>
  </si>
  <si>
    <r>
      <t>財</t>
    </r>
    <r>
      <rPr>
        <sz val="12"/>
        <rFont val="新細明體"/>
        <family val="1"/>
      </rPr>
      <t xml:space="preserve">   </t>
    </r>
    <r>
      <rPr>
        <sz val="12"/>
        <rFont val="新細明體"/>
        <family val="1"/>
      </rPr>
      <t>產</t>
    </r>
    <r>
      <rPr>
        <sz val="12"/>
        <rFont val="新細明體"/>
        <family val="1"/>
      </rPr>
      <t xml:space="preserve">   </t>
    </r>
    <r>
      <rPr>
        <sz val="12"/>
        <rFont val="新細明體"/>
        <family val="1"/>
      </rPr>
      <t xml:space="preserve">收 </t>
    </r>
    <r>
      <rPr>
        <sz val="12"/>
        <rFont val="新細明體"/>
        <family val="1"/>
      </rPr>
      <t xml:space="preserve">  </t>
    </r>
    <r>
      <rPr>
        <sz val="12"/>
        <rFont val="新細明體"/>
        <family val="1"/>
      </rPr>
      <t>入</t>
    </r>
  </si>
  <si>
    <r>
      <t>罰 款 及 賠 償 收</t>
    </r>
    <r>
      <rPr>
        <sz val="12"/>
        <rFont val="新細明體"/>
        <family val="1"/>
      </rPr>
      <t xml:space="preserve"> </t>
    </r>
    <r>
      <rPr>
        <sz val="12"/>
        <rFont val="新細明體"/>
        <family val="1"/>
      </rPr>
      <t>入</t>
    </r>
  </si>
  <si>
    <t>度</t>
  </si>
  <si>
    <r>
      <t xml:space="preserve">               </t>
    </r>
    <r>
      <rPr>
        <sz val="12"/>
        <rFont val="新細明體"/>
        <family val="1"/>
      </rPr>
      <t>本</t>
    </r>
  </si>
  <si>
    <r>
      <t>營業盈餘及事業</t>
    </r>
    <r>
      <rPr>
        <sz val="12"/>
        <rFont val="新細明體"/>
        <family val="1"/>
      </rPr>
      <t>收</t>
    </r>
    <r>
      <rPr>
        <sz val="12"/>
        <rFont val="新細明體"/>
        <family val="1"/>
      </rPr>
      <t>入</t>
    </r>
  </si>
  <si>
    <t>註：臺灣銀行待納庫款列數，係財政部依「日據時代株式會社臺灣銀行海外分支機構存款及匯款處理條例」第八條規定，　指定臺灣銀行代墊日據時代株式會社臺灣銀行海外分支機構存款及匯款本息款項，上開臺灣銀行代政府墊付款項，由該</t>
  </si>
  <si>
    <r>
      <t xml:space="preserve">        </t>
    </r>
    <r>
      <rPr>
        <sz val="10"/>
        <rFont val="新細明體"/>
        <family val="1"/>
      </rPr>
      <t>行繳庫盈餘分年扣抵歸還臺灣銀行，另將俟向</t>
    </r>
    <r>
      <rPr>
        <sz val="10"/>
        <rFont val="新細明體"/>
        <family val="1"/>
      </rPr>
      <t>日方求償後再辦理繳庫。</t>
    </r>
  </si>
  <si>
    <t>行政院主管</t>
  </si>
  <si>
    <t>內政部主管</t>
  </si>
  <si>
    <t>營建署及所屬</t>
  </si>
  <si>
    <t>外交部主管</t>
  </si>
  <si>
    <t>外交部</t>
  </si>
  <si>
    <t>財政部主管</t>
  </si>
  <si>
    <t>臺北市國稅局</t>
  </si>
  <si>
    <t>臺灣省北區國稅局及所屬</t>
  </si>
  <si>
    <t>臺灣省中區國稅局及所屬</t>
  </si>
  <si>
    <t>臺灣省南區國稅局及所屬</t>
  </si>
  <si>
    <t>高雄市國稅局</t>
  </si>
  <si>
    <t>臺灣銀行</t>
  </si>
  <si>
    <t>臺灣土地銀行</t>
  </si>
  <si>
    <t>中國輸出入銀行</t>
  </si>
  <si>
    <t>經濟部主管</t>
  </si>
  <si>
    <t>經濟部</t>
  </si>
  <si>
    <t>水資源局及所屬(水利署及所屬)</t>
  </si>
  <si>
    <t>交通部主管</t>
  </si>
  <si>
    <t>交通部</t>
  </si>
  <si>
    <t>花蓮港務局</t>
  </si>
  <si>
    <t>高雄港務局</t>
  </si>
  <si>
    <t>勞工委員會主管</t>
  </si>
  <si>
    <t>勞工委員會</t>
  </si>
  <si>
    <t>衛生署主管</t>
  </si>
  <si>
    <t>管制藥品管理局</t>
  </si>
  <si>
    <t>中華電信股份有限公司</t>
  </si>
  <si>
    <t>中國石油股份有限公司</t>
  </si>
  <si>
    <t>臺灣糖業股份有限公司</t>
  </si>
  <si>
    <t>臺鹽實業股份有限公司</t>
  </si>
  <si>
    <t>臺灣電力股份有限公司</t>
  </si>
  <si>
    <t>臺灣菸酒股份有限公司</t>
  </si>
  <si>
    <t>合作金庫銀行股份有限公司</t>
  </si>
  <si>
    <t>中央銀行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</si>
</sst>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 #,##0.00_-;_-* &quot;...&quot;??_-;_-@_-"/>
    <numFmt numFmtId="177" formatCode="#,##0.00;[Red]\-#,##0.00;&quot;…&quot;"/>
    <numFmt numFmtId="178" formatCode="0.00_);[Red]\(0.00\)"/>
    <numFmt numFmtId="179" formatCode="#,##0.00_);[Red]\(#,##0.00\)"/>
  </numFmts>
  <fonts count="13">
    <font>
      <sz val="12"/>
      <name val="新細明體"/>
      <family val="1"/>
    </font>
    <font>
      <sz val="9"/>
      <name val="新細明體"/>
      <family val="1"/>
    </font>
    <font>
      <b/>
      <u val="single"/>
      <sz val="20"/>
      <name val="細明體"/>
      <family val="3"/>
    </font>
    <font>
      <b/>
      <u val="single"/>
      <sz val="26"/>
      <name val="細明體"/>
      <family val="3"/>
    </font>
    <font>
      <sz val="12"/>
      <name val="Times New Roman"/>
      <family val="1"/>
    </font>
    <font>
      <b/>
      <sz val="12"/>
      <name val="新細明體"/>
      <family val="1"/>
    </font>
    <font>
      <sz val="10"/>
      <name val="新細明體"/>
      <family val="1"/>
    </font>
    <font>
      <sz val="10"/>
      <name val="Times New Roman"/>
      <family val="1"/>
    </font>
    <font>
      <sz val="11"/>
      <name val="標楷體"/>
      <family val="4"/>
    </font>
    <font>
      <b/>
      <sz val="11"/>
      <name val="Times New Roman"/>
      <family val="1"/>
    </font>
    <font>
      <sz val="11"/>
      <name val="Times New Roman"/>
      <family val="1"/>
    </font>
    <font>
      <b/>
      <sz val="12"/>
      <name val="標楷體"/>
      <family val="4"/>
    </font>
    <font>
      <sz val="11"/>
      <name val="新細明體"/>
      <family val="1"/>
    </font>
  </fonts>
  <fills count="2">
    <fill>
      <patternFill/>
    </fill>
    <fill>
      <patternFill patternType="gray125"/>
    </fill>
  </fills>
  <borders count="14">
    <border>
      <left/>
      <right/>
      <top/>
      <bottom/>
      <diagonal/>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0" fillId="0" borderId="0" xfId="0" applyAlignment="1">
      <alignment horizontal="center" vertical="center"/>
    </xf>
    <xf numFmtId="0" fontId="2" fillId="0" borderId="0" xfId="0" applyFont="1" applyAlignment="1" quotePrefix="1">
      <alignment horizontal="left" vertical="center"/>
    </xf>
    <xf numFmtId="0" fontId="3" fillId="0" borderId="0" xfId="0" applyFont="1" applyAlignment="1">
      <alignment horizontal="left" vertical="center"/>
    </xf>
    <xf numFmtId="0" fontId="0" fillId="0" borderId="0" xfId="0" applyFont="1" applyAlignment="1">
      <alignment/>
    </xf>
    <xf numFmtId="0" fontId="5" fillId="0" borderId="0" xfId="0" applyFont="1" applyAlignment="1">
      <alignment/>
    </xf>
    <xf numFmtId="0" fontId="0" fillId="0" borderId="0" xfId="0" applyFont="1" applyAlignment="1">
      <alignment shrinkToFit="1"/>
    </xf>
    <xf numFmtId="0" fontId="0" fillId="0" borderId="1" xfId="0" applyFont="1" applyBorder="1" applyAlignment="1">
      <alignment horizontal="right" vertical="center" shrinkToFit="1"/>
    </xf>
    <xf numFmtId="0" fontId="0" fillId="0" borderId="2" xfId="0" applyBorder="1" applyAlignment="1">
      <alignment horizontal="center" vertical="center" shrinkToFit="1"/>
    </xf>
    <xf numFmtId="0" fontId="0" fillId="0" borderId="1" xfId="0" applyBorder="1" applyAlignment="1">
      <alignment horizontal="right" vertical="center" shrinkToFit="1"/>
    </xf>
    <xf numFmtId="0" fontId="0" fillId="0" borderId="0" xfId="0" applyFont="1" applyBorder="1" applyAlignment="1">
      <alignment shrinkToFit="1"/>
    </xf>
    <xf numFmtId="0" fontId="5" fillId="0" borderId="0" xfId="0" applyFont="1" applyBorder="1" applyAlignment="1">
      <alignment/>
    </xf>
    <xf numFmtId="0" fontId="0" fillId="0" borderId="0" xfId="0" applyFont="1" applyBorder="1" applyAlignment="1">
      <alignment/>
    </xf>
    <xf numFmtId="0" fontId="0" fillId="0" borderId="3" xfId="0" applyFont="1" applyBorder="1" applyAlignment="1" quotePrefix="1">
      <alignment horizontal="center" vertical="center" shrinkToFit="1"/>
    </xf>
    <xf numFmtId="0" fontId="0" fillId="0" borderId="4" xfId="0" applyFont="1" applyBorder="1" applyAlignment="1">
      <alignment horizontal="left" vertical="center" shrinkToFit="1"/>
    </xf>
    <xf numFmtId="0" fontId="0" fillId="0" borderId="3" xfId="0" applyFont="1" applyBorder="1" applyAlignment="1" quotePrefix="1">
      <alignment horizontal="center" vertical="center" wrapText="1"/>
    </xf>
    <xf numFmtId="0" fontId="0" fillId="0" borderId="0" xfId="0" applyFont="1" applyAlignment="1">
      <alignment horizontal="center" shrinkToFit="1"/>
    </xf>
    <xf numFmtId="0" fontId="4" fillId="0" borderId="5" xfId="0" applyFont="1" applyBorder="1" applyAlignment="1">
      <alignment horizontal="right" vertical="center"/>
    </xf>
    <xf numFmtId="0" fontId="4" fillId="0" borderId="0" xfId="0" applyFont="1" applyAlignment="1">
      <alignment horizontal="left" vertical="top"/>
    </xf>
    <xf numFmtId="43" fontId="0" fillId="0" borderId="0" xfId="15" applyAlignment="1">
      <alignment/>
    </xf>
    <xf numFmtId="0" fontId="2" fillId="0" borderId="0" xfId="0" applyFont="1" applyAlignment="1" quotePrefix="1">
      <alignment horizontal="right" vertical="center"/>
    </xf>
    <xf numFmtId="0" fontId="3" fillId="0" borderId="0" xfId="0" applyFont="1" applyAlignment="1">
      <alignment horizontal="right" vertical="center"/>
    </xf>
    <xf numFmtId="0" fontId="0" fillId="0" borderId="4" xfId="0" applyFont="1" applyBorder="1" applyAlignment="1">
      <alignment horizontal="right" vertical="top"/>
    </xf>
    <xf numFmtId="0" fontId="5" fillId="0" borderId="4" xfId="0" applyFont="1" applyBorder="1" applyAlignment="1" quotePrefix="1">
      <alignment horizontal="center"/>
    </xf>
    <xf numFmtId="0" fontId="0" fillId="0" borderId="1" xfId="0" applyFont="1" applyBorder="1" applyAlignment="1">
      <alignment horizontal="center" vertical="center" shrinkToFit="1"/>
    </xf>
    <xf numFmtId="0" fontId="0" fillId="0" borderId="6" xfId="0" applyBorder="1" applyAlignment="1" quotePrefix="1">
      <alignment horizontal="center" vertical="center" shrinkToFit="1"/>
    </xf>
    <xf numFmtId="0" fontId="6" fillId="0" borderId="0" xfId="0" applyFont="1" applyAlignment="1">
      <alignment/>
    </xf>
    <xf numFmtId="0" fontId="7" fillId="0" borderId="0" xfId="0" applyFont="1" applyAlignment="1">
      <alignment vertical="center"/>
    </xf>
    <xf numFmtId="177" fontId="9" fillId="0" borderId="7" xfId="0" applyNumberFormat="1" applyFont="1" applyBorder="1" applyAlignment="1">
      <alignment/>
    </xf>
    <xf numFmtId="177" fontId="9" fillId="0" borderId="8" xfId="0" applyNumberFormat="1" applyFont="1" applyBorder="1" applyAlignment="1">
      <alignment/>
    </xf>
    <xf numFmtId="177" fontId="10" fillId="0" borderId="7" xfId="0" applyNumberFormat="1" applyFont="1" applyBorder="1" applyAlignment="1">
      <alignment/>
    </xf>
    <xf numFmtId="177" fontId="10" fillId="0" borderId="9" xfId="0" applyNumberFormat="1" applyFont="1" applyBorder="1" applyAlignment="1">
      <alignment/>
    </xf>
    <xf numFmtId="177" fontId="9" fillId="0" borderId="9" xfId="0" applyNumberFormat="1" applyFont="1" applyBorder="1" applyAlignment="1">
      <alignment/>
    </xf>
    <xf numFmtId="177" fontId="9" fillId="0" borderId="10" xfId="0" applyNumberFormat="1" applyFont="1" applyBorder="1" applyAlignment="1">
      <alignment/>
    </xf>
    <xf numFmtId="177" fontId="9" fillId="0" borderId="11" xfId="0" applyNumberFormat="1" applyFont="1" applyBorder="1" applyAlignment="1">
      <alignment/>
    </xf>
    <xf numFmtId="0" fontId="11" fillId="0" borderId="0" xfId="0" applyFont="1" applyBorder="1" applyAlignment="1">
      <alignment/>
    </xf>
    <xf numFmtId="0" fontId="12" fillId="0" borderId="0" xfId="0" applyFont="1" applyBorder="1" applyAlignment="1">
      <alignment horizontal="left" indent="1"/>
    </xf>
    <xf numFmtId="0" fontId="0" fillId="0" borderId="12" xfId="0" applyFont="1" applyBorder="1" applyAlignment="1" quotePrefix="1">
      <alignment horizontal="center" vertical="center" wrapText="1" shrinkToFit="1"/>
    </xf>
    <xf numFmtId="0" fontId="0" fillId="0" borderId="3" xfId="0" applyFont="1" applyBorder="1" applyAlignment="1">
      <alignment horizontal="center" vertical="center" shrinkToFit="1"/>
    </xf>
    <xf numFmtId="0" fontId="0" fillId="0" borderId="6" xfId="0" applyFont="1" applyBorder="1" applyAlignment="1" quotePrefix="1">
      <alignment horizontal="center" vertical="center" shrinkToFit="1"/>
    </xf>
    <xf numFmtId="0" fontId="0" fillId="0" borderId="13" xfId="0" applyFont="1" applyBorder="1" applyAlignment="1">
      <alignment horizontal="center" vertical="center" shrinkToFi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0</xdr:col>
      <xdr:colOff>2676525</xdr:colOff>
      <xdr:row>4</xdr:row>
      <xdr:rowOff>371475</xdr:rowOff>
    </xdr:to>
    <xdr:sp>
      <xdr:nvSpPr>
        <xdr:cNvPr id="1" name="Line 1"/>
        <xdr:cNvSpPr>
          <a:spLocks/>
        </xdr:cNvSpPr>
      </xdr:nvSpPr>
      <xdr:spPr>
        <a:xfrm>
          <a:off x="9525" y="1085850"/>
          <a:ext cx="26670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8</xdr:col>
      <xdr:colOff>152400</xdr:colOff>
      <xdr:row>17</xdr:row>
      <xdr:rowOff>19050</xdr:rowOff>
    </xdr:from>
    <xdr:ext cx="142875" cy="200025"/>
    <xdr:sp>
      <xdr:nvSpPr>
        <xdr:cNvPr id="2" name="TextBox 2"/>
        <xdr:cNvSpPr txBox="1">
          <a:spLocks noChangeArrowheads="1"/>
        </xdr:cNvSpPr>
      </xdr:nvSpPr>
      <xdr:spPr>
        <a:xfrm>
          <a:off x="13087350" y="4429125"/>
          <a:ext cx="142875" cy="200025"/>
        </a:xfrm>
        <a:prstGeom prst="rect">
          <a:avLst/>
        </a:prstGeom>
        <a:noFill/>
        <a:ln w="9525" cmpd="sng">
          <a:noFill/>
        </a:ln>
      </xdr:spPr>
      <xdr:txBody>
        <a:bodyPr vertOverflow="clip" wrap="square" lIns="0" tIns="0" rIns="0" bIns="0">
          <a:spAutoFit/>
        </a:bodyPr>
        <a:p>
          <a:pPr algn="l">
            <a:defRPr/>
          </a:pPr>
          <a:r>
            <a:rPr lang="en-US" cap="none" sz="1100" b="0" i="0" u="none" baseline="0"/>
            <a:t>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showGridLines="0" tabSelected="1" zoomScale="90" zoomScaleNormal="90" workbookViewId="0" topLeftCell="A3">
      <pane xSplit="1" ySplit="3" topLeftCell="D21" activePane="bottomRight" state="frozen"/>
      <selection pane="topLeft" activeCell="A3" sqref="A3"/>
      <selection pane="topRight" activeCell="B3" sqref="B3"/>
      <selection pane="bottomLeft" activeCell="A6" sqref="A6"/>
      <selection pane="bottomRight" activeCell="E32" sqref="E32"/>
    </sheetView>
  </sheetViews>
  <sheetFormatPr defaultColWidth="9.00390625" defaultRowHeight="16.5"/>
  <cols>
    <col min="1" max="1" width="35.25390625" style="0" customWidth="1"/>
    <col min="2" max="4" width="19.625" style="0" customWidth="1"/>
    <col min="5" max="5" width="21.00390625" style="0" customWidth="1"/>
    <col min="6" max="6" width="17.125" style="0" customWidth="1"/>
    <col min="7" max="9" width="18.75390625" style="0" customWidth="1"/>
  </cols>
  <sheetData>
    <row r="1" spans="1:9" ht="27.75">
      <c r="A1" s="1"/>
      <c r="B1" s="1"/>
      <c r="D1" s="20" t="s">
        <v>6</v>
      </c>
      <c r="E1" s="2" t="s">
        <v>0</v>
      </c>
      <c r="F1" s="1"/>
      <c r="G1" s="1"/>
      <c r="H1" s="1"/>
      <c r="I1" s="1"/>
    </row>
    <row r="2" spans="1:9" ht="36.75">
      <c r="A2" s="1"/>
      <c r="B2" s="1"/>
      <c r="D2" s="21" t="s">
        <v>1</v>
      </c>
      <c r="E2" s="3" t="s">
        <v>2</v>
      </c>
      <c r="F2" s="1"/>
      <c r="G2" s="1"/>
      <c r="H2" s="1"/>
      <c r="I2" s="1"/>
    </row>
    <row r="3" spans="1:9" ht="20.25" customHeight="1" thickBot="1">
      <c r="A3" s="1"/>
      <c r="B3" s="1"/>
      <c r="D3" s="22" t="s">
        <v>13</v>
      </c>
      <c r="E3" s="18" t="s">
        <v>11</v>
      </c>
      <c r="F3" s="1"/>
      <c r="G3" s="1"/>
      <c r="H3" s="1"/>
      <c r="I3" s="1"/>
    </row>
    <row r="4" spans="1:9" s="6" customFormat="1" ht="21" customHeight="1">
      <c r="A4" s="17" t="s">
        <v>10</v>
      </c>
      <c r="B4" s="25" t="s">
        <v>18</v>
      </c>
      <c r="C4" s="9"/>
      <c r="D4" s="24" t="s">
        <v>4</v>
      </c>
      <c r="E4" s="7"/>
      <c r="F4" s="7" t="s">
        <v>17</v>
      </c>
      <c r="G4" s="8"/>
      <c r="H4" s="37" t="s">
        <v>7</v>
      </c>
      <c r="I4" s="39" t="s">
        <v>3</v>
      </c>
    </row>
    <row r="5" spans="1:9" s="16" customFormat="1" ht="31.5" customHeight="1" thickBot="1">
      <c r="A5" s="14" t="s">
        <v>9</v>
      </c>
      <c r="B5" s="13" t="s">
        <v>12</v>
      </c>
      <c r="C5" s="15" t="s">
        <v>16</v>
      </c>
      <c r="D5" s="13" t="s">
        <v>15</v>
      </c>
      <c r="E5" s="15" t="s">
        <v>19</v>
      </c>
      <c r="F5" s="13" t="s">
        <v>8</v>
      </c>
      <c r="G5" s="13" t="s">
        <v>5</v>
      </c>
      <c r="H5" s="38"/>
      <c r="I5" s="40"/>
    </row>
    <row r="6" spans="1:10" s="6" customFormat="1" ht="18" customHeight="1">
      <c r="A6" s="35" t="s">
        <v>22</v>
      </c>
      <c r="B6" s="28">
        <f aca="true" t="shared" si="0" ref="B6:I6">SUM(B7:B7)</f>
        <v>0</v>
      </c>
      <c r="C6" s="28">
        <f t="shared" si="0"/>
        <v>0</v>
      </c>
      <c r="D6" s="28">
        <f t="shared" si="0"/>
        <v>0</v>
      </c>
      <c r="E6" s="28">
        <f t="shared" si="0"/>
        <v>169009121.51</v>
      </c>
      <c r="F6" s="28">
        <f t="shared" si="0"/>
        <v>0</v>
      </c>
      <c r="G6" s="28">
        <f t="shared" si="0"/>
        <v>169009121.51</v>
      </c>
      <c r="H6" s="28">
        <f t="shared" si="0"/>
        <v>0</v>
      </c>
      <c r="I6" s="29">
        <f t="shared" si="0"/>
        <v>169009121.51</v>
      </c>
      <c r="J6" s="10"/>
    </row>
    <row r="7" spans="1:10" s="6" customFormat="1" ht="17.25" customHeight="1">
      <c r="A7" s="36" t="s">
        <v>54</v>
      </c>
      <c r="B7" s="30">
        <v>0</v>
      </c>
      <c r="C7" s="30">
        <v>0</v>
      </c>
      <c r="D7" s="30">
        <v>0</v>
      </c>
      <c r="E7" s="30">
        <v>169009121.51</v>
      </c>
      <c r="F7" s="30">
        <v>0</v>
      </c>
      <c r="G7" s="30">
        <f>SUM(B7:F7)</f>
        <v>169009121.51</v>
      </c>
      <c r="H7" s="30">
        <v>0</v>
      </c>
      <c r="I7" s="31">
        <f>G7+H7</f>
        <v>169009121.51</v>
      </c>
      <c r="J7" s="10"/>
    </row>
    <row r="8" spans="1:11" s="6" customFormat="1" ht="18" customHeight="1">
      <c r="A8" s="35" t="s">
        <v>23</v>
      </c>
      <c r="B8" s="28">
        <f aca="true" t="shared" si="1" ref="B8:H8">SUM(B9:B9)</f>
        <v>0</v>
      </c>
      <c r="C8" s="28">
        <f t="shared" si="1"/>
        <v>0</v>
      </c>
      <c r="D8" s="28">
        <f t="shared" si="1"/>
        <v>0</v>
      </c>
      <c r="E8" s="28">
        <f t="shared" si="1"/>
        <v>0</v>
      </c>
      <c r="F8" s="28">
        <f t="shared" si="1"/>
        <v>0</v>
      </c>
      <c r="G8" s="28">
        <f t="shared" si="1"/>
        <v>0</v>
      </c>
      <c r="H8" s="28">
        <f t="shared" si="1"/>
        <v>117880287</v>
      </c>
      <c r="I8" s="32">
        <f>SUM(G8:H8)</f>
        <v>117880287</v>
      </c>
      <c r="J8" s="4"/>
      <c r="K8" s="4"/>
    </row>
    <row r="9" spans="1:11" s="6" customFormat="1" ht="17.25" customHeight="1">
      <c r="A9" s="36" t="s">
        <v>24</v>
      </c>
      <c r="B9" s="30">
        <v>0</v>
      </c>
      <c r="C9" s="30">
        <v>0</v>
      </c>
      <c r="D9" s="30">
        <v>0</v>
      </c>
      <c r="E9" s="30">
        <v>0</v>
      </c>
      <c r="F9" s="30">
        <v>0</v>
      </c>
      <c r="G9" s="30">
        <f>SUM(B9:F9)</f>
        <v>0</v>
      </c>
      <c r="H9" s="30">
        <v>117880287</v>
      </c>
      <c r="I9" s="31">
        <f>G9+H9</f>
        <v>117880287</v>
      </c>
      <c r="J9" s="4"/>
      <c r="K9" s="4"/>
    </row>
    <row r="10" spans="1:11" s="6" customFormat="1" ht="18" customHeight="1">
      <c r="A10" s="35" t="s">
        <v>25</v>
      </c>
      <c r="B10" s="28">
        <f>B11</f>
        <v>0</v>
      </c>
      <c r="C10" s="28">
        <f>C11</f>
        <v>0</v>
      </c>
      <c r="D10" s="28">
        <f>D11</f>
        <v>433048</v>
      </c>
      <c r="E10" s="28">
        <f>E11</f>
        <v>0</v>
      </c>
      <c r="F10" s="28">
        <f>F11</f>
        <v>8479241</v>
      </c>
      <c r="G10" s="28">
        <f>SUM(G11:G11)</f>
        <v>8912289</v>
      </c>
      <c r="H10" s="28">
        <f>H11</f>
        <v>0</v>
      </c>
      <c r="I10" s="32">
        <f>I11</f>
        <v>8912289</v>
      </c>
      <c r="J10" s="4"/>
      <c r="K10" s="4"/>
    </row>
    <row r="11" spans="1:11" s="6" customFormat="1" ht="17.25" customHeight="1">
      <c r="A11" s="36" t="s">
        <v>26</v>
      </c>
      <c r="B11" s="30">
        <v>0</v>
      </c>
      <c r="C11" s="30">
        <v>0</v>
      </c>
      <c r="D11" s="30">
        <v>433048</v>
      </c>
      <c r="E11" s="30">
        <v>0</v>
      </c>
      <c r="F11" s="30">
        <v>8479241</v>
      </c>
      <c r="G11" s="30">
        <f>SUM(B11:F11)</f>
        <v>8912289</v>
      </c>
      <c r="H11" s="30">
        <v>0</v>
      </c>
      <c r="I11" s="31">
        <f>G11+H11</f>
        <v>8912289</v>
      </c>
      <c r="J11" s="4"/>
      <c r="K11" s="4"/>
    </row>
    <row r="12" spans="1:9" s="5" customFormat="1" ht="18" customHeight="1">
      <c r="A12" s="35" t="s">
        <v>27</v>
      </c>
      <c r="B12" s="28">
        <f aca="true" t="shared" si="2" ref="B12:I12">SUM(B13:B22)</f>
        <v>3681974651</v>
      </c>
      <c r="C12" s="28">
        <f t="shared" si="2"/>
        <v>786748077</v>
      </c>
      <c r="D12" s="28">
        <f t="shared" si="2"/>
        <v>0</v>
      </c>
      <c r="E12" s="28">
        <f t="shared" si="2"/>
        <v>843120888</v>
      </c>
      <c r="F12" s="28">
        <f t="shared" si="2"/>
        <v>0</v>
      </c>
      <c r="G12" s="28">
        <f t="shared" si="2"/>
        <v>5311843616</v>
      </c>
      <c r="H12" s="28">
        <f t="shared" si="2"/>
        <v>29057070598</v>
      </c>
      <c r="I12" s="32">
        <f t="shared" si="2"/>
        <v>34368914214</v>
      </c>
    </row>
    <row r="13" spans="1:9" s="4" customFormat="1" ht="17.25" customHeight="1">
      <c r="A13" s="36" t="s">
        <v>28</v>
      </c>
      <c r="B13" s="30">
        <v>1656922529</v>
      </c>
      <c r="C13" s="30">
        <v>133426318</v>
      </c>
      <c r="D13" s="30">
        <v>0</v>
      </c>
      <c r="E13" s="30">
        <v>0</v>
      </c>
      <c r="F13" s="30">
        <v>0</v>
      </c>
      <c r="G13" s="30">
        <f aca="true" t="shared" si="3" ref="G13:G21">SUM(B13:F13)</f>
        <v>1790348847</v>
      </c>
      <c r="H13" s="30">
        <v>16653714023</v>
      </c>
      <c r="I13" s="31">
        <f aca="true" t="shared" si="4" ref="I13:I22">G13+H13</f>
        <v>18444062870</v>
      </c>
    </row>
    <row r="14" spans="1:9" s="4" customFormat="1" ht="17.25" customHeight="1">
      <c r="A14" s="36" t="s">
        <v>29</v>
      </c>
      <c r="B14" s="30">
        <v>622973686</v>
      </c>
      <c r="C14" s="30">
        <v>227340243</v>
      </c>
      <c r="D14" s="30">
        <v>0</v>
      </c>
      <c r="E14" s="30">
        <v>0</v>
      </c>
      <c r="F14" s="30">
        <v>0</v>
      </c>
      <c r="G14" s="30">
        <f t="shared" si="3"/>
        <v>850313929</v>
      </c>
      <c r="H14" s="30">
        <v>5883027804</v>
      </c>
      <c r="I14" s="31">
        <f t="shared" si="4"/>
        <v>6733341733</v>
      </c>
    </row>
    <row r="15" spans="1:9" s="4" customFormat="1" ht="17.25" customHeight="1">
      <c r="A15" s="36" t="s">
        <v>30</v>
      </c>
      <c r="B15" s="30">
        <v>150404212</v>
      </c>
      <c r="C15" s="30">
        <v>88201912</v>
      </c>
      <c r="D15" s="30">
        <v>0</v>
      </c>
      <c r="E15" s="30">
        <v>0</v>
      </c>
      <c r="F15" s="30">
        <v>0</v>
      </c>
      <c r="G15" s="30">
        <f t="shared" si="3"/>
        <v>238606124</v>
      </c>
      <c r="H15" s="30">
        <v>1407820016</v>
      </c>
      <c r="I15" s="31">
        <f t="shared" si="4"/>
        <v>1646426140</v>
      </c>
    </row>
    <row r="16" spans="1:9" s="4" customFormat="1" ht="17.25" customHeight="1">
      <c r="A16" s="36" t="s">
        <v>31</v>
      </c>
      <c r="B16" s="30">
        <v>817559627</v>
      </c>
      <c r="C16" s="30">
        <v>300191585</v>
      </c>
      <c r="D16" s="30">
        <v>0</v>
      </c>
      <c r="E16" s="30">
        <v>0</v>
      </c>
      <c r="F16" s="30">
        <v>0</v>
      </c>
      <c r="G16" s="30">
        <f t="shared" si="3"/>
        <v>1117751212</v>
      </c>
      <c r="H16" s="30">
        <v>2421489728</v>
      </c>
      <c r="I16" s="31">
        <f t="shared" si="4"/>
        <v>3539240940</v>
      </c>
    </row>
    <row r="17" spans="1:9" s="4" customFormat="1" ht="17.25" customHeight="1">
      <c r="A17" s="36" t="s">
        <v>32</v>
      </c>
      <c r="B17" s="30">
        <v>434114597</v>
      </c>
      <c r="C17" s="30">
        <v>37588019</v>
      </c>
      <c r="D17" s="30">
        <v>0</v>
      </c>
      <c r="E17" s="30">
        <v>0</v>
      </c>
      <c r="F17" s="30">
        <v>0</v>
      </c>
      <c r="G17" s="30">
        <f t="shared" si="3"/>
        <v>471702616</v>
      </c>
      <c r="H17" s="30">
        <v>2333608953</v>
      </c>
      <c r="I17" s="31">
        <f t="shared" si="4"/>
        <v>2805311569</v>
      </c>
    </row>
    <row r="18" spans="1:9" s="4" customFormat="1" ht="17.25" customHeight="1">
      <c r="A18" s="36" t="s">
        <v>33</v>
      </c>
      <c r="B18" s="30">
        <v>0</v>
      </c>
      <c r="C18" s="30">
        <v>0</v>
      </c>
      <c r="D18" s="30">
        <v>0</v>
      </c>
      <c r="E18" s="30">
        <v>279124164</v>
      </c>
      <c r="F18" s="30">
        <v>0</v>
      </c>
      <c r="G18" s="30">
        <f>SUM(B18:F18)</f>
        <v>279124164</v>
      </c>
      <c r="H18" s="30">
        <v>357410074</v>
      </c>
      <c r="I18" s="31">
        <f t="shared" si="4"/>
        <v>636534238</v>
      </c>
    </row>
    <row r="19" spans="1:9" s="4" customFormat="1" ht="17.25" customHeight="1">
      <c r="A19" s="36" t="s">
        <v>34</v>
      </c>
      <c r="B19" s="30">
        <v>0</v>
      </c>
      <c r="C19" s="30">
        <v>0</v>
      </c>
      <c r="D19" s="30">
        <v>0</v>
      </c>
      <c r="E19" s="30">
        <v>20818665</v>
      </c>
      <c r="F19" s="30">
        <v>0</v>
      </c>
      <c r="G19" s="30">
        <f>SUM(B19:F19)</f>
        <v>20818665</v>
      </c>
      <c r="H19" s="30">
        <v>0</v>
      </c>
      <c r="I19" s="31">
        <f t="shared" si="4"/>
        <v>20818665</v>
      </c>
    </row>
    <row r="20" spans="1:9" s="4" customFormat="1" ht="17.25" customHeight="1">
      <c r="A20" s="36" t="s">
        <v>53</v>
      </c>
      <c r="B20" s="30">
        <v>0</v>
      </c>
      <c r="C20" s="30">
        <v>0</v>
      </c>
      <c r="D20" s="30">
        <v>0</v>
      </c>
      <c r="E20" s="30">
        <v>397538669</v>
      </c>
      <c r="F20" s="30">
        <v>0</v>
      </c>
      <c r="G20" s="30">
        <f>SUM(B20:F20)</f>
        <v>397538669</v>
      </c>
      <c r="H20" s="30">
        <v>0</v>
      </c>
      <c r="I20" s="31">
        <f t="shared" si="4"/>
        <v>397538669</v>
      </c>
    </row>
    <row r="21" spans="1:9" s="4" customFormat="1" ht="17.25" customHeight="1">
      <c r="A21" s="36" t="s">
        <v>35</v>
      </c>
      <c r="B21" s="30">
        <v>0</v>
      </c>
      <c r="C21" s="30">
        <v>0</v>
      </c>
      <c r="D21" s="30">
        <v>0</v>
      </c>
      <c r="E21" s="30">
        <v>125526635</v>
      </c>
      <c r="F21" s="30">
        <v>0</v>
      </c>
      <c r="G21" s="30">
        <f t="shared" si="3"/>
        <v>125526635</v>
      </c>
      <c r="H21" s="30">
        <v>0</v>
      </c>
      <c r="I21" s="31">
        <f t="shared" si="4"/>
        <v>125526635</v>
      </c>
    </row>
    <row r="22" spans="1:9" s="4" customFormat="1" ht="17.25" customHeight="1">
      <c r="A22" s="36" t="s">
        <v>52</v>
      </c>
      <c r="B22" s="30">
        <v>0</v>
      </c>
      <c r="C22" s="30">
        <v>0</v>
      </c>
      <c r="D22" s="30">
        <v>0</v>
      </c>
      <c r="E22" s="30">
        <v>20112755</v>
      </c>
      <c r="F22" s="30">
        <v>0</v>
      </c>
      <c r="G22" s="30">
        <f>SUM(B22:F22)</f>
        <v>20112755</v>
      </c>
      <c r="H22" s="30">
        <v>0</v>
      </c>
      <c r="I22" s="31">
        <f t="shared" si="4"/>
        <v>20112755</v>
      </c>
    </row>
    <row r="23" spans="1:9" s="5" customFormat="1" ht="18" customHeight="1">
      <c r="A23" s="35" t="s">
        <v>36</v>
      </c>
      <c r="B23" s="28">
        <f aca="true" t="shared" si="5" ref="B23:I23">SUM(B24:B29)</f>
        <v>0</v>
      </c>
      <c r="C23" s="28">
        <f t="shared" si="5"/>
        <v>244273</v>
      </c>
      <c r="D23" s="28">
        <f t="shared" si="5"/>
        <v>4230334</v>
      </c>
      <c r="E23" s="28">
        <f t="shared" si="5"/>
        <v>16313450327.369999</v>
      </c>
      <c r="F23" s="28">
        <f t="shared" si="5"/>
        <v>57280742.89</v>
      </c>
      <c r="G23" s="28">
        <f t="shared" si="5"/>
        <v>16375205677.259998</v>
      </c>
      <c r="H23" s="28">
        <f t="shared" si="5"/>
        <v>205800000</v>
      </c>
      <c r="I23" s="32">
        <f t="shared" si="5"/>
        <v>16581005677.259998</v>
      </c>
    </row>
    <row r="24" spans="1:9" s="12" customFormat="1" ht="17.25" customHeight="1">
      <c r="A24" s="36" t="s">
        <v>37</v>
      </c>
      <c r="B24" s="30">
        <v>0</v>
      </c>
      <c r="C24" s="30">
        <v>151170</v>
      </c>
      <c r="D24" s="30">
        <v>320428</v>
      </c>
      <c r="E24" s="30">
        <v>0</v>
      </c>
      <c r="F24" s="30">
        <v>57280742.89</v>
      </c>
      <c r="G24" s="30">
        <f aca="true" t="shared" si="6" ref="G24:G29">SUM(B24:F24)</f>
        <v>57752340.89</v>
      </c>
      <c r="H24" s="30">
        <v>205800000</v>
      </c>
      <c r="I24" s="31">
        <f aca="true" t="shared" si="7" ref="I24:I29">G24+H24</f>
        <v>263552340.89</v>
      </c>
    </row>
    <row r="25" spans="1:9" s="4" customFormat="1" ht="17.25" customHeight="1">
      <c r="A25" s="36" t="s">
        <v>38</v>
      </c>
      <c r="B25" s="30">
        <v>0</v>
      </c>
      <c r="C25" s="30">
        <v>93103</v>
      </c>
      <c r="D25" s="30">
        <v>3909906</v>
      </c>
      <c r="E25" s="30">
        <v>0</v>
      </c>
      <c r="F25" s="30">
        <v>0</v>
      </c>
      <c r="G25" s="30">
        <f t="shared" si="6"/>
        <v>4003009</v>
      </c>
      <c r="H25" s="30">
        <v>0</v>
      </c>
      <c r="I25" s="31">
        <f t="shared" si="7"/>
        <v>4003009</v>
      </c>
    </row>
    <row r="26" spans="1:9" s="4" customFormat="1" ht="17.25" customHeight="1">
      <c r="A26" s="36" t="s">
        <v>51</v>
      </c>
      <c r="B26" s="30">
        <v>0</v>
      </c>
      <c r="C26" s="30">
        <v>0</v>
      </c>
      <c r="D26" s="30">
        <v>0</v>
      </c>
      <c r="E26" s="30">
        <v>10861078869.55</v>
      </c>
      <c r="F26" s="30">
        <v>0</v>
      </c>
      <c r="G26" s="30">
        <f t="shared" si="6"/>
        <v>10861078869.55</v>
      </c>
      <c r="H26" s="30">
        <v>0</v>
      </c>
      <c r="I26" s="31">
        <f t="shared" si="7"/>
        <v>10861078869.55</v>
      </c>
    </row>
    <row r="27" spans="1:9" s="4" customFormat="1" ht="17.25" customHeight="1">
      <c r="A27" s="36" t="s">
        <v>50</v>
      </c>
      <c r="B27" s="30">
        <v>0</v>
      </c>
      <c r="C27" s="30">
        <v>0</v>
      </c>
      <c r="D27" s="30">
        <v>0</v>
      </c>
      <c r="E27" s="30">
        <v>362277989.02</v>
      </c>
      <c r="F27" s="30">
        <v>0</v>
      </c>
      <c r="G27" s="30">
        <f t="shared" si="6"/>
        <v>362277989.02</v>
      </c>
      <c r="H27" s="30">
        <v>0</v>
      </c>
      <c r="I27" s="31">
        <f t="shared" si="7"/>
        <v>362277989.02</v>
      </c>
    </row>
    <row r="28" spans="1:9" s="4" customFormat="1" ht="17.25" customHeight="1">
      <c r="A28" s="36" t="s">
        <v>49</v>
      </c>
      <c r="B28" s="30">
        <v>0</v>
      </c>
      <c r="C28" s="30">
        <v>0</v>
      </c>
      <c r="D28" s="30">
        <v>0</v>
      </c>
      <c r="E28" s="30">
        <v>1310421366.6</v>
      </c>
      <c r="F28" s="30">
        <v>0</v>
      </c>
      <c r="G28" s="30">
        <f t="shared" si="6"/>
        <v>1310421366.6</v>
      </c>
      <c r="H28" s="30">
        <v>0</v>
      </c>
      <c r="I28" s="31">
        <f t="shared" si="7"/>
        <v>1310421366.6</v>
      </c>
    </row>
    <row r="29" spans="1:9" s="4" customFormat="1" ht="17.25" customHeight="1">
      <c r="A29" s="36" t="s">
        <v>48</v>
      </c>
      <c r="B29" s="30">
        <v>0</v>
      </c>
      <c r="C29" s="30">
        <v>0</v>
      </c>
      <c r="D29" s="30">
        <v>0</v>
      </c>
      <c r="E29" s="30">
        <v>3779672102.2</v>
      </c>
      <c r="F29" s="30">
        <v>0</v>
      </c>
      <c r="G29" s="30">
        <f t="shared" si="6"/>
        <v>3779672102.2</v>
      </c>
      <c r="H29" s="30">
        <v>0</v>
      </c>
      <c r="I29" s="31">
        <f t="shared" si="7"/>
        <v>3779672102.2</v>
      </c>
    </row>
    <row r="30" spans="1:10" s="5" customFormat="1" ht="18" customHeight="1">
      <c r="A30" s="35" t="s">
        <v>39</v>
      </c>
      <c r="B30" s="28">
        <f aca="true" t="shared" si="8" ref="B30:I30">SUM(B31:B34)</f>
        <v>0</v>
      </c>
      <c r="C30" s="28">
        <f t="shared" si="8"/>
        <v>0</v>
      </c>
      <c r="D30" s="28">
        <f t="shared" si="8"/>
        <v>0</v>
      </c>
      <c r="E30" s="28">
        <f t="shared" si="8"/>
        <v>31696569489</v>
      </c>
      <c r="F30" s="28">
        <f t="shared" si="8"/>
        <v>50000000</v>
      </c>
      <c r="G30" s="28">
        <f t="shared" si="8"/>
        <v>31746569489</v>
      </c>
      <c r="H30" s="28">
        <f t="shared" si="8"/>
        <v>0</v>
      </c>
      <c r="I30" s="32">
        <f t="shared" si="8"/>
        <v>31746569489</v>
      </c>
      <c r="J30" s="11"/>
    </row>
    <row r="31" spans="1:9" s="4" customFormat="1" ht="17.25" customHeight="1">
      <c r="A31" s="36" t="s">
        <v>40</v>
      </c>
      <c r="B31" s="30">
        <v>0</v>
      </c>
      <c r="C31" s="30">
        <v>0</v>
      </c>
      <c r="D31" s="30">
        <v>0</v>
      </c>
      <c r="E31" s="30">
        <v>0</v>
      </c>
      <c r="F31" s="30">
        <v>50000000</v>
      </c>
      <c r="G31" s="30">
        <f>SUM(B31:F31)</f>
        <v>50000000</v>
      </c>
      <c r="H31" s="30">
        <v>0</v>
      </c>
      <c r="I31" s="31">
        <f>G31+H31</f>
        <v>50000000</v>
      </c>
    </row>
    <row r="32" spans="1:9" s="4" customFormat="1" ht="17.25" customHeight="1">
      <c r="A32" s="36" t="s">
        <v>47</v>
      </c>
      <c r="B32" s="30">
        <v>0</v>
      </c>
      <c r="C32" s="30">
        <v>0</v>
      </c>
      <c r="D32" s="30">
        <v>0</v>
      </c>
      <c r="E32" s="30">
        <f>31191306186+394827010</f>
        <v>31586133196</v>
      </c>
      <c r="F32" s="30">
        <v>0</v>
      </c>
      <c r="G32" s="30">
        <f>SUM(B32:F32)</f>
        <v>31586133196</v>
      </c>
      <c r="H32" s="30">
        <v>0</v>
      </c>
      <c r="I32" s="31">
        <f>G32+H32</f>
        <v>31586133196</v>
      </c>
    </row>
    <row r="33" spans="1:9" s="4" customFormat="1" ht="17.25" customHeight="1">
      <c r="A33" s="36" t="s">
        <v>41</v>
      </c>
      <c r="B33" s="30">
        <v>0</v>
      </c>
      <c r="C33" s="30">
        <v>0</v>
      </c>
      <c r="D33" s="30">
        <v>0</v>
      </c>
      <c r="E33" s="30">
        <v>277899</v>
      </c>
      <c r="F33" s="30">
        <v>0</v>
      </c>
      <c r="G33" s="30">
        <f>SUM(B33:F33)</f>
        <v>277899</v>
      </c>
      <c r="H33" s="30">
        <v>0</v>
      </c>
      <c r="I33" s="31">
        <f>G33+H33</f>
        <v>277899</v>
      </c>
    </row>
    <row r="34" spans="1:9" s="4" customFormat="1" ht="17.25" customHeight="1">
      <c r="A34" s="36" t="s">
        <v>42</v>
      </c>
      <c r="B34" s="30">
        <v>0</v>
      </c>
      <c r="C34" s="30">
        <v>0</v>
      </c>
      <c r="D34" s="30">
        <v>0</v>
      </c>
      <c r="E34" s="30">
        <v>110158394</v>
      </c>
      <c r="F34" s="30">
        <v>0</v>
      </c>
      <c r="G34" s="30">
        <f>SUM(B34:F34)</f>
        <v>110158394</v>
      </c>
      <c r="H34" s="30">
        <v>0</v>
      </c>
      <c r="I34" s="31">
        <f>G34+H34</f>
        <v>110158394</v>
      </c>
    </row>
    <row r="35" spans="1:10" s="5" customFormat="1" ht="18" customHeight="1">
      <c r="A35" s="35" t="s">
        <v>43</v>
      </c>
      <c r="B35" s="28">
        <f>B36</f>
        <v>0</v>
      </c>
      <c r="C35" s="28">
        <f aca="true" t="shared" si="9" ref="C35:I35">C36</f>
        <v>1430000</v>
      </c>
      <c r="D35" s="28">
        <f t="shared" si="9"/>
        <v>0</v>
      </c>
      <c r="E35" s="28">
        <f t="shared" si="9"/>
        <v>0</v>
      </c>
      <c r="F35" s="28">
        <f t="shared" si="9"/>
        <v>0</v>
      </c>
      <c r="G35" s="28">
        <f t="shared" si="9"/>
        <v>1430000</v>
      </c>
      <c r="H35" s="28">
        <f t="shared" si="9"/>
        <v>0</v>
      </c>
      <c r="I35" s="32">
        <f t="shared" si="9"/>
        <v>1430000</v>
      </c>
      <c r="J35" s="11"/>
    </row>
    <row r="36" spans="1:9" s="4" customFormat="1" ht="17.25" customHeight="1">
      <c r="A36" s="36" t="s">
        <v>44</v>
      </c>
      <c r="B36" s="30">
        <v>0</v>
      </c>
      <c r="C36" s="30">
        <v>1430000</v>
      </c>
      <c r="D36" s="30">
        <v>0</v>
      </c>
      <c r="E36" s="30">
        <v>0</v>
      </c>
      <c r="F36" s="30">
        <v>0</v>
      </c>
      <c r="G36" s="30">
        <f>SUM(B36:F36)</f>
        <v>1430000</v>
      </c>
      <c r="H36" s="30">
        <v>0</v>
      </c>
      <c r="I36" s="31">
        <f>G36+H36</f>
        <v>1430000</v>
      </c>
    </row>
    <row r="37" spans="1:10" s="5" customFormat="1" ht="18" customHeight="1">
      <c r="A37" s="35" t="s">
        <v>45</v>
      </c>
      <c r="B37" s="28">
        <f aca="true" t="shared" si="10" ref="B37:I37">SUM(B38:B38)</f>
        <v>0</v>
      </c>
      <c r="C37" s="28">
        <f t="shared" si="10"/>
        <v>0</v>
      </c>
      <c r="D37" s="28">
        <f t="shared" si="10"/>
        <v>0</v>
      </c>
      <c r="E37" s="28">
        <f t="shared" si="10"/>
        <v>39666</v>
      </c>
      <c r="F37" s="28">
        <f t="shared" si="10"/>
        <v>0</v>
      </c>
      <c r="G37" s="28">
        <f t="shared" si="10"/>
        <v>39666</v>
      </c>
      <c r="H37" s="28">
        <f t="shared" si="10"/>
        <v>0</v>
      </c>
      <c r="I37" s="32">
        <f t="shared" si="10"/>
        <v>39666</v>
      </c>
      <c r="J37" s="11"/>
    </row>
    <row r="38" spans="1:9" s="4" customFormat="1" ht="17.25" customHeight="1">
      <c r="A38" s="36" t="s">
        <v>46</v>
      </c>
      <c r="B38" s="30">
        <v>0</v>
      </c>
      <c r="C38" s="30">
        <v>0</v>
      </c>
      <c r="D38" s="30">
        <v>0</v>
      </c>
      <c r="E38" s="30">
        <v>39666</v>
      </c>
      <c r="F38" s="30">
        <v>0</v>
      </c>
      <c r="G38" s="30">
        <f>SUM(B38:F38)</f>
        <v>39666</v>
      </c>
      <c r="H38" s="30">
        <v>0</v>
      </c>
      <c r="I38" s="31">
        <f>G38+H38</f>
        <v>39666</v>
      </c>
    </row>
    <row r="39" spans="1:10" s="5" customFormat="1" ht="24" customHeight="1" thickBot="1">
      <c r="A39" s="23" t="s">
        <v>14</v>
      </c>
      <c r="B39" s="33">
        <f>B37+B35+B30+B23+B12+B10+B8+B6</f>
        <v>3681974651</v>
      </c>
      <c r="C39" s="33">
        <f aca="true" t="shared" si="11" ref="C39:I39">C37+C35+C30+C23+C12+C10+C8+C6</f>
        <v>788422350</v>
      </c>
      <c r="D39" s="33">
        <f t="shared" si="11"/>
        <v>4663382</v>
      </c>
      <c r="E39" s="33">
        <f t="shared" si="11"/>
        <v>49022189491.88</v>
      </c>
      <c r="F39" s="33">
        <f t="shared" si="11"/>
        <v>115759983.89</v>
      </c>
      <c r="G39" s="33">
        <f t="shared" si="11"/>
        <v>53613009858.77</v>
      </c>
      <c r="H39" s="33">
        <f t="shared" si="11"/>
        <v>29380750885</v>
      </c>
      <c r="I39" s="34">
        <f t="shared" si="11"/>
        <v>82993760743.76999</v>
      </c>
      <c r="J39" s="11"/>
    </row>
    <row r="40" ht="17.25" customHeight="1">
      <c r="A40" s="26" t="s">
        <v>20</v>
      </c>
    </row>
    <row r="41" spans="1:7" ht="15" customHeight="1">
      <c r="A41" s="27" t="s">
        <v>21</v>
      </c>
      <c r="G41" s="19"/>
    </row>
  </sheetData>
  <mergeCells count="2">
    <mergeCell ref="H4:H5"/>
    <mergeCell ref="I4:I5"/>
  </mergeCells>
  <printOptions horizontalCentered="1"/>
  <pageMargins left="0.35433070866141736" right="0.35433070866141736" top="0.7874015748031497" bottom="0.7874015748031497" header="0.5118110236220472" footer="0.3937007874015748"/>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dc:title>
  <dc:subject>2-1</dc:subject>
  <dc:creator>行政院主計處</dc:creator>
  <cp:keywords/>
  <dc:description> </dc:description>
  <cp:lastModifiedBy>Administrator</cp:lastModifiedBy>
  <cp:lastPrinted>2003-04-24T08:47:46Z</cp:lastPrinted>
  <dcterms:created xsi:type="dcterms:W3CDTF">1998-07-21T01:07:27Z</dcterms:created>
  <dcterms:modified xsi:type="dcterms:W3CDTF">2008-11-13T11:32:05Z</dcterms:modified>
  <cp:category>I14</cp:category>
  <cp:version/>
  <cp:contentType/>
  <cp:contentStatus/>
</cp:coreProperties>
</file>