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120" windowWidth="9210" windowHeight="5160" activeTab="0"/>
  </bookViews>
  <sheets>
    <sheet name="歲入本年度" sheetId="1" r:id="rId1"/>
    <sheet name="歲入累計表 " sheetId="2" r:id="rId2"/>
    <sheet name="歲出本年度" sheetId="3" r:id="rId3"/>
    <sheet name="歲出累計表" sheetId="4" r:id="rId4"/>
    <sheet name="平衡表" sheetId="5" r:id="rId5"/>
  </sheets>
  <definedNames>
    <definedName name="_xlnm.Print_Area" localSheetId="4">'平衡表'!$A$1:$D$30</definedName>
    <definedName name="_xlnm.Print_Area" localSheetId="1">'歲入累計表 '!$A$1:$N$37</definedName>
    <definedName name="_xlnm.Print_Area" localSheetId="3">'歲出累計表'!$A$1:$N$37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<sst xmlns="http://schemas.openxmlformats.org/spreadsheetml/2006/main" count="184" uniqueCount="104">
  <si>
    <t>歲入預算執行表</t>
  </si>
  <si>
    <t>─本年度部分</t>
  </si>
  <si>
    <r>
      <t>科</t>
    </r>
    <r>
      <rPr>
        <sz val="12"/>
        <rFont val="Times New Roman"/>
        <family val="1"/>
      </rPr>
      <t xml:space="preserve">                                         </t>
    </r>
    <r>
      <rPr>
        <sz val="12"/>
        <rFont val="新細明體"/>
        <family val="1"/>
      </rPr>
      <t>目</t>
    </r>
  </si>
  <si>
    <r>
      <t>全</t>
    </r>
    <r>
      <rPr>
        <sz val="12"/>
        <rFont val="Times New Roman"/>
        <family val="1"/>
      </rPr>
      <t xml:space="preserve">         </t>
    </r>
    <r>
      <rPr>
        <sz val="12"/>
        <rFont val="新細明體"/>
        <family val="1"/>
      </rPr>
      <t>部</t>
    </r>
    <r>
      <rPr>
        <sz val="12"/>
        <rFont val="Times New Roman"/>
        <family val="1"/>
      </rPr>
      <t xml:space="preserve">         </t>
    </r>
    <r>
      <rPr>
        <sz val="12"/>
        <rFont val="新細明體"/>
        <family val="1"/>
      </rPr>
      <t>計</t>
    </r>
    <r>
      <rPr>
        <sz val="12"/>
        <rFont val="Times New Roman"/>
        <family val="1"/>
      </rPr>
      <t xml:space="preserve">         </t>
    </r>
    <r>
      <rPr>
        <sz val="12"/>
        <rFont val="新細明體"/>
        <family val="1"/>
      </rPr>
      <t>畫</t>
    </r>
    <r>
      <rPr>
        <sz val="12"/>
        <rFont val="Times New Roman"/>
        <family val="1"/>
      </rPr>
      <t xml:space="preserve">         </t>
    </r>
    <r>
      <rPr>
        <sz val="12"/>
        <rFont val="新細明體"/>
        <family val="1"/>
      </rPr>
      <t>預</t>
    </r>
    <r>
      <rPr>
        <sz val="12"/>
        <rFont val="Times New Roman"/>
        <family val="1"/>
      </rPr>
      <t xml:space="preserve">         </t>
    </r>
    <r>
      <rPr>
        <sz val="12"/>
        <rFont val="新細明體"/>
        <family val="1"/>
      </rPr>
      <t>算</t>
    </r>
    <r>
      <rPr>
        <sz val="12"/>
        <rFont val="Times New Roman"/>
        <family val="1"/>
      </rPr>
      <t xml:space="preserve">        </t>
    </r>
    <r>
      <rPr>
        <sz val="12"/>
        <rFont val="新細明體"/>
        <family val="1"/>
      </rPr>
      <t>數</t>
    </r>
  </si>
  <si>
    <t>款</t>
  </si>
  <si>
    <t>項</t>
  </si>
  <si>
    <t>目</t>
  </si>
  <si>
    <t>節</t>
  </si>
  <si>
    <t>名　　　　　　稱</t>
  </si>
  <si>
    <r>
      <t>原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預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算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數</t>
    </r>
  </si>
  <si>
    <r>
      <t>預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算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增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減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數</t>
    </r>
  </si>
  <si>
    <r>
      <t>合</t>
    </r>
    <r>
      <rPr>
        <sz val="12"/>
        <rFont val="Times New Roman"/>
        <family val="1"/>
      </rPr>
      <t xml:space="preserve">       </t>
    </r>
    <r>
      <rPr>
        <sz val="12"/>
        <rFont val="新細明體"/>
        <family val="1"/>
      </rPr>
      <t>　　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計</t>
    </r>
  </si>
  <si>
    <t>以前年度分配數餘額</t>
  </si>
  <si>
    <t>財 產 收 入</t>
  </si>
  <si>
    <t xml:space="preserve">  國防部所屬</t>
  </si>
  <si>
    <r>
      <t xml:space="preserve">        </t>
    </r>
    <r>
      <rPr>
        <sz val="12"/>
        <rFont val="新細明體"/>
        <family val="1"/>
      </rPr>
      <t>財產售價</t>
    </r>
  </si>
  <si>
    <r>
      <t xml:space="preserve">            </t>
    </r>
    <r>
      <rPr>
        <sz val="12"/>
        <rFont val="新細明體"/>
        <family val="1"/>
      </rPr>
      <t>老舊眷村土地</t>
    </r>
  </si>
  <si>
    <r>
      <t xml:space="preserve">            </t>
    </r>
    <r>
      <rPr>
        <sz val="12"/>
        <rFont val="新細明體"/>
        <family val="1"/>
      </rPr>
      <t>處理收入</t>
    </r>
  </si>
  <si>
    <r>
      <t xml:space="preserve">            </t>
    </r>
    <r>
      <rPr>
        <sz val="12"/>
        <rFont val="新細明體"/>
        <family val="1"/>
      </rPr>
      <t>國軍不適用營</t>
    </r>
  </si>
  <si>
    <r>
      <t xml:space="preserve">            </t>
    </r>
    <r>
      <rPr>
        <sz val="12"/>
        <rFont val="新細明體"/>
        <family val="1"/>
      </rPr>
      <t>地處理收入</t>
    </r>
  </si>
  <si>
    <t>　</t>
  </si>
  <si>
    <t>　合　　　　計　</t>
  </si>
  <si>
    <t>歲入預算</t>
  </si>
  <si>
    <t>執行累計表</t>
  </si>
  <si>
    <t>分配累計數</t>
  </si>
  <si>
    <t>實現累計數</t>
  </si>
  <si>
    <t>分配數餘額</t>
  </si>
  <si>
    <t>歲出預算執行表</t>
  </si>
  <si>
    <t>國防部主管</t>
  </si>
  <si>
    <r>
      <t xml:space="preserve">        </t>
    </r>
    <r>
      <rPr>
        <sz val="12"/>
        <rFont val="新細明體"/>
        <family val="1"/>
      </rPr>
      <t>輔助原眷戶購宅</t>
    </r>
  </si>
  <si>
    <r>
      <t xml:space="preserve">        </t>
    </r>
    <r>
      <rPr>
        <sz val="12"/>
        <rFont val="新細明體"/>
        <family val="1"/>
      </rPr>
      <t>國軍老舊眷村改</t>
    </r>
  </si>
  <si>
    <r>
      <t xml:space="preserve">        </t>
    </r>
    <r>
      <rPr>
        <sz val="12"/>
        <rFont val="新細明體"/>
        <family val="1"/>
      </rPr>
      <t>建基金</t>
    </r>
  </si>
  <si>
    <r>
      <t xml:space="preserve">        </t>
    </r>
    <r>
      <rPr>
        <sz val="12"/>
        <rFont val="新細明體"/>
        <family val="1"/>
      </rPr>
      <t>國軍不適用營地</t>
    </r>
  </si>
  <si>
    <r>
      <t xml:space="preserve">        </t>
    </r>
    <r>
      <rPr>
        <sz val="12"/>
        <rFont val="新細明體"/>
        <family val="1"/>
      </rPr>
      <t>週轉金</t>
    </r>
  </si>
  <si>
    <r>
      <t xml:space="preserve">        </t>
    </r>
    <r>
      <rPr>
        <sz val="12"/>
        <rFont val="新細明體"/>
        <family val="1"/>
      </rPr>
      <t>土地處理作業費</t>
    </r>
  </si>
  <si>
    <r>
      <t xml:space="preserve">            </t>
    </r>
    <r>
      <rPr>
        <sz val="12"/>
        <rFont val="新細明體"/>
        <family val="1"/>
      </rPr>
      <t>國軍老舊眷村</t>
    </r>
  </si>
  <si>
    <r>
      <t xml:space="preserve">            </t>
    </r>
    <r>
      <rPr>
        <sz val="12"/>
        <rFont val="新細明體"/>
        <family val="1"/>
      </rPr>
      <t>土地處理作業</t>
    </r>
  </si>
  <si>
    <r>
      <t xml:space="preserve">            </t>
    </r>
    <r>
      <rPr>
        <sz val="12"/>
        <rFont val="新細明體"/>
        <family val="1"/>
      </rPr>
      <t>費</t>
    </r>
  </si>
  <si>
    <r>
      <t xml:space="preserve">            </t>
    </r>
    <r>
      <rPr>
        <sz val="12"/>
        <rFont val="新細明體"/>
        <family val="1"/>
      </rPr>
      <t>地處理作業費</t>
    </r>
  </si>
  <si>
    <t>歲出預算</t>
  </si>
  <si>
    <r>
      <t>金</t>
    </r>
    <r>
      <rPr>
        <sz val="12"/>
        <rFont val="Times New Roman"/>
        <family val="1"/>
      </rPr>
      <t xml:space="preserve">                </t>
    </r>
    <r>
      <rPr>
        <sz val="12"/>
        <rFont val="新細明體"/>
        <family val="1"/>
      </rPr>
      <t>額</t>
    </r>
  </si>
  <si>
    <t>歲入預算數</t>
  </si>
  <si>
    <t>預計納庫數</t>
  </si>
  <si>
    <t>歲入分配數</t>
  </si>
  <si>
    <t>歲入實收數</t>
  </si>
  <si>
    <t>歲入納庫數</t>
  </si>
  <si>
    <t>歲出預算數</t>
  </si>
  <si>
    <t>預計支用數</t>
  </si>
  <si>
    <t>歲出分配數</t>
  </si>
  <si>
    <t>可支庫款</t>
  </si>
  <si>
    <t>減：經費支出</t>
  </si>
  <si>
    <t>經費結存</t>
  </si>
  <si>
    <t>合計</t>
  </si>
  <si>
    <t>暫付款</t>
  </si>
  <si>
    <r>
      <t>實</t>
    </r>
    <r>
      <rPr>
        <sz val="12"/>
        <rFont val="Times New Roman"/>
        <family val="1"/>
      </rPr>
      <t xml:space="preserve">     </t>
    </r>
    <r>
      <rPr>
        <sz val="12"/>
        <rFont val="新細明體"/>
        <family val="1"/>
      </rPr>
      <t>現</t>
    </r>
    <r>
      <rPr>
        <sz val="12"/>
        <rFont val="Times New Roman"/>
        <family val="1"/>
      </rPr>
      <t xml:space="preserve">      </t>
    </r>
    <r>
      <rPr>
        <sz val="12"/>
        <rFont val="新細明體"/>
        <family val="1"/>
      </rPr>
      <t>數</t>
    </r>
  </si>
  <si>
    <r>
      <t>小</t>
    </r>
    <r>
      <rPr>
        <sz val="12"/>
        <rFont val="Times New Roman"/>
        <family val="1"/>
      </rPr>
      <t xml:space="preserve">     </t>
    </r>
    <r>
      <rPr>
        <sz val="12"/>
        <rFont val="新細明體"/>
        <family val="1"/>
      </rPr>
      <t>　　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計</t>
    </r>
  </si>
  <si>
    <r>
      <t>分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配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數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餘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額</t>
    </r>
  </si>
  <si>
    <r>
      <t>小</t>
    </r>
    <r>
      <rPr>
        <sz val="12"/>
        <rFont val="Times New Roman"/>
        <family val="1"/>
      </rPr>
      <t xml:space="preserve">     </t>
    </r>
    <r>
      <rPr>
        <sz val="12"/>
        <rFont val="新細明體"/>
        <family val="1"/>
      </rPr>
      <t>　　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計</t>
    </r>
  </si>
  <si>
    <r>
      <t>小</t>
    </r>
    <r>
      <rPr>
        <sz val="12"/>
        <rFont val="Times New Roman"/>
        <family val="1"/>
      </rPr>
      <t xml:space="preserve">    </t>
    </r>
    <r>
      <rPr>
        <sz val="12"/>
        <rFont val="新細明體"/>
        <family val="1"/>
      </rPr>
      <t>　　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計</t>
    </r>
  </si>
  <si>
    <r>
      <t xml:space="preserve"> </t>
    </r>
    <r>
      <rPr>
        <sz val="12"/>
        <rFont val="新細明體"/>
        <family val="1"/>
      </rPr>
      <t>分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配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數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餘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額</t>
    </r>
  </si>
  <si>
    <r>
      <t>合</t>
    </r>
    <r>
      <rPr>
        <sz val="12"/>
        <rFont val="Times New Roman"/>
        <family val="1"/>
      </rPr>
      <t xml:space="preserve">     </t>
    </r>
    <r>
      <rPr>
        <sz val="12"/>
        <rFont val="新細明體"/>
        <family val="1"/>
      </rPr>
      <t>　　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計</t>
    </r>
  </si>
  <si>
    <r>
      <t>小</t>
    </r>
    <r>
      <rPr>
        <sz val="12"/>
        <rFont val="Times New Roman"/>
        <family val="1"/>
      </rPr>
      <t xml:space="preserve">  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　　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計</t>
    </r>
  </si>
  <si>
    <r>
      <t>預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算</t>
    </r>
    <r>
      <rPr>
        <sz val="9"/>
        <rFont val="Times New Roman"/>
        <family val="1"/>
      </rPr>
      <t xml:space="preserve">         </t>
    </r>
    <r>
      <rPr>
        <sz val="9"/>
        <rFont val="新細明體"/>
        <family val="1"/>
      </rPr>
      <t>增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減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數</t>
    </r>
  </si>
  <si>
    <t>實現累計數</t>
  </si>
  <si>
    <t>全部計畫
未分配預算數</t>
  </si>
  <si>
    <t>應付數</t>
  </si>
  <si>
    <r>
      <t xml:space="preserve"> </t>
    </r>
    <r>
      <rPr>
        <sz val="9"/>
        <rFont val="新細明體"/>
        <family val="1"/>
      </rPr>
      <t>保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留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數</t>
    </r>
  </si>
  <si>
    <r>
      <t>實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現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數</t>
    </r>
  </si>
  <si>
    <t>應收累計數</t>
  </si>
  <si>
    <t>保留累計數</t>
  </si>
  <si>
    <t>應付累計數</t>
  </si>
  <si>
    <t>應收數</t>
  </si>
  <si>
    <r>
      <t>保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留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數</t>
    </r>
  </si>
  <si>
    <r>
      <t>本</t>
    </r>
    <r>
      <rPr>
        <sz val="12"/>
        <rFont val="Times New Roman"/>
        <family val="1"/>
      </rPr>
      <t xml:space="preserve">    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 xml:space="preserve">    </t>
    </r>
    <r>
      <rPr>
        <sz val="12"/>
        <rFont val="新細明體"/>
        <family val="1"/>
      </rPr>
      <t>度</t>
    </r>
    <r>
      <rPr>
        <sz val="12"/>
        <rFont val="Times New Roman"/>
        <family val="1"/>
      </rPr>
      <t xml:space="preserve">    </t>
    </r>
    <r>
      <rPr>
        <sz val="12"/>
        <rFont val="新細明體"/>
        <family val="1"/>
      </rPr>
      <t>收</t>
    </r>
    <r>
      <rPr>
        <sz val="12"/>
        <rFont val="Times New Roman"/>
        <family val="1"/>
      </rPr>
      <t xml:space="preserve">    </t>
    </r>
    <r>
      <rPr>
        <sz val="12"/>
        <rFont val="新細明體"/>
        <family val="1"/>
      </rPr>
      <t>入</t>
    </r>
    <r>
      <rPr>
        <sz val="12"/>
        <rFont val="Times New Roman"/>
        <family val="1"/>
      </rPr>
      <t xml:space="preserve">    </t>
    </r>
    <r>
      <rPr>
        <sz val="12"/>
        <rFont val="新細明體"/>
        <family val="1"/>
      </rPr>
      <t>數</t>
    </r>
  </si>
  <si>
    <r>
      <t>科</t>
    </r>
    <r>
      <rPr>
        <sz val="12"/>
        <rFont val="Times New Roman"/>
        <family val="1"/>
      </rPr>
      <t xml:space="preserve">                              </t>
    </r>
    <r>
      <rPr>
        <sz val="12"/>
        <rFont val="新細明體"/>
        <family val="1"/>
      </rPr>
      <t>目</t>
    </r>
  </si>
  <si>
    <r>
      <t>全</t>
    </r>
    <r>
      <rPr>
        <sz val="12"/>
        <rFont val="Times New Roman"/>
        <family val="1"/>
      </rPr>
      <t xml:space="preserve">     </t>
    </r>
    <r>
      <rPr>
        <sz val="12"/>
        <rFont val="新細明體"/>
        <family val="1"/>
      </rPr>
      <t>部</t>
    </r>
    <r>
      <rPr>
        <sz val="12"/>
        <rFont val="Times New Roman"/>
        <family val="1"/>
      </rPr>
      <t xml:space="preserve">        </t>
    </r>
    <r>
      <rPr>
        <sz val="12"/>
        <rFont val="新細明體"/>
        <family val="1"/>
      </rPr>
      <t>計</t>
    </r>
    <r>
      <rPr>
        <sz val="12"/>
        <rFont val="Times New Roman"/>
        <family val="1"/>
      </rPr>
      <t xml:space="preserve">     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畫</t>
    </r>
    <r>
      <rPr>
        <sz val="12"/>
        <rFont val="Times New Roman"/>
        <family val="1"/>
      </rPr>
      <t xml:space="preserve">       </t>
    </r>
    <r>
      <rPr>
        <sz val="12"/>
        <rFont val="新細明體"/>
        <family val="1"/>
      </rPr>
      <t>預</t>
    </r>
    <r>
      <rPr>
        <sz val="12"/>
        <rFont val="Times New Roman"/>
        <family val="1"/>
      </rPr>
      <t xml:space="preserve">       </t>
    </r>
    <r>
      <rPr>
        <sz val="12"/>
        <rFont val="新細明體"/>
        <family val="1"/>
      </rPr>
      <t>算</t>
    </r>
    <r>
      <rPr>
        <sz val="12"/>
        <rFont val="Times New Roman"/>
        <family val="1"/>
      </rPr>
      <t xml:space="preserve">      </t>
    </r>
    <r>
      <rPr>
        <sz val="12"/>
        <rFont val="新細明體"/>
        <family val="1"/>
      </rPr>
      <t>數</t>
    </r>
  </si>
  <si>
    <r>
      <t>本</t>
    </r>
    <r>
      <rPr>
        <sz val="12"/>
        <rFont val="Times New Roman"/>
        <family val="1"/>
      </rPr>
      <t xml:space="preserve">         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 xml:space="preserve">            </t>
    </r>
    <r>
      <rPr>
        <sz val="12"/>
        <rFont val="新細明體"/>
        <family val="1"/>
      </rPr>
      <t>度</t>
    </r>
    <r>
      <rPr>
        <sz val="12"/>
        <rFont val="Times New Roman"/>
        <family val="1"/>
      </rPr>
      <t xml:space="preserve">            </t>
    </r>
    <r>
      <rPr>
        <sz val="12"/>
        <rFont val="新細明體"/>
        <family val="1"/>
      </rPr>
      <t>支</t>
    </r>
    <r>
      <rPr>
        <sz val="12"/>
        <rFont val="Times New Roman"/>
        <family val="1"/>
      </rPr>
      <t xml:space="preserve">            </t>
    </r>
    <r>
      <rPr>
        <sz val="12"/>
        <rFont val="新細明體"/>
        <family val="1"/>
      </rPr>
      <t>出</t>
    </r>
    <r>
      <rPr>
        <sz val="12"/>
        <rFont val="Times New Roman"/>
        <family val="1"/>
      </rPr>
      <t xml:space="preserve">           </t>
    </r>
    <r>
      <rPr>
        <sz val="12"/>
        <rFont val="新細明體"/>
        <family val="1"/>
      </rPr>
      <t>數</t>
    </r>
  </si>
  <si>
    <r>
      <t>本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年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度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分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配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數</t>
    </r>
  </si>
  <si>
    <t>─本年度部分</t>
  </si>
  <si>
    <r>
      <t>分</t>
    </r>
    <r>
      <rPr>
        <sz val="12"/>
        <rFont val="Times New Roman"/>
        <family val="1"/>
      </rPr>
      <t xml:space="preserve">     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    </t>
    </r>
    <r>
      <rPr>
        <sz val="12"/>
        <rFont val="新細明體"/>
        <family val="1"/>
      </rPr>
      <t>配</t>
    </r>
    <r>
      <rPr>
        <sz val="12"/>
        <rFont val="Times New Roman"/>
        <family val="1"/>
      </rPr>
      <t xml:space="preserve">            </t>
    </r>
    <r>
      <rPr>
        <sz val="12"/>
        <rFont val="新細明體"/>
        <family val="1"/>
      </rPr>
      <t>預</t>
    </r>
    <r>
      <rPr>
        <sz val="12"/>
        <rFont val="Times New Roman"/>
        <family val="1"/>
      </rPr>
      <t xml:space="preserve">               </t>
    </r>
    <r>
      <rPr>
        <sz val="12"/>
        <rFont val="新細明體"/>
        <family val="1"/>
      </rPr>
      <t>算</t>
    </r>
    <r>
      <rPr>
        <sz val="12"/>
        <rFont val="Times New Roman"/>
        <family val="1"/>
      </rPr>
      <t xml:space="preserve">               </t>
    </r>
    <r>
      <rPr>
        <sz val="12"/>
        <rFont val="新細明體"/>
        <family val="1"/>
      </rPr>
      <t>數</t>
    </r>
  </si>
  <si>
    <r>
      <t>全</t>
    </r>
    <r>
      <rPr>
        <sz val="11"/>
        <rFont val="Times New Roman"/>
        <family val="1"/>
      </rPr>
      <t xml:space="preserve">  </t>
    </r>
    <r>
      <rPr>
        <sz val="11"/>
        <rFont val="新細明體"/>
        <family val="1"/>
      </rPr>
      <t>部</t>
    </r>
    <r>
      <rPr>
        <sz val="11"/>
        <rFont val="Times New Roman"/>
        <family val="1"/>
      </rPr>
      <t xml:space="preserve">  </t>
    </r>
    <r>
      <rPr>
        <sz val="11"/>
        <rFont val="新細明體"/>
        <family val="1"/>
      </rPr>
      <t>計</t>
    </r>
    <r>
      <rPr>
        <sz val="11"/>
        <rFont val="Times New Roman"/>
        <family val="1"/>
      </rPr>
      <t xml:space="preserve">  </t>
    </r>
    <r>
      <rPr>
        <sz val="11"/>
        <rFont val="新細明體"/>
        <family val="1"/>
      </rPr>
      <t>畫
未分配預算數</t>
    </r>
  </si>
  <si>
    <t>平　　衡　　表</t>
  </si>
  <si>
    <t>中央政府國軍老舊眷村改建特別預算年度會計報告</t>
  </si>
  <si>
    <r>
      <t>註：九十年度原法定預算分配數為</t>
    </r>
    <r>
      <rPr>
        <sz val="12"/>
        <rFont val="Times New Roman"/>
        <family val="1"/>
      </rPr>
      <t>36,590,883,000</t>
    </r>
    <r>
      <rPr>
        <sz val="12"/>
        <rFont val="細明體"/>
        <family val="3"/>
      </rPr>
      <t>元，茲因配合業務實際需要，由本院調整分配數如表列數。</t>
    </r>
  </si>
  <si>
    <t>十二月三十一日止</t>
  </si>
  <si>
    <t>中華民國八十六年六月十八日至</t>
  </si>
  <si>
    <r>
      <t xml:space="preserve"> </t>
    </r>
    <r>
      <rPr>
        <sz val="10"/>
        <rFont val="新細明體"/>
        <family val="1"/>
      </rPr>
      <t>預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算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增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減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數</t>
    </r>
  </si>
  <si>
    <t>中央政府國軍老舊眷村改</t>
  </si>
  <si>
    <t>建特別預算年度會計報告</t>
  </si>
  <si>
    <t>九十一年十二月三十一日止</t>
  </si>
  <si>
    <t>中華民國九十一年一月一日至</t>
  </si>
  <si>
    <t>分配累計數</t>
  </si>
  <si>
    <r>
      <t xml:space="preserve"> </t>
    </r>
    <r>
      <rPr>
        <sz val="12"/>
        <rFont val="新細明體"/>
        <family val="1"/>
      </rPr>
      <t>中華民國九十一年十二月三十一日</t>
    </r>
  </si>
  <si>
    <r>
      <t>分</t>
    </r>
    <r>
      <rPr>
        <sz val="12"/>
        <rFont val="Times New Roman"/>
        <family val="1"/>
      </rPr>
      <t xml:space="preserve">             </t>
    </r>
    <r>
      <rPr>
        <sz val="12"/>
        <rFont val="新細明體"/>
        <family val="1"/>
      </rPr>
      <t>配</t>
    </r>
    <r>
      <rPr>
        <sz val="12"/>
        <rFont val="Times New Roman"/>
        <family val="1"/>
      </rPr>
      <t xml:space="preserve">           </t>
    </r>
    <r>
      <rPr>
        <sz val="12"/>
        <rFont val="新細明體"/>
        <family val="1"/>
      </rPr>
      <t>預</t>
    </r>
    <r>
      <rPr>
        <sz val="12"/>
        <rFont val="Times New Roman"/>
        <family val="1"/>
      </rPr>
      <t xml:space="preserve">                </t>
    </r>
    <r>
      <rPr>
        <sz val="12"/>
        <rFont val="新細明體"/>
        <family val="1"/>
      </rPr>
      <t>算</t>
    </r>
    <r>
      <rPr>
        <sz val="12"/>
        <rFont val="Times New Roman"/>
        <family val="1"/>
      </rPr>
      <t xml:space="preserve">                </t>
    </r>
    <r>
      <rPr>
        <sz val="12"/>
        <rFont val="新細明體"/>
        <family val="1"/>
      </rPr>
      <t>數</t>
    </r>
  </si>
  <si>
    <r>
      <t>全</t>
    </r>
    <r>
      <rPr>
        <sz val="12"/>
        <rFont val="Times New Roman"/>
        <family val="1"/>
      </rPr>
      <t xml:space="preserve">       </t>
    </r>
    <r>
      <rPr>
        <sz val="12"/>
        <rFont val="新細明體"/>
        <family val="1"/>
      </rPr>
      <t>部</t>
    </r>
    <r>
      <rPr>
        <sz val="12"/>
        <rFont val="Times New Roman"/>
        <family val="1"/>
      </rPr>
      <t xml:space="preserve">       </t>
    </r>
    <r>
      <rPr>
        <sz val="12"/>
        <rFont val="新細明體"/>
        <family val="1"/>
      </rPr>
      <t>計</t>
    </r>
    <r>
      <rPr>
        <sz val="12"/>
        <rFont val="Times New Roman"/>
        <family val="1"/>
      </rPr>
      <t xml:space="preserve">       </t>
    </r>
    <r>
      <rPr>
        <sz val="12"/>
        <rFont val="新細明體"/>
        <family val="1"/>
      </rPr>
      <t>畫</t>
    </r>
    <r>
      <rPr>
        <sz val="12"/>
        <rFont val="Times New Roman"/>
        <family val="1"/>
      </rPr>
      <t xml:space="preserve">       </t>
    </r>
    <r>
      <rPr>
        <sz val="12"/>
        <rFont val="新細明體"/>
        <family val="1"/>
      </rPr>
      <t>預</t>
    </r>
    <r>
      <rPr>
        <sz val="12"/>
        <rFont val="Times New Roman"/>
        <family val="1"/>
      </rPr>
      <t xml:space="preserve">       </t>
    </r>
    <r>
      <rPr>
        <sz val="12"/>
        <rFont val="新細明體"/>
        <family val="1"/>
      </rPr>
      <t>算</t>
    </r>
    <r>
      <rPr>
        <sz val="12"/>
        <rFont val="Times New Roman"/>
        <family val="1"/>
      </rPr>
      <t xml:space="preserve">      </t>
    </r>
    <r>
      <rPr>
        <sz val="12"/>
        <rFont val="新細明體"/>
        <family val="1"/>
      </rPr>
      <t>數</t>
    </r>
  </si>
  <si>
    <t>註：本(九十一)年度原法定預算分配數為55,009,624,000元，茲因配合業務實際需要，經本院調整各年  度分配數，九十一年度調整後分配數如表列。</t>
  </si>
  <si>
    <r>
      <t>註：預算增減數</t>
    </r>
    <r>
      <rPr>
        <sz val="11"/>
        <rFont val="Times New Roman"/>
        <family val="1"/>
      </rPr>
      <t>106,407,218</t>
    </r>
    <r>
      <rPr>
        <sz val="11"/>
        <rFont val="細明體"/>
        <family val="3"/>
      </rPr>
      <t>元，係依據國防部</t>
    </r>
    <r>
      <rPr>
        <sz val="11"/>
        <rFont val="Times New Roman"/>
        <family val="1"/>
      </rPr>
      <t>(88)</t>
    </r>
    <r>
      <rPr>
        <sz val="11"/>
        <rFont val="細明體"/>
        <family val="3"/>
      </rPr>
      <t>祥址字第</t>
    </r>
    <r>
      <rPr>
        <sz val="11"/>
        <rFont val="Times New Roman"/>
        <family val="1"/>
      </rPr>
      <t>07271</t>
    </r>
    <r>
      <rPr>
        <sz val="11"/>
        <rFont val="細明體"/>
        <family val="3"/>
      </rPr>
      <t>號令於八十八年度經費流用</t>
    </r>
    <r>
      <rPr>
        <sz val="11"/>
        <rFont val="Times New Roman"/>
        <family val="1"/>
      </rPr>
      <t>12,800,000</t>
    </r>
    <r>
      <rPr>
        <sz val="11"/>
        <rFont val="細明體"/>
        <family val="3"/>
      </rPr>
      <t>元，國防部</t>
    </r>
    <r>
      <rPr>
        <sz val="11"/>
        <rFont val="Times New Roman"/>
        <family val="1"/>
      </rPr>
      <t>(88)</t>
    </r>
    <r>
      <rPr>
        <sz val="11"/>
        <rFont val="細明體"/>
        <family val="3"/>
      </rPr>
      <t>祥址字第</t>
    </r>
    <r>
      <rPr>
        <sz val="11"/>
        <rFont val="Times New Roman"/>
        <family val="1"/>
      </rPr>
      <t>14887</t>
    </r>
    <r>
      <rPr>
        <sz val="11"/>
        <rFont val="細明體"/>
        <family val="3"/>
      </rPr>
      <t>號令於八十八年下半年及八十九年度經費流用</t>
    </r>
    <r>
      <rPr>
        <sz val="11"/>
        <rFont val="Times New Roman"/>
        <family val="1"/>
      </rPr>
      <t>35,500,000</t>
    </r>
    <r>
      <rPr>
        <sz val="11"/>
        <rFont val="細明體"/>
        <family val="3"/>
      </rPr>
      <t>元</t>
    </r>
  </si>
  <si>
    <r>
      <t xml:space="preserve">           </t>
    </r>
    <r>
      <rPr>
        <sz val="11"/>
        <rFont val="細明體"/>
        <family val="3"/>
      </rPr>
      <t>及國防部</t>
    </r>
    <r>
      <rPr>
        <sz val="11"/>
        <rFont val="Times New Roman"/>
        <family val="1"/>
      </rPr>
      <t>(91)</t>
    </r>
    <r>
      <rPr>
        <sz val="11"/>
        <rFont val="細明體"/>
        <family val="3"/>
      </rPr>
      <t>祥址字第</t>
    </r>
    <r>
      <rPr>
        <sz val="11"/>
        <rFont val="Times New Roman"/>
        <family val="1"/>
      </rPr>
      <t>12357</t>
    </r>
    <r>
      <rPr>
        <sz val="11"/>
        <rFont val="細明體"/>
        <family val="3"/>
      </rPr>
      <t>號令於九十一年度經費流用</t>
    </r>
    <r>
      <rPr>
        <sz val="11"/>
        <rFont val="Times New Roman"/>
        <family val="1"/>
      </rPr>
      <t>58,107,218</t>
    </r>
    <r>
      <rPr>
        <sz val="11"/>
        <rFont val="細明體"/>
        <family val="3"/>
      </rPr>
      <t>元。</t>
    </r>
  </si>
  <si>
    <r>
      <t>預</t>
    </r>
    <r>
      <rPr>
        <sz val="9"/>
        <rFont val="Times New Roman"/>
        <family val="1"/>
      </rPr>
      <t xml:space="preserve">  </t>
    </r>
    <r>
      <rPr>
        <sz val="9"/>
        <rFont val="新細明體"/>
        <family val="1"/>
      </rPr>
      <t>算</t>
    </r>
    <r>
      <rPr>
        <sz val="9"/>
        <rFont val="Times New Roman"/>
        <family val="1"/>
      </rPr>
      <t xml:space="preserve">  </t>
    </r>
    <r>
      <rPr>
        <sz val="9"/>
        <rFont val="新細明體"/>
        <family val="1"/>
      </rPr>
      <t>增</t>
    </r>
    <r>
      <rPr>
        <sz val="9"/>
        <rFont val="Times New Roman"/>
        <family val="1"/>
      </rPr>
      <t xml:space="preserve">  </t>
    </r>
    <r>
      <rPr>
        <sz val="9"/>
        <rFont val="新細明體"/>
        <family val="1"/>
      </rPr>
      <t>減</t>
    </r>
    <r>
      <rPr>
        <sz val="9"/>
        <rFont val="Times New Roman"/>
        <family val="1"/>
      </rPr>
      <t xml:space="preserve">  </t>
    </r>
    <r>
      <rPr>
        <sz val="9"/>
        <rFont val="新細明體"/>
        <family val="1"/>
      </rPr>
      <t>數</t>
    </r>
  </si>
  <si>
    <r>
      <t xml:space="preserve">        </t>
    </r>
    <r>
      <rPr>
        <sz val="11"/>
        <rFont val="細明體"/>
        <family val="3"/>
      </rPr>
      <t>及國防部</t>
    </r>
    <r>
      <rPr>
        <sz val="11"/>
        <rFont val="Times New Roman"/>
        <family val="1"/>
      </rPr>
      <t>(91)</t>
    </r>
    <r>
      <rPr>
        <sz val="11"/>
        <rFont val="細明體"/>
        <family val="3"/>
      </rPr>
      <t>祥址字第</t>
    </r>
    <r>
      <rPr>
        <sz val="11"/>
        <rFont val="Times New Roman"/>
        <family val="1"/>
      </rPr>
      <t>12357</t>
    </r>
    <r>
      <rPr>
        <sz val="11"/>
        <rFont val="細明體"/>
        <family val="3"/>
      </rPr>
      <t>號令於九十一年度經費流用</t>
    </r>
    <r>
      <rPr>
        <sz val="11"/>
        <rFont val="Times New Roman"/>
        <family val="1"/>
      </rPr>
      <t>58,107,218</t>
    </r>
    <r>
      <rPr>
        <sz val="11"/>
        <rFont val="細明體"/>
        <family val="3"/>
      </rPr>
      <t>元。</t>
    </r>
  </si>
  <si>
    <r>
      <t>　　</t>
    </r>
    <r>
      <rPr>
        <sz val="11"/>
        <rFont val="Times New Roman"/>
        <family val="1"/>
      </rPr>
      <t>2</t>
    </r>
    <r>
      <rPr>
        <sz val="11"/>
        <rFont val="新細明體"/>
        <family val="1"/>
      </rPr>
      <t>.本(九十一)年度原法定預算分配數為55,009,624,000元，茲因配合業務實際需要，經本院調整各年度分      配數，九十一年度調整後分配數如表列。</t>
    </r>
  </si>
  <si>
    <r>
      <t>註：</t>
    </r>
    <r>
      <rPr>
        <sz val="11"/>
        <rFont val="Times New Roman"/>
        <family val="1"/>
      </rPr>
      <t>1.</t>
    </r>
    <r>
      <rPr>
        <sz val="11"/>
        <rFont val="細明體"/>
        <family val="3"/>
      </rPr>
      <t>預算增減數</t>
    </r>
    <r>
      <rPr>
        <sz val="11"/>
        <rFont val="Times New Roman"/>
        <family val="1"/>
      </rPr>
      <t>106,407,218</t>
    </r>
    <r>
      <rPr>
        <sz val="11"/>
        <rFont val="細明體"/>
        <family val="3"/>
      </rPr>
      <t>元，係依據國防部</t>
    </r>
    <r>
      <rPr>
        <sz val="11"/>
        <rFont val="Times New Roman"/>
        <family val="1"/>
      </rPr>
      <t>(88)</t>
    </r>
    <r>
      <rPr>
        <sz val="11"/>
        <rFont val="細明體"/>
        <family val="3"/>
      </rPr>
      <t>祥址字第</t>
    </r>
    <r>
      <rPr>
        <sz val="11"/>
        <rFont val="Times New Roman"/>
        <family val="1"/>
      </rPr>
      <t>07271</t>
    </r>
    <r>
      <rPr>
        <sz val="11"/>
        <rFont val="細明體"/>
        <family val="3"/>
      </rPr>
      <t>號令於八十八年度經費流用</t>
    </r>
    <r>
      <rPr>
        <sz val="11"/>
        <rFont val="Times New Roman"/>
        <family val="1"/>
      </rPr>
      <t xml:space="preserve">12,800,000 </t>
    </r>
    <r>
      <rPr>
        <sz val="11"/>
        <rFont val="細明體"/>
        <family val="3"/>
      </rPr>
      <t>元</t>
    </r>
    <r>
      <rPr>
        <sz val="11"/>
        <rFont val="Times New Roman"/>
        <family val="1"/>
      </rPr>
      <t xml:space="preserve">   </t>
    </r>
    <r>
      <rPr>
        <sz val="11"/>
        <rFont val="細明體"/>
        <family val="3"/>
      </rPr>
      <t>，及國防部</t>
    </r>
    <r>
      <rPr>
        <sz val="11"/>
        <rFont val="Times New Roman"/>
        <family val="1"/>
      </rPr>
      <t>(88)</t>
    </r>
    <r>
      <rPr>
        <sz val="11"/>
        <rFont val="細明體"/>
        <family val="3"/>
      </rPr>
      <t>祥址字第</t>
    </r>
    <r>
      <rPr>
        <sz val="11"/>
        <rFont val="Times New Roman"/>
        <family val="1"/>
      </rPr>
      <t>14887</t>
    </r>
    <r>
      <rPr>
        <sz val="11"/>
        <rFont val="細明體"/>
        <family val="3"/>
      </rPr>
      <t>號令於八十八年下半年及八十九年度經費流用</t>
    </r>
    <r>
      <rPr>
        <sz val="11"/>
        <rFont val="Times New Roman"/>
        <family val="1"/>
      </rPr>
      <t>35,500,000</t>
    </r>
    <r>
      <rPr>
        <sz val="11"/>
        <rFont val="細明體"/>
        <family val="3"/>
      </rPr>
      <t>元，</t>
    </r>
  </si>
  <si>
    <r>
      <t>資力及資</t>
    </r>
    <r>
      <rPr>
        <sz val="12"/>
        <rFont val="新細明體"/>
        <family val="1"/>
      </rPr>
      <t>產</t>
    </r>
    <r>
      <rPr>
        <sz val="12"/>
        <rFont val="新細明體"/>
        <family val="1"/>
      </rPr>
      <t>科</t>
    </r>
    <r>
      <rPr>
        <sz val="12"/>
        <rFont val="新細明體"/>
        <family val="1"/>
      </rPr>
      <t>目</t>
    </r>
  </si>
  <si>
    <r>
      <t>負擔及負</t>
    </r>
    <r>
      <rPr>
        <sz val="12"/>
        <rFont val="新細明體"/>
        <family val="1"/>
      </rPr>
      <t>債</t>
    </r>
    <r>
      <rPr>
        <sz val="12"/>
        <rFont val="新細明體"/>
        <family val="1"/>
      </rPr>
      <t>科</t>
    </r>
    <r>
      <rPr>
        <sz val="12"/>
        <rFont val="新細明體"/>
        <family val="1"/>
      </rPr>
      <t>目</t>
    </r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</si>
</sst>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0_ "/>
    <numFmt numFmtId="185" formatCode="_-* #,##0.00_-;\-* #,##0.00_-;_ \ \ \-* &quot;-&quot;??_-;_-@_-"/>
    <numFmt numFmtId="186" formatCode="#,##0.00;[Red]\-#,##0.00;&quot;…&quot;"/>
    <numFmt numFmtId="187" formatCode="0.00_);[Red]\(0.00\)"/>
  </numFmts>
  <fonts count="27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u val="single"/>
      <sz val="12"/>
      <name val="Times New Roman"/>
      <family val="1"/>
    </font>
    <font>
      <u val="single"/>
      <sz val="15"/>
      <name val="Times New Roman"/>
      <family val="1"/>
    </font>
    <font>
      <sz val="10"/>
      <name val="Times New Roman"/>
      <family val="1"/>
    </font>
    <font>
      <b/>
      <u val="single"/>
      <sz val="14"/>
      <name val="Times New Roman"/>
      <family val="1"/>
    </font>
    <font>
      <b/>
      <u val="single"/>
      <sz val="15"/>
      <name val="Times New Roman"/>
      <family val="1"/>
    </font>
    <font>
      <b/>
      <sz val="12"/>
      <name val="華康中黑體"/>
      <family val="3"/>
    </font>
    <font>
      <sz val="14"/>
      <name val="華康楷書體W5"/>
      <family val="3"/>
    </font>
    <font>
      <sz val="16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u val="single"/>
      <sz val="16"/>
      <name val="新細明體"/>
      <family val="1"/>
    </font>
    <font>
      <sz val="12"/>
      <name val="新細明體"/>
      <family val="1"/>
    </font>
    <font>
      <sz val="11"/>
      <name val="新細明體"/>
      <family val="1"/>
    </font>
    <font>
      <sz val="9"/>
      <name val="新細明體"/>
      <family val="1"/>
    </font>
    <font>
      <sz val="9"/>
      <name val="細明體"/>
      <family val="3"/>
    </font>
    <font>
      <sz val="12"/>
      <name val="細明體"/>
      <family val="3"/>
    </font>
    <font>
      <sz val="10"/>
      <name val="新細明體"/>
      <family val="1"/>
    </font>
    <font>
      <sz val="11"/>
      <name val="Times New Roman"/>
      <family val="1"/>
    </font>
    <font>
      <sz val="9"/>
      <name val="Times New Roman"/>
      <family val="1"/>
    </font>
    <font>
      <b/>
      <u val="single"/>
      <sz val="16"/>
      <name val="新細明體"/>
      <family val="1"/>
    </font>
    <font>
      <sz val="10"/>
      <name val="細明體"/>
      <family val="3"/>
    </font>
    <font>
      <sz val="11"/>
      <name val="細明體"/>
      <family val="3"/>
    </font>
    <font>
      <b/>
      <sz val="11"/>
      <name val="新細明體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7" fillId="0" borderId="0" xfId="0" applyFont="1" applyAlignment="1" quotePrefix="1">
      <alignment horizontal="centerContinuous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8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0" fillId="0" borderId="1" xfId="0" applyFont="1" applyBorder="1" applyAlignment="1" quotePrefix="1">
      <alignment horizontal="left"/>
    </xf>
    <xf numFmtId="0" fontId="0" fillId="0" borderId="1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10" fillId="0" borderId="1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11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12" fillId="0" borderId="1" xfId="0" applyFont="1" applyBorder="1" applyAlignment="1">
      <alignment horizontal="distributed"/>
    </xf>
    <xf numFmtId="0" fontId="10" fillId="0" borderId="1" xfId="0" applyFont="1" applyBorder="1" applyAlignment="1">
      <alignment horizontal="distributed"/>
    </xf>
    <xf numFmtId="0" fontId="10" fillId="0" borderId="2" xfId="0" applyFont="1" applyBorder="1" applyAlignment="1">
      <alignment horizontal="distributed"/>
    </xf>
    <xf numFmtId="0" fontId="0" fillId="0" borderId="1" xfId="0" applyFont="1" applyBorder="1" applyAlignment="1">
      <alignment horizontal="left" vertical="justify"/>
    </xf>
    <xf numFmtId="0" fontId="0" fillId="0" borderId="1" xfId="0" applyFont="1" applyBorder="1" applyAlignment="1">
      <alignment horizontal="left" vertical="top"/>
    </xf>
    <xf numFmtId="0" fontId="11" fillId="0" borderId="0" xfId="0" applyFont="1" applyAlignment="1">
      <alignment/>
    </xf>
    <xf numFmtId="0" fontId="0" fillId="0" borderId="0" xfId="0" applyAlignment="1">
      <alignment/>
    </xf>
    <xf numFmtId="0" fontId="7" fillId="0" borderId="0" xfId="0" applyFont="1" applyAlignment="1" quotePrefix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" xfId="0" applyFont="1" applyBorder="1" applyAlignment="1">
      <alignment horizontal="left" vertical="center"/>
    </xf>
    <xf numFmtId="0" fontId="0" fillId="0" borderId="3" xfId="0" applyFont="1" applyBorder="1" applyAlignment="1">
      <alignment horizontal="centerContinuous" vertical="center"/>
    </xf>
    <xf numFmtId="0" fontId="0" fillId="0" borderId="4" xfId="0" applyFont="1" applyBorder="1" applyAlignment="1">
      <alignment horizontal="centerContinuous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 quotePrefix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Continuous"/>
    </xf>
    <xf numFmtId="0" fontId="0" fillId="0" borderId="0" xfId="0" applyFont="1" applyAlignment="1" quotePrefix="1">
      <alignment horizontal="centerContinuous"/>
    </xf>
    <xf numFmtId="0" fontId="0" fillId="0" borderId="0" xfId="0" applyFont="1" applyAlignment="1">
      <alignment horizontal="centerContinuous" vertical="center"/>
    </xf>
    <xf numFmtId="0" fontId="0" fillId="0" borderId="0" xfId="0" applyFont="1" applyAlignment="1" quotePrefix="1">
      <alignment horizontal="centerContinuous" vertical="center"/>
    </xf>
    <xf numFmtId="0" fontId="0" fillId="0" borderId="0" xfId="0" applyFont="1" applyBorder="1" applyAlignment="1">
      <alignment horizontal="centerContinuous" vertical="center"/>
    </xf>
    <xf numFmtId="0" fontId="14" fillId="0" borderId="0" xfId="0" applyFont="1" applyAlignment="1">
      <alignment horizontal="right"/>
    </xf>
    <xf numFmtId="0" fontId="14" fillId="0" borderId="0" xfId="0" applyFont="1" applyAlignment="1">
      <alignment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0" fontId="15" fillId="0" borderId="3" xfId="0" applyFont="1" applyBorder="1" applyAlignment="1">
      <alignment horizontal="centerContinuous" vertical="center"/>
    </xf>
    <xf numFmtId="0" fontId="15" fillId="0" borderId="5" xfId="0" applyFont="1" applyBorder="1" applyAlignment="1" quotePrefix="1">
      <alignment horizontal="center" vertical="center"/>
    </xf>
    <xf numFmtId="0" fontId="15" fillId="0" borderId="5" xfId="0" applyFont="1" applyBorder="1" applyAlignment="1">
      <alignment horizontal="centerContinuous" vertical="center"/>
    </xf>
    <xf numFmtId="0" fontId="15" fillId="0" borderId="5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5" fillId="0" borderId="1" xfId="0" applyFont="1" applyBorder="1" applyAlignment="1">
      <alignment/>
    </xf>
    <xf numFmtId="0" fontId="15" fillId="0" borderId="0" xfId="0" applyFont="1" applyAlignment="1">
      <alignment/>
    </xf>
    <xf numFmtId="0" fontId="15" fillId="0" borderId="1" xfId="0" applyFont="1" applyBorder="1" applyAlignment="1">
      <alignment horizontal="left"/>
    </xf>
    <xf numFmtId="0" fontId="15" fillId="0" borderId="6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186" fontId="13" fillId="0" borderId="1" xfId="0" applyNumberFormat="1" applyFont="1" applyBorder="1" applyAlignment="1">
      <alignment horizontal="right"/>
    </xf>
    <xf numFmtId="186" fontId="13" fillId="0" borderId="0" xfId="0" applyNumberFormat="1" applyFont="1" applyBorder="1" applyAlignment="1">
      <alignment horizontal="right"/>
    </xf>
    <xf numFmtId="186" fontId="6" fillId="0" borderId="1" xfId="0" applyNumberFormat="1" applyFont="1" applyBorder="1" applyAlignment="1">
      <alignment horizontal="right"/>
    </xf>
    <xf numFmtId="186" fontId="6" fillId="0" borderId="0" xfId="0" applyNumberFormat="1" applyFont="1" applyBorder="1" applyAlignment="1">
      <alignment horizontal="right"/>
    </xf>
    <xf numFmtId="186" fontId="12" fillId="0" borderId="1" xfId="0" applyNumberFormat="1" applyFont="1" applyBorder="1" applyAlignment="1">
      <alignment horizontal="right"/>
    </xf>
    <xf numFmtId="186" fontId="12" fillId="0" borderId="1" xfId="0" applyNumberFormat="1" applyFont="1" applyBorder="1" applyAlignment="1">
      <alignment horizontal="right"/>
    </xf>
    <xf numFmtId="186" fontId="12" fillId="0" borderId="0" xfId="0" applyNumberFormat="1" applyFont="1" applyBorder="1" applyAlignment="1">
      <alignment horizontal="right"/>
    </xf>
    <xf numFmtId="186" fontId="12" fillId="0" borderId="0" xfId="0" applyNumberFormat="1" applyFont="1" applyBorder="1" applyAlignment="1">
      <alignment horizontal="right"/>
    </xf>
    <xf numFmtId="186" fontId="12" fillId="0" borderId="8" xfId="0" applyNumberFormat="1" applyFont="1" applyBorder="1" applyAlignment="1">
      <alignment horizontal="right"/>
    </xf>
    <xf numFmtId="0" fontId="19" fillId="0" borderId="0" xfId="0" applyFont="1" applyAlignment="1">
      <alignment/>
    </xf>
    <xf numFmtId="0" fontId="16" fillId="0" borderId="5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5" fillId="0" borderId="9" xfId="0" applyFont="1" applyBorder="1" applyAlignment="1">
      <alignment horizontal="centerContinuous" vertical="center"/>
    </xf>
    <xf numFmtId="0" fontId="15" fillId="0" borderId="7" xfId="0" applyFont="1" applyBorder="1" applyAlignment="1">
      <alignment horizontal="centerContinuous" vertical="center"/>
    </xf>
    <xf numFmtId="0" fontId="6" fillId="0" borderId="5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 shrinkToFit="1"/>
    </xf>
    <xf numFmtId="0" fontId="20" fillId="0" borderId="5" xfId="0" applyFont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/>
    </xf>
    <xf numFmtId="0" fontId="23" fillId="0" borderId="0" xfId="0" applyFont="1" applyAlignment="1">
      <alignment horizontal="centerContinuous"/>
    </xf>
    <xf numFmtId="0" fontId="23" fillId="0" borderId="0" xfId="0" applyFont="1" applyAlignment="1">
      <alignment horizontal="right"/>
    </xf>
    <xf numFmtId="0" fontId="23" fillId="0" borderId="0" xfId="0" applyFont="1" applyAlignment="1">
      <alignment/>
    </xf>
    <xf numFmtId="0" fontId="23" fillId="0" borderId="0" xfId="0" applyFont="1" applyAlignment="1">
      <alignment horizontal="left"/>
    </xf>
    <xf numFmtId="0" fontId="1" fillId="0" borderId="0" xfId="0" applyFont="1" applyAlignment="1">
      <alignment/>
    </xf>
    <xf numFmtId="0" fontId="23" fillId="0" borderId="0" xfId="0" applyFont="1" applyBorder="1" applyAlignment="1">
      <alignment/>
    </xf>
    <xf numFmtId="0" fontId="10" fillId="0" borderId="0" xfId="0" applyFont="1" applyBorder="1" applyAlignment="1">
      <alignment horizontal="distributed"/>
    </xf>
    <xf numFmtId="0" fontId="12" fillId="0" borderId="0" xfId="0" applyFont="1" applyBorder="1" applyAlignment="1">
      <alignment horizontal="distributed"/>
    </xf>
    <xf numFmtId="0" fontId="15" fillId="0" borderId="2" xfId="0" applyFont="1" applyBorder="1" applyAlignment="1">
      <alignment/>
    </xf>
    <xf numFmtId="0" fontId="10" fillId="0" borderId="2" xfId="0" applyFont="1" applyBorder="1" applyAlignment="1" quotePrefix="1">
      <alignment horizontal="center"/>
    </xf>
    <xf numFmtId="186" fontId="13" fillId="0" borderId="2" xfId="0" applyNumberFormat="1" applyFont="1" applyBorder="1" applyAlignment="1">
      <alignment horizontal="right"/>
    </xf>
    <xf numFmtId="0" fontId="19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21" fillId="0" borderId="3" xfId="0" applyFont="1" applyBorder="1" applyAlignment="1">
      <alignment/>
    </xf>
    <xf numFmtId="0" fontId="16" fillId="0" borderId="3" xfId="0" applyFont="1" applyBorder="1" applyAlignment="1">
      <alignment/>
    </xf>
    <xf numFmtId="0" fontId="24" fillId="0" borderId="0" xfId="0" applyFont="1" applyBorder="1" applyAlignment="1">
      <alignment/>
    </xf>
    <xf numFmtId="186" fontId="13" fillId="0" borderId="10" xfId="0" applyNumberFormat="1" applyFont="1" applyBorder="1" applyAlignment="1">
      <alignment horizontal="right"/>
    </xf>
    <xf numFmtId="0" fontId="25" fillId="0" borderId="0" xfId="0" applyFont="1" applyBorder="1" applyAlignment="1">
      <alignment/>
    </xf>
    <xf numFmtId="186" fontId="1" fillId="0" borderId="3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16" fillId="0" borderId="3" xfId="0" applyFont="1" applyBorder="1" applyAlignment="1" quotePrefix="1">
      <alignment horizontal="center"/>
    </xf>
    <xf numFmtId="186" fontId="26" fillId="0" borderId="3" xfId="0" applyNumberFormat="1" applyFont="1" applyBorder="1" applyAlignment="1">
      <alignment horizontal="right"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 horizontal="left"/>
    </xf>
    <xf numFmtId="186" fontId="16" fillId="0" borderId="0" xfId="0" applyNumberFormat="1" applyFont="1" applyBorder="1" applyAlignment="1">
      <alignment horizontal="right"/>
    </xf>
    <xf numFmtId="0" fontId="21" fillId="0" borderId="3" xfId="0" applyFont="1" applyBorder="1" applyAlignment="1">
      <alignment horizontal="left"/>
    </xf>
    <xf numFmtId="186" fontId="21" fillId="0" borderId="3" xfId="0" applyNumberFormat="1" applyFont="1" applyBorder="1" applyAlignment="1">
      <alignment horizontal="right"/>
    </xf>
    <xf numFmtId="186" fontId="21" fillId="0" borderId="0" xfId="0" applyNumberFormat="1" applyFont="1" applyBorder="1" applyAlignment="1">
      <alignment horizontal="right"/>
    </xf>
    <xf numFmtId="186" fontId="12" fillId="0" borderId="2" xfId="0" applyNumberFormat="1" applyFont="1" applyBorder="1" applyAlignment="1">
      <alignment horizontal="right"/>
    </xf>
    <xf numFmtId="0" fontId="21" fillId="0" borderId="0" xfId="0" applyFont="1" applyBorder="1" applyAlignment="1">
      <alignment/>
    </xf>
    <xf numFmtId="0" fontId="16" fillId="0" borderId="0" xfId="0" applyFont="1" applyBorder="1" applyAlignment="1" quotePrefix="1">
      <alignment horizontal="center"/>
    </xf>
    <xf numFmtId="186" fontId="26" fillId="0" borderId="0" xfId="0" applyNumberFormat="1" applyFont="1" applyBorder="1" applyAlignment="1">
      <alignment horizontal="right"/>
    </xf>
    <xf numFmtId="0" fontId="21" fillId="0" borderId="0" xfId="0" applyFont="1" applyAlignment="1">
      <alignment/>
    </xf>
    <xf numFmtId="0" fontId="15" fillId="0" borderId="6" xfId="0" applyFont="1" applyBorder="1" applyAlignment="1">
      <alignment horizontal="distributed" vertical="center"/>
    </xf>
    <xf numFmtId="0" fontId="15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6" fillId="0" borderId="11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15" fillId="0" borderId="14" xfId="0" applyFont="1" applyBorder="1" applyAlignment="1" quotePrefix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15" fillId="0" borderId="14" xfId="0" applyFont="1" applyBorder="1" applyAlignment="1">
      <alignment horizontal="distributed" vertical="center"/>
    </xf>
    <xf numFmtId="0" fontId="0" fillId="0" borderId="11" xfId="0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15" fillId="0" borderId="15" xfId="0" applyFont="1" applyBorder="1" applyAlignment="1" quotePrefix="1">
      <alignment horizontal="distributed" vertical="center"/>
    </xf>
    <xf numFmtId="0" fontId="15" fillId="0" borderId="4" xfId="0" applyFont="1" applyBorder="1" applyAlignment="1" quotePrefix="1">
      <alignment horizontal="distributed" vertical="center"/>
    </xf>
    <xf numFmtId="0" fontId="15" fillId="0" borderId="13" xfId="0" applyFont="1" applyBorder="1" applyAlignment="1" quotePrefix="1">
      <alignment horizontal="distributed" vertical="center"/>
    </xf>
    <xf numFmtId="0" fontId="2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914400</xdr:colOff>
      <xdr:row>3</xdr:row>
      <xdr:rowOff>19050</xdr:rowOff>
    </xdr:from>
    <xdr:to>
      <xdr:col>15</xdr:col>
      <xdr:colOff>1028700</xdr:colOff>
      <xdr:row>3</xdr:row>
      <xdr:rowOff>276225</xdr:rowOff>
    </xdr:to>
    <xdr:sp>
      <xdr:nvSpPr>
        <xdr:cNvPr id="1" name="文字 1"/>
        <xdr:cNvSpPr txBox="1">
          <a:spLocks noChangeArrowheads="1"/>
        </xdr:cNvSpPr>
      </xdr:nvSpPr>
      <xdr:spPr>
        <a:xfrm>
          <a:off x="11430000" y="962025"/>
          <a:ext cx="1200150" cy="2571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/>
            <a:t>單位：新臺幣元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866775</xdr:colOff>
      <xdr:row>3</xdr:row>
      <xdr:rowOff>9525</xdr:rowOff>
    </xdr:from>
    <xdr:to>
      <xdr:col>13</xdr:col>
      <xdr:colOff>1066800</xdr:colOff>
      <xdr:row>3</xdr:row>
      <xdr:rowOff>247650</xdr:rowOff>
    </xdr:to>
    <xdr:sp>
      <xdr:nvSpPr>
        <xdr:cNvPr id="1" name="文字 1"/>
        <xdr:cNvSpPr txBox="1">
          <a:spLocks noChangeArrowheads="1"/>
        </xdr:cNvSpPr>
      </xdr:nvSpPr>
      <xdr:spPr>
        <a:xfrm>
          <a:off x="11753850" y="952500"/>
          <a:ext cx="1352550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/>
            <a:t>單位：新臺幣元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981075</xdr:colOff>
      <xdr:row>3</xdr:row>
      <xdr:rowOff>38100</xdr:rowOff>
    </xdr:from>
    <xdr:to>
      <xdr:col>15</xdr:col>
      <xdr:colOff>1009650</xdr:colOff>
      <xdr:row>3</xdr:row>
      <xdr:rowOff>266700</xdr:rowOff>
    </xdr:to>
    <xdr:sp>
      <xdr:nvSpPr>
        <xdr:cNvPr id="1" name="文字 1"/>
        <xdr:cNvSpPr txBox="1">
          <a:spLocks noChangeArrowheads="1"/>
        </xdr:cNvSpPr>
      </xdr:nvSpPr>
      <xdr:spPr>
        <a:xfrm>
          <a:off x="12058650" y="981075"/>
          <a:ext cx="1143000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/>
            <a:t>單位：新臺幣元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1209675</xdr:colOff>
      <xdr:row>3</xdr:row>
      <xdr:rowOff>9525</xdr:rowOff>
    </xdr:from>
    <xdr:to>
      <xdr:col>13</xdr:col>
      <xdr:colOff>1162050</xdr:colOff>
      <xdr:row>3</xdr:row>
      <xdr:rowOff>285750</xdr:rowOff>
    </xdr:to>
    <xdr:sp>
      <xdr:nvSpPr>
        <xdr:cNvPr id="1" name="文字 1"/>
        <xdr:cNvSpPr txBox="1">
          <a:spLocks noChangeArrowheads="1"/>
        </xdr:cNvSpPr>
      </xdr:nvSpPr>
      <xdr:spPr>
        <a:xfrm>
          <a:off x="11277600" y="952500"/>
          <a:ext cx="1247775" cy="266700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/>
            <a:t>單位：新臺幣元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381000</xdr:colOff>
      <xdr:row>3</xdr:row>
      <xdr:rowOff>47625</xdr:rowOff>
    </xdr:from>
    <xdr:to>
      <xdr:col>3</xdr:col>
      <xdr:colOff>1543050</xdr:colOff>
      <xdr:row>3</xdr:row>
      <xdr:rowOff>257175</xdr:rowOff>
    </xdr:to>
    <xdr:sp>
      <xdr:nvSpPr>
        <xdr:cNvPr id="1" name="文字 1"/>
        <xdr:cNvSpPr txBox="1">
          <a:spLocks noChangeArrowheads="1"/>
        </xdr:cNvSpPr>
      </xdr:nvSpPr>
      <xdr:spPr>
        <a:xfrm>
          <a:off x="5638800" y="990600"/>
          <a:ext cx="1162050" cy="209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/>
            <a:t>單位：新臺幣元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"/>
  <sheetViews>
    <sheetView showGridLines="0" tabSelected="1" zoomScale="75" zoomScaleNormal="75" zoomScaleSheetLayoutView="75" workbookViewId="0" topLeftCell="A1">
      <selection activeCell="E27" sqref="E27"/>
    </sheetView>
  </sheetViews>
  <sheetFormatPr defaultColWidth="9.00390625" defaultRowHeight="15.75"/>
  <cols>
    <col min="1" max="4" width="2.25390625" style="0" customWidth="1"/>
    <col min="5" max="5" width="18.625" style="0" customWidth="1"/>
    <col min="6" max="6" width="15.375" style="0" customWidth="1"/>
    <col min="7" max="7" width="6.75390625" style="0" customWidth="1"/>
    <col min="8" max="8" width="15.00390625" style="0" customWidth="1"/>
    <col min="9" max="9" width="15.75390625" style="0" customWidth="1"/>
    <col min="10" max="10" width="15.375" style="0" customWidth="1"/>
    <col min="11" max="11" width="15.00390625" style="0" customWidth="1"/>
    <col min="12" max="12" width="14.875" style="0" customWidth="1"/>
    <col min="13" max="14" width="6.125" style="0" customWidth="1"/>
    <col min="15" max="15" width="14.25390625" style="0" customWidth="1"/>
    <col min="16" max="16" width="15.50390625" style="15" customWidth="1"/>
  </cols>
  <sheetData>
    <row r="1" spans="1:16" s="25" customFormat="1" ht="24.75" customHeight="1">
      <c r="A1" s="24"/>
      <c r="I1" s="78"/>
      <c r="J1" s="79"/>
      <c r="P1" s="16"/>
    </row>
    <row r="2" spans="1:16" s="25" customFormat="1" ht="24.75" customHeight="1">
      <c r="A2" s="24"/>
      <c r="B2" s="26"/>
      <c r="C2" s="27"/>
      <c r="D2" s="28"/>
      <c r="E2" s="28"/>
      <c r="I2" s="78" t="s">
        <v>87</v>
      </c>
      <c r="J2" s="80" t="s">
        <v>88</v>
      </c>
      <c r="P2" s="16"/>
    </row>
    <row r="3" spans="1:16" s="25" customFormat="1" ht="24.75" customHeight="1">
      <c r="A3" s="24"/>
      <c r="B3" s="29"/>
      <c r="C3" s="29"/>
      <c r="D3" s="30"/>
      <c r="E3" s="30"/>
      <c r="I3" s="78" t="s">
        <v>0</v>
      </c>
      <c r="J3" s="79" t="s">
        <v>78</v>
      </c>
      <c r="P3" s="16"/>
    </row>
    <row r="4" spans="5:16" s="34" customFormat="1" ht="24.75" customHeight="1" thickBot="1">
      <c r="E4" s="36"/>
      <c r="I4" s="45" t="s">
        <v>90</v>
      </c>
      <c r="J4" s="46" t="s">
        <v>84</v>
      </c>
      <c r="P4" s="37"/>
    </row>
    <row r="5" spans="1:16" s="34" customFormat="1" ht="24.75" customHeight="1">
      <c r="A5" s="47" t="s">
        <v>74</v>
      </c>
      <c r="B5" s="32"/>
      <c r="C5" s="32"/>
      <c r="D5" s="32"/>
      <c r="E5" s="33"/>
      <c r="F5" s="47" t="s">
        <v>75</v>
      </c>
      <c r="G5" s="32"/>
      <c r="H5" s="33"/>
      <c r="I5" s="47" t="s">
        <v>93</v>
      </c>
      <c r="J5" s="32"/>
      <c r="K5" s="33"/>
      <c r="L5" s="47" t="s">
        <v>73</v>
      </c>
      <c r="M5" s="32"/>
      <c r="N5" s="32"/>
      <c r="O5" s="33"/>
      <c r="P5" s="111" t="s">
        <v>56</v>
      </c>
    </row>
    <row r="6" spans="1:16" s="34" customFormat="1" ht="24.75" customHeight="1">
      <c r="A6" s="67" t="s">
        <v>4</v>
      </c>
      <c r="B6" s="67" t="s">
        <v>5</v>
      </c>
      <c r="C6" s="67" t="s">
        <v>6</v>
      </c>
      <c r="D6" s="67" t="s">
        <v>7</v>
      </c>
      <c r="E6" s="48" t="s">
        <v>8</v>
      </c>
      <c r="F6" s="49" t="s">
        <v>9</v>
      </c>
      <c r="G6" s="72" t="s">
        <v>62</v>
      </c>
      <c r="H6" s="48" t="s">
        <v>11</v>
      </c>
      <c r="I6" s="76" t="s">
        <v>77</v>
      </c>
      <c r="J6" s="51" t="s">
        <v>12</v>
      </c>
      <c r="K6" s="50" t="s">
        <v>57</v>
      </c>
      <c r="L6" s="50" t="s">
        <v>54</v>
      </c>
      <c r="M6" s="73" t="s">
        <v>71</v>
      </c>
      <c r="N6" s="72" t="s">
        <v>72</v>
      </c>
      <c r="O6" s="50" t="s">
        <v>55</v>
      </c>
      <c r="P6" s="112"/>
    </row>
    <row r="7" spans="1:16" ht="18.75" customHeight="1">
      <c r="A7" s="68">
        <v>1</v>
      </c>
      <c r="B7" s="68"/>
      <c r="C7" s="68"/>
      <c r="D7" s="68"/>
      <c r="E7" s="14" t="s">
        <v>13</v>
      </c>
      <c r="F7" s="57">
        <f>F8</f>
        <v>516739073000</v>
      </c>
      <c r="G7" s="57">
        <v>0</v>
      </c>
      <c r="H7" s="57">
        <f>F7+G7</f>
        <v>516739073000</v>
      </c>
      <c r="I7" s="57">
        <f>I8</f>
        <v>43830988000</v>
      </c>
      <c r="J7" s="57">
        <f>J8</f>
        <v>339882298411</v>
      </c>
      <c r="K7" s="57">
        <f>I7+J7</f>
        <v>383713286411</v>
      </c>
      <c r="L7" s="57">
        <f>L8</f>
        <v>5769293960</v>
      </c>
      <c r="M7" s="57">
        <f>M8</f>
        <v>0</v>
      </c>
      <c r="N7" s="57">
        <v>0</v>
      </c>
      <c r="O7" s="57">
        <f>L7+M7</f>
        <v>5769293960</v>
      </c>
      <c r="P7" s="58">
        <f>K7-O7</f>
        <v>377943992451</v>
      </c>
    </row>
    <row r="8" spans="1:16" ht="18.75" customHeight="1">
      <c r="A8" s="68"/>
      <c r="B8" s="68">
        <v>1</v>
      </c>
      <c r="C8" s="68"/>
      <c r="D8" s="68"/>
      <c r="E8" s="13" t="s">
        <v>14</v>
      </c>
      <c r="F8" s="57">
        <f>F9</f>
        <v>516739073000</v>
      </c>
      <c r="G8" s="57">
        <v>0</v>
      </c>
      <c r="H8" s="57">
        <f>F8+G8</f>
        <v>516739073000</v>
      </c>
      <c r="I8" s="57">
        <f>I9</f>
        <v>43830988000</v>
      </c>
      <c r="J8" s="57">
        <f>J9</f>
        <v>339882298411</v>
      </c>
      <c r="K8" s="57">
        <f>I8+J8</f>
        <v>383713286411</v>
      </c>
      <c r="L8" s="57">
        <f>L9</f>
        <v>5769293960</v>
      </c>
      <c r="M8" s="57">
        <f>M9</f>
        <v>0</v>
      </c>
      <c r="N8" s="57">
        <v>0</v>
      </c>
      <c r="O8" s="57">
        <f>L8+M8</f>
        <v>5769293960</v>
      </c>
      <c r="P8" s="58">
        <f>K8-O8</f>
        <v>377943992451</v>
      </c>
    </row>
    <row r="9" spans="1:16" ht="18.75" customHeight="1">
      <c r="A9" s="68"/>
      <c r="B9" s="68"/>
      <c r="C9" s="68">
        <v>1</v>
      </c>
      <c r="D9" s="68"/>
      <c r="E9" s="11" t="s">
        <v>15</v>
      </c>
      <c r="F9" s="59">
        <f>F10+F12</f>
        <v>516739073000</v>
      </c>
      <c r="G9" s="59">
        <v>0</v>
      </c>
      <c r="H9" s="59">
        <f>F9+G9</f>
        <v>516739073000</v>
      </c>
      <c r="I9" s="59">
        <f>I10+I12</f>
        <v>43830988000</v>
      </c>
      <c r="J9" s="59">
        <f>J10+J12</f>
        <v>339882298411</v>
      </c>
      <c r="K9" s="59">
        <f>I9+J9</f>
        <v>383713286411</v>
      </c>
      <c r="L9" s="59">
        <f>L10+L12</f>
        <v>5769293960</v>
      </c>
      <c r="M9" s="59">
        <f>M10+M12</f>
        <v>0</v>
      </c>
      <c r="N9" s="59">
        <v>0</v>
      </c>
      <c r="O9" s="59">
        <f>L9+M9</f>
        <v>5769293960</v>
      </c>
      <c r="P9" s="60">
        <f>K9-O9</f>
        <v>377943992451</v>
      </c>
    </row>
    <row r="10" spans="1:16" ht="18.75" customHeight="1">
      <c r="A10" s="68"/>
      <c r="B10" s="68"/>
      <c r="C10" s="68"/>
      <c r="D10" s="68">
        <v>1</v>
      </c>
      <c r="E10" s="11" t="s">
        <v>16</v>
      </c>
      <c r="F10" s="59">
        <v>422387927000</v>
      </c>
      <c r="G10" s="59">
        <v>0</v>
      </c>
      <c r="H10" s="59">
        <f>F10+G10</f>
        <v>422387927000</v>
      </c>
      <c r="I10" s="59">
        <v>42691905000</v>
      </c>
      <c r="J10" s="59">
        <v>283504216639</v>
      </c>
      <c r="K10" s="59">
        <f>I10+J10</f>
        <v>326196121639</v>
      </c>
      <c r="L10" s="59">
        <v>5448480072</v>
      </c>
      <c r="M10" s="59">
        <v>0</v>
      </c>
      <c r="N10" s="59">
        <v>0</v>
      </c>
      <c r="O10" s="59">
        <f>L10+M10</f>
        <v>5448480072</v>
      </c>
      <c r="P10" s="60">
        <f>K10-O10</f>
        <v>320747641567</v>
      </c>
    </row>
    <row r="11" spans="1:16" ht="18.75" customHeight="1">
      <c r="A11" s="68"/>
      <c r="B11" s="68"/>
      <c r="C11" s="68"/>
      <c r="D11" s="68"/>
      <c r="E11" s="23" t="s">
        <v>17</v>
      </c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60"/>
    </row>
    <row r="12" spans="1:16" ht="18.75" customHeight="1">
      <c r="A12" s="68"/>
      <c r="B12" s="68"/>
      <c r="C12" s="68"/>
      <c r="D12" s="68">
        <v>2</v>
      </c>
      <c r="E12" s="11" t="s">
        <v>18</v>
      </c>
      <c r="F12" s="59">
        <v>94351146000</v>
      </c>
      <c r="G12" s="59">
        <v>0</v>
      </c>
      <c r="H12" s="59">
        <f>F12+G12</f>
        <v>94351146000</v>
      </c>
      <c r="I12" s="59">
        <v>1139083000</v>
      </c>
      <c r="J12" s="59">
        <v>56378081772</v>
      </c>
      <c r="K12" s="59">
        <f>I12+J12</f>
        <v>57517164772</v>
      </c>
      <c r="L12" s="59">
        <v>320813888</v>
      </c>
      <c r="M12" s="59">
        <v>0</v>
      </c>
      <c r="N12" s="59">
        <v>0</v>
      </c>
      <c r="O12" s="59">
        <f>L12+M12</f>
        <v>320813888</v>
      </c>
      <c r="P12" s="60">
        <f>K12-O12</f>
        <v>57196350884</v>
      </c>
    </row>
    <row r="13" spans="1:16" ht="18.75" customHeight="1">
      <c r="A13" s="68"/>
      <c r="B13" s="68"/>
      <c r="C13" s="68"/>
      <c r="D13" s="68"/>
      <c r="E13" s="23" t="s">
        <v>19</v>
      </c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60"/>
    </row>
    <row r="14" spans="1:16" ht="18.75" customHeight="1">
      <c r="A14" s="68"/>
      <c r="B14" s="68"/>
      <c r="C14" s="68"/>
      <c r="D14" s="68"/>
      <c r="E14" s="11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60"/>
    </row>
    <row r="15" spans="1:16" ht="18.75" customHeight="1">
      <c r="A15" s="68"/>
      <c r="B15" s="68"/>
      <c r="C15" s="68"/>
      <c r="D15" s="68"/>
      <c r="E15" s="11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60"/>
    </row>
    <row r="16" spans="1:16" ht="18.75" customHeight="1">
      <c r="A16" s="68"/>
      <c r="B16" s="68"/>
      <c r="C16" s="68"/>
      <c r="D16" s="68"/>
      <c r="E16" s="11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60"/>
    </row>
    <row r="17" spans="1:16" ht="18.75" customHeight="1">
      <c r="A17" s="68"/>
      <c r="B17" s="68"/>
      <c r="C17" s="68"/>
      <c r="D17" s="68"/>
      <c r="E17" s="13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60"/>
    </row>
    <row r="18" spans="1:16" ht="18.75" customHeight="1">
      <c r="A18" s="1"/>
      <c r="B18" s="1"/>
      <c r="C18" s="1"/>
      <c r="D18" s="1"/>
      <c r="E18" s="10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60"/>
    </row>
    <row r="19" spans="1:16" ht="18.75" customHeight="1">
      <c r="A19" s="1"/>
      <c r="B19" s="1"/>
      <c r="C19" s="1"/>
      <c r="D19" s="1"/>
      <c r="E19" s="10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60"/>
    </row>
    <row r="20" spans="1:16" ht="18.75" customHeight="1">
      <c r="A20" s="1"/>
      <c r="B20" s="1"/>
      <c r="C20" s="1"/>
      <c r="D20" s="1"/>
      <c r="E20" s="11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60"/>
    </row>
    <row r="21" spans="1:16" ht="18.75" customHeight="1">
      <c r="A21" s="1"/>
      <c r="B21" s="1"/>
      <c r="C21" s="1"/>
      <c r="D21" s="1"/>
      <c r="E21" s="11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60"/>
    </row>
    <row r="22" spans="1:16" ht="18.75" customHeight="1">
      <c r="A22" s="1"/>
      <c r="B22" s="1"/>
      <c r="C22" s="1"/>
      <c r="D22" s="1"/>
      <c r="E22" s="11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60"/>
    </row>
    <row r="23" spans="1:16" ht="18.75" customHeight="1">
      <c r="A23" s="1"/>
      <c r="B23" s="1"/>
      <c r="C23" s="1"/>
      <c r="D23" s="1"/>
      <c r="E23" s="14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60"/>
    </row>
    <row r="24" spans="1:16" ht="18.75" customHeight="1">
      <c r="A24" s="1"/>
      <c r="B24" s="1"/>
      <c r="C24" s="1"/>
      <c r="D24" s="1"/>
      <c r="E24" s="13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60"/>
    </row>
    <row r="25" spans="1:16" ht="18.75" customHeight="1">
      <c r="A25" s="1"/>
      <c r="B25" s="1"/>
      <c r="C25" s="1"/>
      <c r="D25" s="1"/>
      <c r="E25" s="11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60"/>
    </row>
    <row r="26" spans="1:16" ht="18.75" customHeight="1">
      <c r="A26" s="1"/>
      <c r="B26" s="1"/>
      <c r="C26" s="1"/>
      <c r="D26" s="1"/>
      <c r="E26" s="12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60"/>
    </row>
    <row r="27" spans="1:16" ht="18.75" customHeight="1">
      <c r="A27" s="1"/>
      <c r="B27" s="1"/>
      <c r="C27" s="1"/>
      <c r="D27" s="1"/>
      <c r="E27" s="12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60"/>
    </row>
    <row r="28" spans="1:16" ht="18.75" customHeight="1">
      <c r="A28" s="1"/>
      <c r="B28" s="1"/>
      <c r="C28" s="1"/>
      <c r="D28" s="1"/>
      <c r="E28" s="12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60"/>
    </row>
    <row r="29" spans="1:16" ht="18.75" customHeight="1">
      <c r="A29" s="1"/>
      <c r="B29" s="1"/>
      <c r="C29" s="1"/>
      <c r="D29" s="1"/>
      <c r="E29" s="12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60"/>
    </row>
    <row r="30" spans="1:16" ht="18.75" customHeight="1">
      <c r="A30" s="1"/>
      <c r="B30" s="1"/>
      <c r="C30" s="1"/>
      <c r="D30" s="1"/>
      <c r="E30" s="11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60"/>
    </row>
    <row r="31" spans="1:16" ht="18.75" customHeight="1">
      <c r="A31" s="1"/>
      <c r="B31" s="1"/>
      <c r="C31" s="1"/>
      <c r="D31" s="1"/>
      <c r="E31" s="11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60"/>
    </row>
    <row r="32" spans="1:16" ht="18.75" customHeight="1">
      <c r="A32" s="1"/>
      <c r="B32" s="1"/>
      <c r="C32" s="1"/>
      <c r="D32" s="1"/>
      <c r="E32" s="11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60"/>
    </row>
    <row r="33" spans="1:16" ht="18.75" customHeight="1">
      <c r="A33" s="1"/>
      <c r="B33" s="1"/>
      <c r="C33" s="1"/>
      <c r="D33" s="1"/>
      <c r="E33" s="11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60"/>
    </row>
    <row r="34" spans="1:16" ht="18.75" customHeight="1">
      <c r="A34" s="1"/>
      <c r="B34" s="1"/>
      <c r="C34" s="1"/>
      <c r="D34" s="1"/>
      <c r="E34" s="11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60"/>
    </row>
    <row r="35" spans="1:16" ht="18.75" customHeight="1">
      <c r="A35" s="1"/>
      <c r="B35" s="1"/>
      <c r="C35" s="1"/>
      <c r="D35" s="1"/>
      <c r="E35" s="11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60"/>
    </row>
    <row r="36" spans="1:16" ht="18.75" customHeight="1" thickBot="1">
      <c r="A36" s="2"/>
      <c r="B36" s="2"/>
      <c r="C36" s="2"/>
      <c r="D36" s="85" t="s">
        <v>20</v>
      </c>
      <c r="E36" s="86" t="s">
        <v>21</v>
      </c>
      <c r="F36" s="87">
        <f>F7</f>
        <v>516739073000</v>
      </c>
      <c r="G36" s="87">
        <f aca="true" t="shared" si="0" ref="G36:P36">G7</f>
        <v>0</v>
      </c>
      <c r="H36" s="87">
        <f t="shared" si="0"/>
        <v>516739073000</v>
      </c>
      <c r="I36" s="87">
        <f t="shared" si="0"/>
        <v>43830988000</v>
      </c>
      <c r="J36" s="87">
        <f t="shared" si="0"/>
        <v>339882298411</v>
      </c>
      <c r="K36" s="87">
        <f t="shared" si="0"/>
        <v>383713286411</v>
      </c>
      <c r="L36" s="87">
        <f t="shared" si="0"/>
        <v>5769293960</v>
      </c>
      <c r="M36" s="87">
        <f t="shared" si="0"/>
        <v>0</v>
      </c>
      <c r="N36" s="87">
        <f t="shared" si="0"/>
        <v>0</v>
      </c>
      <c r="O36" s="87">
        <f t="shared" si="0"/>
        <v>5769293960</v>
      </c>
      <c r="P36" s="93">
        <f t="shared" si="0"/>
        <v>377943992451</v>
      </c>
    </row>
    <row r="37" spans="1:16" s="96" customFormat="1" ht="18.75" customHeight="1">
      <c r="A37" s="99" t="s">
        <v>95</v>
      </c>
      <c r="B37" s="91"/>
      <c r="C37" s="91"/>
      <c r="D37" s="91"/>
      <c r="E37" s="97"/>
      <c r="F37" s="98"/>
      <c r="G37" s="98"/>
      <c r="H37" s="98"/>
      <c r="I37" s="98"/>
      <c r="J37" s="98"/>
      <c r="K37" s="95"/>
      <c r="L37" s="95"/>
      <c r="M37" s="95"/>
      <c r="N37" s="95"/>
      <c r="O37" s="95"/>
      <c r="P37" s="95"/>
    </row>
    <row r="38" spans="1:16" ht="18.75" customHeight="1">
      <c r="A38" s="92"/>
      <c r="B38" s="15"/>
      <c r="C38" s="15"/>
      <c r="D38" s="15"/>
      <c r="E38" s="89"/>
      <c r="F38" s="88"/>
      <c r="G38" s="60"/>
      <c r="H38" s="60"/>
      <c r="I38" s="60"/>
      <c r="J38" s="60"/>
      <c r="K38" s="60"/>
      <c r="L38" s="60"/>
      <c r="M38" s="60"/>
      <c r="N38" s="60"/>
      <c r="O38" s="60"/>
      <c r="P38" s="60"/>
    </row>
    <row r="39" ht="24.75" customHeight="1">
      <c r="A39" s="53"/>
    </row>
    <row r="40" ht="24.75" customHeight="1"/>
  </sheetData>
  <mergeCells count="1">
    <mergeCell ref="P5:P6"/>
  </mergeCells>
  <printOptions horizontalCentered="1"/>
  <pageMargins left="0" right="0" top="0.7874015748031497" bottom="0.7874015748031497" header="0.5118110236220472" footer="0.5118110236220472"/>
  <pageSetup horizontalDpi="600" verticalDpi="600" orientation="portrait" pageOrder="overThenDown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7"/>
  <sheetViews>
    <sheetView showGridLines="0" zoomScale="75" zoomScaleNormal="75" zoomScaleSheetLayoutView="75" workbookViewId="0" topLeftCell="A1">
      <selection activeCell="F34" sqref="F34"/>
    </sheetView>
  </sheetViews>
  <sheetFormatPr defaultColWidth="9.00390625" defaultRowHeight="15.75"/>
  <cols>
    <col min="1" max="4" width="2.25390625" style="0" customWidth="1"/>
    <col min="5" max="5" width="21.75390625" style="0" customWidth="1"/>
    <col min="6" max="6" width="17.25390625" style="0" customWidth="1"/>
    <col min="7" max="7" width="17.50390625" style="0" customWidth="1"/>
    <col min="8" max="8" width="17.125" style="0" customWidth="1"/>
    <col min="9" max="9" width="15.125" style="0" customWidth="1"/>
    <col min="10" max="10" width="14.50390625" style="0" customWidth="1"/>
    <col min="11" max="11" width="15.625" style="0" customWidth="1"/>
    <col min="12" max="12" width="15.00390625" style="0" customWidth="1"/>
    <col min="13" max="13" width="15.125" style="0" customWidth="1"/>
    <col min="14" max="14" width="15.00390625" style="15" customWidth="1"/>
  </cols>
  <sheetData>
    <row r="1" spans="1:14" ht="24.75" customHeight="1">
      <c r="A1" s="17"/>
      <c r="B1" s="6"/>
      <c r="C1" s="6"/>
      <c r="D1" s="6"/>
      <c r="E1" s="6"/>
      <c r="F1" s="6"/>
      <c r="G1" s="6"/>
      <c r="H1" s="78"/>
      <c r="I1" s="79"/>
      <c r="K1" s="6"/>
      <c r="L1" s="6"/>
      <c r="M1" s="6"/>
      <c r="N1" s="16"/>
    </row>
    <row r="2" spans="1:14" ht="24.75" customHeight="1">
      <c r="A2" s="17"/>
      <c r="B2" s="3"/>
      <c r="C2" s="4"/>
      <c r="D2" s="5"/>
      <c r="E2" s="5"/>
      <c r="F2" s="6"/>
      <c r="G2" s="6"/>
      <c r="H2" s="78" t="s">
        <v>87</v>
      </c>
      <c r="I2" s="80" t="s">
        <v>88</v>
      </c>
      <c r="K2" s="6"/>
      <c r="L2" s="6"/>
      <c r="M2" s="6"/>
      <c r="N2" s="16"/>
    </row>
    <row r="3" spans="1:14" ht="24.75" customHeight="1">
      <c r="A3" s="17"/>
      <c r="B3" s="7"/>
      <c r="C3" s="7"/>
      <c r="D3" s="8"/>
      <c r="E3" s="8"/>
      <c r="F3" s="6"/>
      <c r="G3" s="6"/>
      <c r="H3" s="43" t="s">
        <v>22</v>
      </c>
      <c r="I3" s="44" t="s">
        <v>23</v>
      </c>
      <c r="K3" s="6"/>
      <c r="L3" s="6"/>
      <c r="M3" s="6"/>
      <c r="N3" s="16"/>
    </row>
    <row r="4" spans="1:14" s="34" customFormat="1" ht="24.75" customHeight="1" thickBot="1">
      <c r="A4" s="40"/>
      <c r="B4" s="40"/>
      <c r="C4" s="40"/>
      <c r="D4" s="40"/>
      <c r="E4" s="41"/>
      <c r="F4" s="40"/>
      <c r="G4" s="40"/>
      <c r="H4" s="45" t="s">
        <v>85</v>
      </c>
      <c r="I4" s="46" t="s">
        <v>89</v>
      </c>
      <c r="K4" s="40"/>
      <c r="L4" s="40"/>
      <c r="M4" s="40"/>
      <c r="N4" s="42"/>
    </row>
    <row r="5" spans="1:14" s="34" customFormat="1" ht="24.75" customHeight="1">
      <c r="A5" s="47" t="s">
        <v>2</v>
      </c>
      <c r="B5" s="32"/>
      <c r="C5" s="32"/>
      <c r="D5" s="32"/>
      <c r="E5" s="33"/>
      <c r="F5" s="69" t="s">
        <v>3</v>
      </c>
      <c r="G5" s="70"/>
      <c r="H5" s="33"/>
      <c r="I5" s="114" t="s">
        <v>91</v>
      </c>
      <c r="J5" s="116" t="s">
        <v>25</v>
      </c>
      <c r="K5" s="118" t="s">
        <v>68</v>
      </c>
      <c r="L5" s="118" t="s">
        <v>69</v>
      </c>
      <c r="M5" s="116" t="s">
        <v>26</v>
      </c>
      <c r="N5" s="113" t="s">
        <v>64</v>
      </c>
    </row>
    <row r="6" spans="1:14" s="34" customFormat="1" ht="24.75" customHeight="1">
      <c r="A6" s="67" t="s">
        <v>4</v>
      </c>
      <c r="B6" s="67" t="s">
        <v>5</v>
      </c>
      <c r="C6" s="67" t="s">
        <v>6</v>
      </c>
      <c r="D6" s="67" t="s">
        <v>7</v>
      </c>
      <c r="E6" s="48" t="s">
        <v>8</v>
      </c>
      <c r="F6" s="49" t="s">
        <v>9</v>
      </c>
      <c r="G6" s="50" t="s">
        <v>10</v>
      </c>
      <c r="H6" s="48" t="s">
        <v>11</v>
      </c>
      <c r="I6" s="115"/>
      <c r="J6" s="117"/>
      <c r="K6" s="117"/>
      <c r="L6" s="117"/>
      <c r="M6" s="117"/>
      <c r="N6" s="112"/>
    </row>
    <row r="7" spans="1:14" ht="18.75" customHeight="1">
      <c r="A7" s="68">
        <v>1</v>
      </c>
      <c r="B7" s="68"/>
      <c r="C7" s="68"/>
      <c r="D7" s="68"/>
      <c r="E7" s="14" t="s">
        <v>13</v>
      </c>
      <c r="F7" s="57">
        <f>F8</f>
        <v>516739073000</v>
      </c>
      <c r="G7" s="57">
        <f>G8</f>
        <v>0</v>
      </c>
      <c r="H7" s="57">
        <f>F7+G7</f>
        <v>516739073000</v>
      </c>
      <c r="I7" s="57">
        <f aca="true" t="shared" si="0" ref="I7:K8">I8</f>
        <v>419709549000</v>
      </c>
      <c r="J7" s="57">
        <f t="shared" si="0"/>
        <v>41765556549</v>
      </c>
      <c r="K7" s="57">
        <f t="shared" si="0"/>
        <v>0</v>
      </c>
      <c r="L7" s="57">
        <v>0</v>
      </c>
      <c r="M7" s="57">
        <f>I7-J7-K7</f>
        <v>377943992451</v>
      </c>
      <c r="N7" s="58">
        <f>H7-I7</f>
        <v>97029524000</v>
      </c>
    </row>
    <row r="8" spans="1:14" ht="18.75" customHeight="1">
      <c r="A8" s="68"/>
      <c r="B8" s="68">
        <v>1</v>
      </c>
      <c r="C8" s="68"/>
      <c r="D8" s="68"/>
      <c r="E8" s="13" t="s">
        <v>14</v>
      </c>
      <c r="F8" s="57">
        <f>F9</f>
        <v>516739073000</v>
      </c>
      <c r="G8" s="57">
        <f>G9</f>
        <v>0</v>
      </c>
      <c r="H8" s="57">
        <f>F8+G8</f>
        <v>516739073000</v>
      </c>
      <c r="I8" s="57">
        <f t="shared" si="0"/>
        <v>419709549000</v>
      </c>
      <c r="J8" s="57">
        <f t="shared" si="0"/>
        <v>41765556549</v>
      </c>
      <c r="K8" s="57">
        <f t="shared" si="0"/>
        <v>0</v>
      </c>
      <c r="L8" s="57">
        <v>0</v>
      </c>
      <c r="M8" s="57">
        <f>I8-J8-K8</f>
        <v>377943992451</v>
      </c>
      <c r="N8" s="58">
        <f>H8-I8</f>
        <v>97029524000</v>
      </c>
    </row>
    <row r="9" spans="1:14" ht="18.75" customHeight="1">
      <c r="A9" s="68"/>
      <c r="B9" s="68"/>
      <c r="C9" s="68">
        <v>1</v>
      </c>
      <c r="D9" s="68"/>
      <c r="E9" s="11" t="s">
        <v>15</v>
      </c>
      <c r="F9" s="59">
        <f>F10+F12</f>
        <v>516739073000</v>
      </c>
      <c r="G9" s="59">
        <f>G10+G12</f>
        <v>0</v>
      </c>
      <c r="H9" s="59">
        <f>F9+G9</f>
        <v>516739073000</v>
      </c>
      <c r="I9" s="59">
        <f>I10+I12</f>
        <v>419709549000</v>
      </c>
      <c r="J9" s="59">
        <f>J10+J12</f>
        <v>41765556549</v>
      </c>
      <c r="K9" s="59">
        <f>K10+K12</f>
        <v>0</v>
      </c>
      <c r="L9" s="59">
        <v>0</v>
      </c>
      <c r="M9" s="59">
        <f>I9-J9-K9</f>
        <v>377943992451</v>
      </c>
      <c r="N9" s="60">
        <f>H9-I9</f>
        <v>97029524000</v>
      </c>
    </row>
    <row r="10" spans="1:14" ht="18.75" customHeight="1">
      <c r="A10" s="68"/>
      <c r="B10" s="68"/>
      <c r="C10" s="68"/>
      <c r="D10" s="68">
        <v>1</v>
      </c>
      <c r="E10" s="11" t="s">
        <v>16</v>
      </c>
      <c r="F10" s="59">
        <v>422387927000</v>
      </c>
      <c r="G10" s="59">
        <v>0</v>
      </c>
      <c r="H10" s="59">
        <f>F10+G10</f>
        <v>422387927000</v>
      </c>
      <c r="I10" s="59">
        <v>331091873000</v>
      </c>
      <c r="J10" s="59">
        <v>10344231433</v>
      </c>
      <c r="K10" s="59">
        <v>0</v>
      </c>
      <c r="L10" s="59">
        <v>0</v>
      </c>
      <c r="M10" s="59">
        <f>I10-J10-K10</f>
        <v>320747641567</v>
      </c>
      <c r="N10" s="60">
        <f>H10-I10</f>
        <v>91296054000</v>
      </c>
    </row>
    <row r="11" spans="1:14" ht="18.75" customHeight="1">
      <c r="A11" s="68"/>
      <c r="B11" s="68"/>
      <c r="C11" s="68"/>
      <c r="D11" s="68"/>
      <c r="E11" s="23" t="s">
        <v>17</v>
      </c>
      <c r="F11" s="59"/>
      <c r="G11" s="59"/>
      <c r="H11" s="57"/>
      <c r="I11" s="59"/>
      <c r="J11" s="59"/>
      <c r="K11" s="59"/>
      <c r="L11" s="59"/>
      <c r="M11" s="59"/>
      <c r="N11" s="60"/>
    </row>
    <row r="12" spans="1:14" ht="18.75" customHeight="1">
      <c r="A12" s="68"/>
      <c r="B12" s="68"/>
      <c r="C12" s="68"/>
      <c r="D12" s="68">
        <v>2</v>
      </c>
      <c r="E12" s="11" t="s">
        <v>18</v>
      </c>
      <c r="F12" s="59">
        <v>94351146000</v>
      </c>
      <c r="G12" s="59">
        <v>0</v>
      </c>
      <c r="H12" s="59">
        <f>F12+G12</f>
        <v>94351146000</v>
      </c>
      <c r="I12" s="59">
        <v>88617676000</v>
      </c>
      <c r="J12" s="59">
        <v>31421325116</v>
      </c>
      <c r="K12" s="59">
        <v>0</v>
      </c>
      <c r="L12" s="59">
        <v>0</v>
      </c>
      <c r="M12" s="59">
        <f>I12-J12-K12</f>
        <v>57196350884</v>
      </c>
      <c r="N12" s="60">
        <f>H12-I12</f>
        <v>5733470000</v>
      </c>
    </row>
    <row r="13" spans="1:14" ht="18.75" customHeight="1">
      <c r="A13" s="68"/>
      <c r="B13" s="68"/>
      <c r="C13" s="68"/>
      <c r="D13" s="68"/>
      <c r="E13" s="23" t="s">
        <v>19</v>
      </c>
      <c r="F13" s="59"/>
      <c r="G13" s="59"/>
      <c r="H13" s="59"/>
      <c r="I13" s="59"/>
      <c r="J13" s="59"/>
      <c r="K13" s="59"/>
      <c r="L13" s="59"/>
      <c r="M13" s="59"/>
      <c r="N13" s="60"/>
    </row>
    <row r="14" spans="1:14" ht="18.75" customHeight="1">
      <c r="A14" s="68"/>
      <c r="B14" s="68"/>
      <c r="C14" s="68"/>
      <c r="D14" s="68"/>
      <c r="E14" s="11"/>
      <c r="F14" s="59"/>
      <c r="G14" s="59"/>
      <c r="H14" s="59"/>
      <c r="I14" s="59"/>
      <c r="J14" s="59"/>
      <c r="K14" s="59"/>
      <c r="L14" s="59"/>
      <c r="M14" s="59"/>
      <c r="N14" s="60"/>
    </row>
    <row r="15" spans="1:14" ht="18.75" customHeight="1">
      <c r="A15" s="68"/>
      <c r="B15" s="68"/>
      <c r="C15" s="68"/>
      <c r="D15" s="68"/>
      <c r="E15" s="14"/>
      <c r="F15" s="59"/>
      <c r="G15" s="59"/>
      <c r="H15" s="59"/>
      <c r="I15" s="59"/>
      <c r="J15" s="59"/>
      <c r="K15" s="59"/>
      <c r="L15" s="59"/>
      <c r="M15" s="59"/>
      <c r="N15" s="60"/>
    </row>
    <row r="16" spans="1:14" ht="18.75" customHeight="1">
      <c r="A16" s="68"/>
      <c r="B16" s="68"/>
      <c r="C16" s="68"/>
      <c r="D16" s="68"/>
      <c r="E16" s="13"/>
      <c r="F16" s="59"/>
      <c r="G16" s="59"/>
      <c r="H16" s="59"/>
      <c r="I16" s="59"/>
      <c r="J16" s="59"/>
      <c r="K16" s="59"/>
      <c r="L16" s="59"/>
      <c r="M16" s="59"/>
      <c r="N16" s="60"/>
    </row>
    <row r="17" spans="1:14" ht="18.75" customHeight="1">
      <c r="A17" s="68"/>
      <c r="B17" s="68"/>
      <c r="C17" s="68"/>
      <c r="D17" s="68"/>
      <c r="E17" s="13"/>
      <c r="F17" s="59"/>
      <c r="G17" s="59"/>
      <c r="H17" s="59"/>
      <c r="I17" s="59"/>
      <c r="J17" s="59"/>
      <c r="K17" s="59"/>
      <c r="L17" s="59"/>
      <c r="M17" s="59"/>
      <c r="N17" s="60"/>
    </row>
    <row r="18" spans="1:14" ht="18.75" customHeight="1">
      <c r="A18" s="1"/>
      <c r="B18" s="1"/>
      <c r="C18" s="1"/>
      <c r="D18" s="1"/>
      <c r="E18" s="11"/>
      <c r="F18" s="59"/>
      <c r="G18" s="59"/>
      <c r="H18" s="59"/>
      <c r="I18" s="59"/>
      <c r="J18" s="59"/>
      <c r="K18" s="59"/>
      <c r="L18" s="59"/>
      <c r="M18" s="59"/>
      <c r="N18" s="60"/>
    </row>
    <row r="19" spans="1:14" ht="18.75" customHeight="1">
      <c r="A19" s="1"/>
      <c r="B19" s="1"/>
      <c r="C19" s="1"/>
      <c r="D19" s="1"/>
      <c r="E19" s="11"/>
      <c r="F19" s="59"/>
      <c r="G19" s="59"/>
      <c r="H19" s="59"/>
      <c r="I19" s="59"/>
      <c r="J19" s="59"/>
      <c r="K19" s="59"/>
      <c r="L19" s="59"/>
      <c r="M19" s="59"/>
      <c r="N19" s="60"/>
    </row>
    <row r="20" spans="1:14" ht="18.75" customHeight="1">
      <c r="A20" s="1"/>
      <c r="B20" s="1"/>
      <c r="C20" s="1"/>
      <c r="D20" s="1"/>
      <c r="E20" s="14"/>
      <c r="F20" s="59"/>
      <c r="G20" s="59"/>
      <c r="H20" s="59"/>
      <c r="I20" s="59"/>
      <c r="J20" s="59"/>
      <c r="K20" s="59"/>
      <c r="L20" s="59"/>
      <c r="M20" s="59"/>
      <c r="N20" s="60"/>
    </row>
    <row r="21" spans="1:14" ht="18.75" customHeight="1">
      <c r="A21" s="1"/>
      <c r="B21" s="1"/>
      <c r="C21" s="1"/>
      <c r="D21" s="1"/>
      <c r="E21" s="13"/>
      <c r="F21" s="59"/>
      <c r="G21" s="59"/>
      <c r="H21" s="59"/>
      <c r="I21" s="59"/>
      <c r="J21" s="59"/>
      <c r="K21" s="59"/>
      <c r="L21" s="59"/>
      <c r="M21" s="59"/>
      <c r="N21" s="60"/>
    </row>
    <row r="22" spans="1:14" ht="18.75" customHeight="1">
      <c r="A22" s="1"/>
      <c r="B22" s="1"/>
      <c r="C22" s="1"/>
      <c r="D22" s="1"/>
      <c r="E22" s="11"/>
      <c r="F22" s="59"/>
      <c r="G22" s="59"/>
      <c r="H22" s="59"/>
      <c r="I22" s="59"/>
      <c r="J22" s="59"/>
      <c r="K22" s="59"/>
      <c r="L22" s="59"/>
      <c r="M22" s="59"/>
      <c r="N22" s="60"/>
    </row>
    <row r="23" spans="1:14" ht="18.75" customHeight="1">
      <c r="A23" s="1"/>
      <c r="B23" s="1"/>
      <c r="C23" s="1"/>
      <c r="D23" s="1"/>
      <c r="E23" s="11"/>
      <c r="F23" s="59"/>
      <c r="G23" s="59"/>
      <c r="H23" s="59"/>
      <c r="I23" s="59"/>
      <c r="J23" s="59"/>
      <c r="K23" s="59"/>
      <c r="L23" s="59"/>
      <c r="M23" s="59"/>
      <c r="N23" s="60"/>
    </row>
    <row r="24" spans="1:14" ht="18.75" customHeight="1">
      <c r="A24" s="1"/>
      <c r="B24" s="1"/>
      <c r="C24" s="1"/>
      <c r="D24" s="1"/>
      <c r="E24" s="14"/>
      <c r="F24" s="59"/>
      <c r="G24" s="59"/>
      <c r="H24" s="59"/>
      <c r="I24" s="59"/>
      <c r="J24" s="59"/>
      <c r="K24" s="59"/>
      <c r="L24" s="59"/>
      <c r="M24" s="59"/>
      <c r="N24" s="60"/>
    </row>
    <row r="25" spans="1:14" ht="18.75" customHeight="1">
      <c r="A25" s="1"/>
      <c r="B25" s="1"/>
      <c r="C25" s="1"/>
      <c r="D25" s="1"/>
      <c r="E25" s="11"/>
      <c r="F25" s="59"/>
      <c r="G25" s="59"/>
      <c r="H25" s="59"/>
      <c r="I25" s="59"/>
      <c r="J25" s="59"/>
      <c r="K25" s="59"/>
      <c r="L25" s="59"/>
      <c r="M25" s="59"/>
      <c r="N25" s="60"/>
    </row>
    <row r="26" spans="1:14" ht="18.75" customHeight="1">
      <c r="A26" s="1"/>
      <c r="B26" s="1"/>
      <c r="C26" s="1"/>
      <c r="D26" s="1"/>
      <c r="E26" s="11"/>
      <c r="F26" s="59"/>
      <c r="G26" s="59"/>
      <c r="H26" s="59"/>
      <c r="I26" s="59"/>
      <c r="J26" s="59"/>
      <c r="K26" s="59"/>
      <c r="L26" s="59"/>
      <c r="M26" s="59"/>
      <c r="N26" s="60"/>
    </row>
    <row r="27" spans="1:14" ht="18.75" customHeight="1">
      <c r="A27" s="1"/>
      <c r="B27" s="1"/>
      <c r="C27" s="1"/>
      <c r="D27" s="1"/>
      <c r="E27" s="11"/>
      <c r="F27" s="59"/>
      <c r="G27" s="59"/>
      <c r="H27" s="59"/>
      <c r="I27" s="59"/>
      <c r="J27" s="59"/>
      <c r="K27" s="59"/>
      <c r="L27" s="59"/>
      <c r="M27" s="59"/>
      <c r="N27" s="60"/>
    </row>
    <row r="28" spans="1:14" ht="18.75" customHeight="1">
      <c r="A28" s="1"/>
      <c r="B28" s="1"/>
      <c r="C28" s="1"/>
      <c r="D28" s="1"/>
      <c r="E28" s="14"/>
      <c r="F28" s="59"/>
      <c r="G28" s="59"/>
      <c r="H28" s="59"/>
      <c r="I28" s="59"/>
      <c r="J28" s="59"/>
      <c r="K28" s="59"/>
      <c r="L28" s="59"/>
      <c r="M28" s="59"/>
      <c r="N28" s="60"/>
    </row>
    <row r="29" spans="1:14" ht="18.75" customHeight="1">
      <c r="A29" s="1"/>
      <c r="B29" s="1"/>
      <c r="C29" s="1"/>
      <c r="D29" s="1"/>
      <c r="E29" s="13"/>
      <c r="F29" s="59"/>
      <c r="G29" s="59"/>
      <c r="H29" s="59"/>
      <c r="I29" s="59"/>
      <c r="J29" s="59"/>
      <c r="K29" s="59"/>
      <c r="L29" s="59"/>
      <c r="M29" s="59"/>
      <c r="N29" s="60"/>
    </row>
    <row r="30" spans="1:14" ht="18.75" customHeight="1">
      <c r="A30" s="1"/>
      <c r="B30" s="1"/>
      <c r="C30" s="1"/>
      <c r="D30" s="1"/>
      <c r="E30" s="11"/>
      <c r="F30" s="59"/>
      <c r="G30" s="59"/>
      <c r="H30" s="59"/>
      <c r="I30" s="59"/>
      <c r="J30" s="59"/>
      <c r="K30" s="59"/>
      <c r="L30" s="59"/>
      <c r="M30" s="59"/>
      <c r="N30" s="60"/>
    </row>
    <row r="31" spans="1:14" ht="18.75" customHeight="1">
      <c r="A31" s="1"/>
      <c r="B31" s="1"/>
      <c r="C31" s="1"/>
      <c r="D31" s="1"/>
      <c r="E31" s="12"/>
      <c r="F31" s="59"/>
      <c r="G31" s="59"/>
      <c r="H31" s="59"/>
      <c r="I31" s="59"/>
      <c r="J31" s="59"/>
      <c r="K31" s="59"/>
      <c r="L31" s="59"/>
      <c r="M31" s="59"/>
      <c r="N31" s="60"/>
    </row>
    <row r="32" spans="1:14" ht="18.75" customHeight="1">
      <c r="A32" s="1"/>
      <c r="B32" s="1"/>
      <c r="C32" s="1"/>
      <c r="D32" s="1"/>
      <c r="E32" s="12"/>
      <c r="F32" s="59"/>
      <c r="G32" s="59"/>
      <c r="H32" s="59"/>
      <c r="I32" s="59"/>
      <c r="J32" s="59"/>
      <c r="K32" s="59"/>
      <c r="L32" s="59"/>
      <c r="M32" s="59"/>
      <c r="N32" s="60"/>
    </row>
    <row r="33" spans="1:14" ht="18.75" customHeight="1">
      <c r="A33" s="1"/>
      <c r="B33" s="1"/>
      <c r="C33" s="1"/>
      <c r="D33" s="1"/>
      <c r="E33" s="12"/>
      <c r="F33" s="59"/>
      <c r="G33" s="59"/>
      <c r="H33" s="59"/>
      <c r="I33" s="59"/>
      <c r="J33" s="59"/>
      <c r="K33" s="59"/>
      <c r="L33" s="59"/>
      <c r="M33" s="59"/>
      <c r="N33" s="60"/>
    </row>
    <row r="34" spans="1:14" ht="18.75" customHeight="1">
      <c r="A34" s="1"/>
      <c r="B34" s="1"/>
      <c r="C34" s="1"/>
      <c r="D34" s="1"/>
      <c r="E34" s="12"/>
      <c r="F34" s="59"/>
      <c r="G34" s="59"/>
      <c r="H34" s="59"/>
      <c r="I34" s="59"/>
      <c r="J34" s="59"/>
      <c r="K34" s="59"/>
      <c r="L34" s="59"/>
      <c r="M34" s="59"/>
      <c r="N34" s="60"/>
    </row>
    <row r="35" spans="1:14" ht="18.75" customHeight="1">
      <c r="A35" s="1"/>
      <c r="B35" s="1"/>
      <c r="C35" s="1"/>
      <c r="D35" s="52" t="s">
        <v>20</v>
      </c>
      <c r="E35" s="54" t="s">
        <v>20</v>
      </c>
      <c r="F35" s="59"/>
      <c r="G35" s="59"/>
      <c r="H35" s="59"/>
      <c r="I35" s="59"/>
      <c r="J35" s="59"/>
      <c r="K35" s="59"/>
      <c r="L35" s="59"/>
      <c r="M35" s="59"/>
      <c r="N35" s="60"/>
    </row>
    <row r="36" spans="1:14" ht="18.75" customHeight="1">
      <c r="A36" s="1"/>
      <c r="B36" s="1"/>
      <c r="C36" s="1"/>
      <c r="D36" s="52" t="s">
        <v>20</v>
      </c>
      <c r="E36" s="54" t="s">
        <v>20</v>
      </c>
      <c r="F36" s="59"/>
      <c r="G36" s="59"/>
      <c r="H36" s="59"/>
      <c r="I36" s="59"/>
      <c r="J36" s="59"/>
      <c r="K36" s="59"/>
      <c r="L36" s="59"/>
      <c r="M36" s="59"/>
      <c r="N36" s="60"/>
    </row>
    <row r="37" spans="1:14" ht="18.75" customHeight="1" thickBot="1">
      <c r="A37" s="2"/>
      <c r="B37" s="2"/>
      <c r="C37" s="2"/>
      <c r="D37" s="85" t="s">
        <v>20</v>
      </c>
      <c r="E37" s="86" t="s">
        <v>21</v>
      </c>
      <c r="F37" s="87">
        <f>F7</f>
        <v>516739073000</v>
      </c>
      <c r="G37" s="87">
        <f>G7</f>
        <v>0</v>
      </c>
      <c r="H37" s="87">
        <f aca="true" t="shared" si="1" ref="H37:N37">H7</f>
        <v>516739073000</v>
      </c>
      <c r="I37" s="87">
        <f t="shared" si="1"/>
        <v>419709549000</v>
      </c>
      <c r="J37" s="87">
        <f t="shared" si="1"/>
        <v>41765556549</v>
      </c>
      <c r="K37" s="87">
        <f t="shared" si="1"/>
        <v>0</v>
      </c>
      <c r="L37" s="87">
        <v>0</v>
      </c>
      <c r="M37" s="87">
        <f t="shared" si="1"/>
        <v>377943992451</v>
      </c>
      <c r="N37" s="93">
        <f t="shared" si="1"/>
        <v>97029524000</v>
      </c>
    </row>
    <row r="38" ht="24.75" customHeight="1"/>
    <row r="39" ht="24.75" customHeight="1"/>
  </sheetData>
  <mergeCells count="6">
    <mergeCell ref="N5:N6"/>
    <mergeCell ref="I5:I6"/>
    <mergeCell ref="J5:J6"/>
    <mergeCell ref="K5:K6"/>
    <mergeCell ref="M5:M6"/>
    <mergeCell ref="L5:L6"/>
  </mergeCells>
  <printOptions horizontalCentered="1"/>
  <pageMargins left="0" right="0" top="0.7874015748031497" bottom="0.7874015748031497" header="0.5118110236220472" footer="0.5118110236220472"/>
  <pageSetup horizontalDpi="600" verticalDpi="600" orientation="portrait" pageOrder="overThenDown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9"/>
  <sheetViews>
    <sheetView showGridLines="0" zoomScale="75" zoomScaleNormal="75" zoomScaleSheetLayoutView="75" workbookViewId="0" topLeftCell="A1">
      <selection activeCell="H35" sqref="H35"/>
    </sheetView>
  </sheetViews>
  <sheetFormatPr defaultColWidth="9.00390625" defaultRowHeight="15.75"/>
  <cols>
    <col min="1" max="4" width="2.25390625" style="0" customWidth="1"/>
    <col min="5" max="5" width="19.00390625" style="0" customWidth="1"/>
    <col min="6" max="6" width="15.125" style="0" customWidth="1"/>
    <col min="7" max="7" width="11.625" style="0" customWidth="1"/>
    <col min="8" max="8" width="15.875" style="0" customWidth="1"/>
    <col min="9" max="9" width="15.625" style="0" customWidth="1"/>
    <col min="10" max="10" width="15.75390625" style="0" customWidth="1"/>
    <col min="11" max="11" width="15.625" style="0" customWidth="1"/>
    <col min="12" max="12" width="15.25390625" style="0" customWidth="1"/>
    <col min="13" max="14" width="6.25390625" style="0" customWidth="1"/>
    <col min="15" max="15" width="14.625" style="0" customWidth="1"/>
    <col min="16" max="16" width="15.75390625" style="15" customWidth="1"/>
  </cols>
  <sheetData>
    <row r="1" spans="1:16" ht="24.75" customHeight="1">
      <c r="A1" s="17"/>
      <c r="B1" s="6"/>
      <c r="C1" s="6"/>
      <c r="D1" s="6"/>
      <c r="E1" s="6"/>
      <c r="F1" s="6"/>
      <c r="G1" s="6"/>
      <c r="H1" s="4"/>
      <c r="I1" s="78"/>
      <c r="J1" s="79"/>
      <c r="K1" s="4"/>
      <c r="L1" s="6"/>
      <c r="M1" s="6"/>
      <c r="N1" s="6"/>
      <c r="O1" s="6"/>
      <c r="P1" s="16"/>
    </row>
    <row r="2" spans="1:16" ht="24.75" customHeight="1">
      <c r="A2" s="17"/>
      <c r="B2" s="3"/>
      <c r="C2" s="4"/>
      <c r="D2" s="5"/>
      <c r="E2" s="5"/>
      <c r="F2" s="6"/>
      <c r="G2" s="6"/>
      <c r="H2" s="4"/>
      <c r="I2" s="78" t="s">
        <v>87</v>
      </c>
      <c r="J2" s="80" t="s">
        <v>88</v>
      </c>
      <c r="K2" s="4"/>
      <c r="L2" s="6"/>
      <c r="M2" s="6"/>
      <c r="N2" s="6"/>
      <c r="O2" s="6"/>
      <c r="P2" s="16"/>
    </row>
    <row r="3" spans="1:16" ht="24.75" customHeight="1">
      <c r="A3" s="17"/>
      <c r="B3" s="7"/>
      <c r="C3" s="7"/>
      <c r="D3" s="8"/>
      <c r="E3" s="8"/>
      <c r="F3" s="6"/>
      <c r="G3" s="6"/>
      <c r="H3" s="6"/>
      <c r="I3" s="43" t="s">
        <v>27</v>
      </c>
      <c r="J3" s="44" t="s">
        <v>1</v>
      </c>
      <c r="K3" s="6"/>
      <c r="L3" s="6"/>
      <c r="M3" s="6"/>
      <c r="N3" s="6"/>
      <c r="O3" s="6"/>
      <c r="P3" s="16"/>
    </row>
    <row r="4" spans="1:16" s="9" customFormat="1" ht="24.75" customHeight="1" thickBot="1">
      <c r="A4" s="38"/>
      <c r="B4" s="38"/>
      <c r="C4" s="38"/>
      <c r="D4" s="38"/>
      <c r="E4" s="39"/>
      <c r="F4" s="38"/>
      <c r="G4" s="38"/>
      <c r="H4" s="38"/>
      <c r="I4" s="45" t="s">
        <v>90</v>
      </c>
      <c r="J4" s="46" t="s">
        <v>84</v>
      </c>
      <c r="K4" s="38"/>
      <c r="L4" s="38"/>
      <c r="M4" s="38"/>
      <c r="N4" s="38"/>
      <c r="O4" s="38"/>
      <c r="P4" s="35"/>
    </row>
    <row r="5" spans="1:16" s="34" customFormat="1" ht="24.75" customHeight="1">
      <c r="A5" s="47" t="s">
        <v>2</v>
      </c>
      <c r="B5" s="32"/>
      <c r="C5" s="32"/>
      <c r="D5" s="32"/>
      <c r="E5" s="33"/>
      <c r="F5" s="47" t="s">
        <v>3</v>
      </c>
      <c r="G5" s="32"/>
      <c r="H5" s="33"/>
      <c r="I5" s="47" t="s">
        <v>79</v>
      </c>
      <c r="J5" s="32"/>
      <c r="K5" s="32"/>
      <c r="L5" s="69" t="s">
        <v>76</v>
      </c>
      <c r="M5" s="32"/>
      <c r="N5" s="32"/>
      <c r="O5" s="33"/>
      <c r="P5" s="119" t="s">
        <v>59</v>
      </c>
    </row>
    <row r="6" spans="1:16" s="34" customFormat="1" ht="24.75" customHeight="1">
      <c r="A6" s="67" t="s">
        <v>4</v>
      </c>
      <c r="B6" s="67" t="s">
        <v>5</v>
      </c>
      <c r="C6" s="67" t="s">
        <v>6</v>
      </c>
      <c r="D6" s="67" t="s">
        <v>7</v>
      </c>
      <c r="E6" s="48" t="s">
        <v>8</v>
      </c>
      <c r="F6" s="49" t="s">
        <v>9</v>
      </c>
      <c r="G6" s="71" t="s">
        <v>86</v>
      </c>
      <c r="H6" s="50" t="s">
        <v>60</v>
      </c>
      <c r="I6" s="74" t="s">
        <v>77</v>
      </c>
      <c r="J6" s="51" t="s">
        <v>12</v>
      </c>
      <c r="K6" s="50" t="s">
        <v>61</v>
      </c>
      <c r="L6" s="50" t="s">
        <v>67</v>
      </c>
      <c r="M6" s="73" t="s">
        <v>65</v>
      </c>
      <c r="N6" s="75" t="s">
        <v>66</v>
      </c>
      <c r="O6" s="50" t="s">
        <v>58</v>
      </c>
      <c r="P6" s="120"/>
    </row>
    <row r="7" spans="1:16" ht="18.75" customHeight="1">
      <c r="A7" s="68">
        <v>1</v>
      </c>
      <c r="B7" s="68"/>
      <c r="C7" s="68"/>
      <c r="D7" s="68"/>
      <c r="E7" s="14" t="s">
        <v>28</v>
      </c>
      <c r="F7" s="57">
        <f>F8</f>
        <v>516619073000</v>
      </c>
      <c r="G7" s="57">
        <f>G8</f>
        <v>0</v>
      </c>
      <c r="H7" s="57">
        <f>F7+G7</f>
        <v>516619073000</v>
      </c>
      <c r="I7" s="57">
        <f>I8</f>
        <v>43822307000</v>
      </c>
      <c r="J7" s="57">
        <f>J8</f>
        <v>341306501976</v>
      </c>
      <c r="K7" s="57">
        <f>I7+J7</f>
        <v>385128808976</v>
      </c>
      <c r="L7" s="57">
        <f>L8</f>
        <v>5903280161</v>
      </c>
      <c r="M7" s="57">
        <f>M8</f>
        <v>0</v>
      </c>
      <c r="N7" s="57">
        <v>0</v>
      </c>
      <c r="O7" s="57">
        <f>L7+M7</f>
        <v>5903280161</v>
      </c>
      <c r="P7" s="58">
        <f>K7-O7</f>
        <v>379225528815</v>
      </c>
    </row>
    <row r="8" spans="1:16" ht="18.75" customHeight="1">
      <c r="A8" s="68"/>
      <c r="B8" s="68">
        <v>1</v>
      </c>
      <c r="C8" s="68"/>
      <c r="D8" s="68"/>
      <c r="E8" s="13" t="s">
        <v>14</v>
      </c>
      <c r="F8" s="57">
        <f>SUM(F9:F14)</f>
        <v>516619073000</v>
      </c>
      <c r="G8" s="57">
        <f>SUM(G9:G14)</f>
        <v>0</v>
      </c>
      <c r="H8" s="57">
        <f>F8+G8</f>
        <v>516619073000</v>
      </c>
      <c r="I8" s="57">
        <f>I9+I10+I12+I14</f>
        <v>43822307000</v>
      </c>
      <c r="J8" s="57">
        <f>J9+J10+J12+J14</f>
        <v>341306501976</v>
      </c>
      <c r="K8" s="57">
        <f aca="true" t="shared" si="0" ref="K8:K18">I8+J8</f>
        <v>385128808976</v>
      </c>
      <c r="L8" s="57">
        <f>L9+L10+L12+L14</f>
        <v>5903280161</v>
      </c>
      <c r="M8" s="57">
        <f>SUM(M9:M14)</f>
        <v>0</v>
      </c>
      <c r="N8" s="57">
        <v>0</v>
      </c>
      <c r="O8" s="57">
        <f aca="true" t="shared" si="1" ref="O8:O15">L8+M8</f>
        <v>5903280161</v>
      </c>
      <c r="P8" s="58">
        <f aca="true" t="shared" si="2" ref="P8:P18">K8-O8</f>
        <v>379225528815</v>
      </c>
    </row>
    <row r="9" spans="1:16" ht="18.75" customHeight="1">
      <c r="A9" s="68"/>
      <c r="B9" s="68"/>
      <c r="C9" s="68">
        <v>1</v>
      </c>
      <c r="D9" s="68"/>
      <c r="E9" s="11" t="s">
        <v>29</v>
      </c>
      <c r="F9" s="59">
        <v>189780579000</v>
      </c>
      <c r="G9" s="59">
        <v>-58107218</v>
      </c>
      <c r="H9" s="59">
        <f>F9+G9</f>
        <v>189722471782</v>
      </c>
      <c r="I9" s="59">
        <v>20751659000</v>
      </c>
      <c r="J9" s="59">
        <v>119484159000</v>
      </c>
      <c r="K9" s="59">
        <f t="shared" si="0"/>
        <v>140235818000</v>
      </c>
      <c r="L9" s="59">
        <v>0</v>
      </c>
      <c r="M9" s="59">
        <v>0</v>
      </c>
      <c r="N9" s="59">
        <v>0</v>
      </c>
      <c r="O9" s="59">
        <f t="shared" si="1"/>
        <v>0</v>
      </c>
      <c r="P9" s="60">
        <f>K9-O9</f>
        <v>140235818000</v>
      </c>
    </row>
    <row r="10" spans="1:16" ht="18.75" customHeight="1">
      <c r="A10" s="68"/>
      <c r="B10" s="68"/>
      <c r="C10" s="68">
        <v>2</v>
      </c>
      <c r="D10" s="68"/>
      <c r="E10" s="11" t="s">
        <v>30</v>
      </c>
      <c r="F10" s="59">
        <v>230604589000</v>
      </c>
      <c r="G10" s="59">
        <v>58107218</v>
      </c>
      <c r="H10" s="59">
        <f>F10+G10</f>
        <v>230662696218</v>
      </c>
      <c r="I10" s="59">
        <v>21761786000</v>
      </c>
      <c r="J10" s="59">
        <v>163966324399</v>
      </c>
      <c r="K10" s="59">
        <f t="shared" si="0"/>
        <v>185728110399</v>
      </c>
      <c r="L10" s="59">
        <v>5564328044</v>
      </c>
      <c r="M10" s="59">
        <v>0</v>
      </c>
      <c r="N10" s="59">
        <v>0</v>
      </c>
      <c r="O10" s="59">
        <f t="shared" si="1"/>
        <v>5564328044</v>
      </c>
      <c r="P10" s="60">
        <f t="shared" si="2"/>
        <v>180163782355</v>
      </c>
    </row>
    <row r="11" spans="1:16" ht="18.75" customHeight="1">
      <c r="A11" s="68"/>
      <c r="B11" s="68"/>
      <c r="C11" s="68"/>
      <c r="D11" s="68"/>
      <c r="E11" s="23" t="s">
        <v>31</v>
      </c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60"/>
    </row>
    <row r="12" spans="1:16" ht="18.75" customHeight="1">
      <c r="A12" s="68"/>
      <c r="B12" s="68"/>
      <c r="C12" s="68">
        <v>3</v>
      </c>
      <c r="D12" s="68"/>
      <c r="E12" s="11" t="s">
        <v>32</v>
      </c>
      <c r="F12" s="59">
        <v>93886807000</v>
      </c>
      <c r="G12" s="59">
        <v>0</v>
      </c>
      <c r="H12" s="59">
        <f>F12+G12</f>
        <v>93886807000</v>
      </c>
      <c r="I12" s="59">
        <v>1139040000</v>
      </c>
      <c r="J12" s="59">
        <v>56131505351</v>
      </c>
      <c r="K12" s="59">
        <f t="shared" si="0"/>
        <v>57270545351</v>
      </c>
      <c r="L12" s="59">
        <v>309463485</v>
      </c>
      <c r="M12" s="59">
        <v>0</v>
      </c>
      <c r="N12" s="59">
        <v>0</v>
      </c>
      <c r="O12" s="59">
        <f t="shared" si="1"/>
        <v>309463485</v>
      </c>
      <c r="P12" s="60">
        <f t="shared" si="2"/>
        <v>56961081866</v>
      </c>
    </row>
    <row r="13" spans="1:16" ht="18.75" customHeight="1">
      <c r="A13" s="68"/>
      <c r="B13" s="68"/>
      <c r="C13" s="68"/>
      <c r="D13" s="68"/>
      <c r="E13" s="22" t="s">
        <v>33</v>
      </c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60"/>
    </row>
    <row r="14" spans="1:16" ht="18.75" customHeight="1">
      <c r="A14" s="68"/>
      <c r="B14" s="68"/>
      <c r="C14" s="68">
        <v>4</v>
      </c>
      <c r="D14" s="68"/>
      <c r="E14" s="11" t="s">
        <v>34</v>
      </c>
      <c r="F14" s="59">
        <f>F15+F18</f>
        <v>2347098000</v>
      </c>
      <c r="G14" s="59">
        <f>G15+G18</f>
        <v>0</v>
      </c>
      <c r="H14" s="59">
        <f>F14+G14</f>
        <v>2347098000</v>
      </c>
      <c r="I14" s="59">
        <f>I15+I18</f>
        <v>169822000</v>
      </c>
      <c r="J14" s="59">
        <f>J15+J18</f>
        <v>1724513226</v>
      </c>
      <c r="K14" s="59">
        <f t="shared" si="0"/>
        <v>1894335226</v>
      </c>
      <c r="L14" s="59">
        <f>L15+L18</f>
        <v>29488632</v>
      </c>
      <c r="M14" s="59">
        <f>M15+M18</f>
        <v>0</v>
      </c>
      <c r="N14" s="59">
        <v>0</v>
      </c>
      <c r="O14" s="59">
        <f t="shared" si="1"/>
        <v>29488632</v>
      </c>
      <c r="P14" s="60">
        <f t="shared" si="2"/>
        <v>1864846594</v>
      </c>
    </row>
    <row r="15" spans="1:16" ht="18.75" customHeight="1">
      <c r="A15" s="68"/>
      <c r="B15" s="68"/>
      <c r="C15" s="68"/>
      <c r="D15" s="68">
        <v>1</v>
      </c>
      <c r="E15" s="11" t="s">
        <v>35</v>
      </c>
      <c r="F15" s="59">
        <v>1905345000</v>
      </c>
      <c r="G15" s="59">
        <v>48300000</v>
      </c>
      <c r="H15" s="59">
        <f>F15+G15</f>
        <v>1953645000</v>
      </c>
      <c r="I15" s="59">
        <v>169781000</v>
      </c>
      <c r="J15" s="59">
        <v>1474423661</v>
      </c>
      <c r="K15" s="59">
        <f t="shared" si="0"/>
        <v>1644204661</v>
      </c>
      <c r="L15" s="59">
        <v>17444750</v>
      </c>
      <c r="M15" s="59">
        <v>0</v>
      </c>
      <c r="N15" s="59">
        <v>0</v>
      </c>
      <c r="O15" s="59">
        <f t="shared" si="1"/>
        <v>17444750</v>
      </c>
      <c r="P15" s="60">
        <f t="shared" si="2"/>
        <v>1626759911</v>
      </c>
    </row>
    <row r="16" spans="1:16" ht="18.75" customHeight="1">
      <c r="A16" s="68"/>
      <c r="B16" s="68"/>
      <c r="C16" s="68"/>
      <c r="D16" s="68"/>
      <c r="E16" s="31" t="s">
        <v>36</v>
      </c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60"/>
    </row>
    <row r="17" spans="1:16" ht="18.75" customHeight="1">
      <c r="A17" s="68"/>
      <c r="B17" s="68"/>
      <c r="C17" s="68"/>
      <c r="D17" s="68"/>
      <c r="E17" s="23" t="s">
        <v>37</v>
      </c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60"/>
    </row>
    <row r="18" spans="1:16" ht="18.75" customHeight="1">
      <c r="A18" s="68"/>
      <c r="B18" s="68"/>
      <c r="C18" s="68"/>
      <c r="D18" s="68">
        <v>2</v>
      </c>
      <c r="E18" s="11" t="s">
        <v>18</v>
      </c>
      <c r="F18" s="59">
        <v>441753000</v>
      </c>
      <c r="G18" s="59">
        <v>-48300000</v>
      </c>
      <c r="H18" s="59">
        <f>F18+G18</f>
        <v>393453000</v>
      </c>
      <c r="I18" s="59">
        <v>41000</v>
      </c>
      <c r="J18" s="59">
        <v>250089565</v>
      </c>
      <c r="K18" s="59">
        <f t="shared" si="0"/>
        <v>250130565</v>
      </c>
      <c r="L18" s="59">
        <v>12043882</v>
      </c>
      <c r="M18" s="59">
        <v>0</v>
      </c>
      <c r="N18" s="59">
        <v>0</v>
      </c>
      <c r="O18" s="59">
        <f>L18+M18</f>
        <v>12043882</v>
      </c>
      <c r="P18" s="60">
        <f t="shared" si="2"/>
        <v>238086683</v>
      </c>
    </row>
    <row r="19" spans="1:16" ht="18.75" customHeight="1">
      <c r="A19" s="68"/>
      <c r="B19" s="68"/>
      <c r="C19" s="68"/>
      <c r="D19" s="68"/>
      <c r="E19" s="31" t="s">
        <v>38</v>
      </c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60"/>
    </row>
    <row r="20" spans="1:16" ht="18.75" customHeight="1">
      <c r="A20" s="68"/>
      <c r="B20" s="68"/>
      <c r="C20" s="68"/>
      <c r="D20" s="68"/>
      <c r="E20" s="13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60"/>
    </row>
    <row r="21" spans="1:16" ht="18.75" customHeight="1">
      <c r="A21" s="68"/>
      <c r="B21" s="68"/>
      <c r="C21" s="68"/>
      <c r="D21" s="68"/>
      <c r="E21" s="11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60"/>
    </row>
    <row r="22" spans="1:16" ht="18.75" customHeight="1">
      <c r="A22" s="68"/>
      <c r="B22" s="68"/>
      <c r="C22" s="68"/>
      <c r="D22" s="68"/>
      <c r="E22" s="11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60"/>
    </row>
    <row r="23" spans="1:16" ht="18.75" customHeight="1">
      <c r="A23" s="68"/>
      <c r="B23" s="68"/>
      <c r="C23" s="68"/>
      <c r="D23" s="68"/>
      <c r="E23" s="11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60"/>
    </row>
    <row r="24" spans="1:16" ht="18.75" customHeight="1">
      <c r="A24" s="68"/>
      <c r="B24" s="68"/>
      <c r="C24" s="68"/>
      <c r="D24" s="68"/>
      <c r="E24" s="14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60"/>
    </row>
    <row r="25" spans="1:16" ht="18.75" customHeight="1">
      <c r="A25" s="68"/>
      <c r="B25" s="68"/>
      <c r="C25" s="68"/>
      <c r="D25" s="68"/>
      <c r="E25" s="11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60"/>
    </row>
    <row r="26" spans="1:16" ht="18.75" customHeight="1">
      <c r="A26" s="1"/>
      <c r="B26" s="1"/>
      <c r="C26" s="1"/>
      <c r="D26" s="1"/>
      <c r="E26" s="11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60"/>
    </row>
    <row r="27" spans="1:16" ht="18.75" customHeight="1">
      <c r="A27" s="1"/>
      <c r="B27" s="1"/>
      <c r="C27" s="1"/>
      <c r="D27" s="1"/>
      <c r="E27" s="11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60"/>
    </row>
    <row r="28" spans="1:16" ht="18.75" customHeight="1">
      <c r="A28" s="1"/>
      <c r="B28" s="1"/>
      <c r="C28" s="1"/>
      <c r="D28" s="1"/>
      <c r="E28" s="14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60"/>
    </row>
    <row r="29" spans="1:16" ht="18.75" customHeight="1">
      <c r="A29" s="1"/>
      <c r="B29" s="1"/>
      <c r="C29" s="1"/>
      <c r="D29" s="1"/>
      <c r="E29" s="13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60"/>
    </row>
    <row r="30" spans="1:16" ht="18.75" customHeight="1">
      <c r="A30" s="1"/>
      <c r="B30" s="1"/>
      <c r="C30" s="1"/>
      <c r="D30" s="1"/>
      <c r="E30" s="12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60"/>
    </row>
    <row r="31" spans="1:16" ht="18.75" customHeight="1">
      <c r="A31" s="1"/>
      <c r="B31" s="1"/>
      <c r="C31" s="1"/>
      <c r="D31" s="1"/>
      <c r="E31" s="12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60"/>
    </row>
    <row r="32" spans="1:16" ht="18.75" customHeight="1">
      <c r="A32" s="1"/>
      <c r="B32" s="1"/>
      <c r="C32" s="1"/>
      <c r="D32" s="1"/>
      <c r="E32" s="12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60"/>
    </row>
    <row r="33" spans="1:16" ht="18.75" customHeight="1">
      <c r="A33" s="1"/>
      <c r="B33" s="1"/>
      <c r="C33" s="1"/>
      <c r="D33" s="52" t="s">
        <v>20</v>
      </c>
      <c r="E33" s="54" t="s">
        <v>20</v>
      </c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60"/>
    </row>
    <row r="34" spans="1:16" ht="18.75" customHeight="1">
      <c r="A34" s="1"/>
      <c r="B34" s="1"/>
      <c r="C34" s="1"/>
      <c r="D34" s="52" t="s">
        <v>20</v>
      </c>
      <c r="E34" s="54" t="s">
        <v>20</v>
      </c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60"/>
    </row>
    <row r="35" spans="1:16" ht="18.75" customHeight="1" thickBot="1">
      <c r="A35" s="2"/>
      <c r="B35" s="2"/>
      <c r="C35" s="2"/>
      <c r="D35" s="85" t="s">
        <v>20</v>
      </c>
      <c r="E35" s="86" t="s">
        <v>21</v>
      </c>
      <c r="F35" s="87">
        <f>F7</f>
        <v>516619073000</v>
      </c>
      <c r="G35" s="87">
        <f aca="true" t="shared" si="3" ref="G35:P35">G7</f>
        <v>0</v>
      </c>
      <c r="H35" s="87">
        <f t="shared" si="3"/>
        <v>516619073000</v>
      </c>
      <c r="I35" s="87">
        <f t="shared" si="3"/>
        <v>43822307000</v>
      </c>
      <c r="J35" s="87">
        <f t="shared" si="3"/>
        <v>341306501976</v>
      </c>
      <c r="K35" s="87">
        <f t="shared" si="3"/>
        <v>385128808976</v>
      </c>
      <c r="L35" s="87">
        <f t="shared" si="3"/>
        <v>5903280161</v>
      </c>
      <c r="M35" s="87">
        <f t="shared" si="3"/>
        <v>0</v>
      </c>
      <c r="N35" s="87">
        <v>0</v>
      </c>
      <c r="O35" s="87">
        <f t="shared" si="3"/>
        <v>5903280161</v>
      </c>
      <c r="P35" s="93">
        <f t="shared" si="3"/>
        <v>379225528815</v>
      </c>
    </row>
    <row r="36" spans="1:16" ht="18.75" customHeight="1">
      <c r="A36" s="94" t="s">
        <v>101</v>
      </c>
      <c r="B36" s="90"/>
      <c r="C36" s="91"/>
      <c r="D36" s="91"/>
      <c r="E36" s="97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8"/>
    </row>
    <row r="37" spans="1:16" ht="15" customHeight="1">
      <c r="A37" s="109" t="s">
        <v>97</v>
      </c>
      <c r="B37" s="106"/>
      <c r="C37" s="99"/>
      <c r="D37" s="99"/>
      <c r="E37" s="107"/>
      <c r="F37" s="108"/>
      <c r="G37" s="108"/>
      <c r="H37" s="108"/>
      <c r="I37" s="108"/>
      <c r="J37" s="108"/>
      <c r="K37" s="108"/>
      <c r="L37" s="108"/>
      <c r="M37" s="108"/>
      <c r="N37" s="108"/>
      <c r="O37" s="108"/>
      <c r="P37" s="108"/>
    </row>
    <row r="38" spans="1:16" ht="15" customHeight="1">
      <c r="A38" s="99" t="s">
        <v>100</v>
      </c>
      <c r="B38" s="99"/>
      <c r="C38" s="99"/>
      <c r="D38" s="99"/>
      <c r="E38" s="100"/>
      <c r="F38" s="101"/>
      <c r="G38" s="101"/>
      <c r="H38" s="101"/>
      <c r="I38" s="101"/>
      <c r="J38" s="101"/>
      <c r="K38" s="104"/>
      <c r="L38" s="104"/>
      <c r="M38" s="104"/>
      <c r="N38" s="104"/>
      <c r="O38" s="104"/>
      <c r="P38" s="104"/>
    </row>
    <row r="39" ht="19.5" customHeight="1">
      <c r="A39" s="66"/>
    </row>
  </sheetData>
  <mergeCells count="1">
    <mergeCell ref="P5:P6"/>
  </mergeCells>
  <printOptions horizontalCentered="1"/>
  <pageMargins left="0" right="0" top="0.7874015748031497" bottom="0.7874015748031497" header="0.5118110236220472" footer="0.5118110236220472"/>
  <pageSetup horizontalDpi="600" verticalDpi="600" orientation="portrait" pageOrder="overThenDown" paperSize="9" scale="9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7"/>
  <sheetViews>
    <sheetView showGridLines="0" zoomScale="75" zoomScaleNormal="75" zoomScaleSheetLayoutView="75" workbookViewId="0" topLeftCell="D4">
      <selection activeCell="I10" sqref="I10"/>
    </sheetView>
  </sheetViews>
  <sheetFormatPr defaultColWidth="9.00390625" defaultRowHeight="15.75"/>
  <cols>
    <col min="1" max="4" width="2.25390625" style="0" customWidth="1"/>
    <col min="5" max="5" width="19.50390625" style="0" customWidth="1"/>
    <col min="6" max="6" width="14.25390625" style="0" customWidth="1"/>
    <col min="7" max="7" width="11.25390625" style="0" customWidth="1"/>
    <col min="8" max="8" width="15.50390625" style="0" customWidth="1"/>
    <col min="9" max="9" width="15.25390625" style="0" customWidth="1"/>
    <col min="10" max="10" width="14.25390625" style="0" customWidth="1"/>
    <col min="11" max="11" width="16.375" style="0" customWidth="1"/>
    <col min="12" max="12" width="16.75390625" style="0" customWidth="1"/>
    <col min="13" max="13" width="17.00390625" style="0" customWidth="1"/>
    <col min="14" max="14" width="22.50390625" style="15" customWidth="1"/>
    <col min="15" max="15" width="4.00390625" style="0" customWidth="1"/>
  </cols>
  <sheetData>
    <row r="1" spans="1:14" ht="24.75" customHeight="1">
      <c r="A1" s="17"/>
      <c r="B1" s="6"/>
      <c r="C1" s="6"/>
      <c r="D1" s="6"/>
      <c r="E1" s="6"/>
      <c r="F1" s="6"/>
      <c r="G1" s="6"/>
      <c r="I1" s="78"/>
      <c r="J1" s="82"/>
      <c r="K1" s="6"/>
      <c r="L1" s="6"/>
      <c r="M1" s="6"/>
      <c r="N1" s="16"/>
    </row>
    <row r="2" spans="1:14" ht="24.75" customHeight="1">
      <c r="A2" s="17"/>
      <c r="B2" s="3"/>
      <c r="C2" s="4"/>
      <c r="D2" s="5"/>
      <c r="E2" s="5"/>
      <c r="F2" s="6"/>
      <c r="H2" s="4"/>
      <c r="I2" s="78" t="s">
        <v>87</v>
      </c>
      <c r="J2" s="80" t="s">
        <v>88</v>
      </c>
      <c r="K2" s="81"/>
      <c r="L2" s="6"/>
      <c r="M2" s="6"/>
      <c r="N2" s="16"/>
    </row>
    <row r="3" spans="1:14" ht="24.75" customHeight="1">
      <c r="A3" s="17"/>
      <c r="B3" s="7"/>
      <c r="C3" s="7"/>
      <c r="D3" s="8"/>
      <c r="E3" s="8"/>
      <c r="F3" s="6"/>
      <c r="G3" s="6"/>
      <c r="I3" s="43" t="s">
        <v>39</v>
      </c>
      <c r="J3" s="44" t="s">
        <v>23</v>
      </c>
      <c r="K3" s="6"/>
      <c r="L3" s="6"/>
      <c r="M3" s="6"/>
      <c r="N3" s="16"/>
    </row>
    <row r="4" spans="1:14" s="34" customFormat="1" ht="24.75" customHeight="1" thickBot="1">
      <c r="A4" s="40"/>
      <c r="B4" s="40"/>
      <c r="C4" s="40"/>
      <c r="D4" s="40"/>
      <c r="E4" s="41"/>
      <c r="F4" s="40"/>
      <c r="H4" s="40"/>
      <c r="I4" s="45" t="s">
        <v>85</v>
      </c>
      <c r="J4" s="46" t="s">
        <v>89</v>
      </c>
      <c r="K4" s="40"/>
      <c r="L4" s="40"/>
      <c r="M4" s="40"/>
      <c r="N4" s="42"/>
    </row>
    <row r="5" spans="1:14" s="34" customFormat="1" ht="24.75" customHeight="1">
      <c r="A5" s="47" t="s">
        <v>2</v>
      </c>
      <c r="B5" s="32"/>
      <c r="C5" s="32"/>
      <c r="D5" s="32"/>
      <c r="E5" s="33"/>
      <c r="F5" s="47" t="s">
        <v>94</v>
      </c>
      <c r="G5" s="32"/>
      <c r="H5" s="33"/>
      <c r="I5" s="116" t="s">
        <v>24</v>
      </c>
      <c r="J5" s="123" t="s">
        <v>63</v>
      </c>
      <c r="K5" s="118" t="s">
        <v>70</v>
      </c>
      <c r="L5" s="118" t="s">
        <v>69</v>
      </c>
      <c r="M5" s="116" t="s">
        <v>26</v>
      </c>
      <c r="N5" s="113" t="s">
        <v>80</v>
      </c>
    </row>
    <row r="6" spans="1:14" s="34" customFormat="1" ht="24.75" customHeight="1">
      <c r="A6" s="67" t="s">
        <v>4</v>
      </c>
      <c r="B6" s="67" t="s">
        <v>5</v>
      </c>
      <c r="C6" s="67" t="s">
        <v>6</v>
      </c>
      <c r="D6" s="67" t="s">
        <v>7</v>
      </c>
      <c r="E6" s="48" t="s">
        <v>8</v>
      </c>
      <c r="F6" s="49" t="s">
        <v>9</v>
      </c>
      <c r="G6" s="72" t="s">
        <v>98</v>
      </c>
      <c r="H6" s="48" t="s">
        <v>11</v>
      </c>
      <c r="I6" s="122"/>
      <c r="J6" s="124"/>
      <c r="K6" s="122"/>
      <c r="L6" s="122"/>
      <c r="M6" s="122"/>
      <c r="N6" s="121"/>
    </row>
    <row r="7" spans="1:14" ht="18.75" customHeight="1">
      <c r="A7" s="68">
        <v>1</v>
      </c>
      <c r="B7" s="68"/>
      <c r="C7" s="68"/>
      <c r="D7" s="68"/>
      <c r="E7" s="14" t="s">
        <v>28</v>
      </c>
      <c r="F7" s="57">
        <f>F8</f>
        <v>516619073000</v>
      </c>
      <c r="G7" s="57">
        <f>G8</f>
        <v>0</v>
      </c>
      <c r="H7" s="57">
        <f>F7+G7</f>
        <v>516619073000</v>
      </c>
      <c r="I7" s="57">
        <f>I8</f>
        <v>419603036000</v>
      </c>
      <c r="J7" s="57">
        <f>J8</f>
        <v>40377507185</v>
      </c>
      <c r="K7" s="57">
        <f>K8</f>
        <v>0</v>
      </c>
      <c r="L7" s="57">
        <v>0</v>
      </c>
      <c r="M7" s="57">
        <f>I7-J7-K7</f>
        <v>379225528815</v>
      </c>
      <c r="N7" s="58">
        <f>H7-I7</f>
        <v>97016037000</v>
      </c>
    </row>
    <row r="8" spans="1:14" ht="18.75" customHeight="1">
      <c r="A8" s="68"/>
      <c r="B8" s="68">
        <v>1</v>
      </c>
      <c r="C8" s="68"/>
      <c r="D8" s="68"/>
      <c r="E8" s="13" t="s">
        <v>14</v>
      </c>
      <c r="F8" s="57">
        <f>SUM(F9:F14)</f>
        <v>516619073000</v>
      </c>
      <c r="G8" s="57">
        <f>SUM(G9:G14)</f>
        <v>0</v>
      </c>
      <c r="H8" s="57">
        <f aca="true" t="shared" si="0" ref="H8:H18">F8+G8</f>
        <v>516619073000</v>
      </c>
      <c r="I8" s="57">
        <f>I9+I10+I12+I14</f>
        <v>419603036000</v>
      </c>
      <c r="J8" s="57">
        <f>J9+J10+J12+J14</f>
        <v>40377507185</v>
      </c>
      <c r="K8" s="57">
        <f>SUM(K9:K14)</f>
        <v>0</v>
      </c>
      <c r="L8" s="57">
        <v>0</v>
      </c>
      <c r="M8" s="57">
        <f aca="true" t="shared" si="1" ref="M8:M18">I8-J8-K8</f>
        <v>379225528815</v>
      </c>
      <c r="N8" s="58">
        <f aca="true" t="shared" si="2" ref="N8:N18">H8-I8</f>
        <v>97016037000</v>
      </c>
    </row>
    <row r="9" spans="1:14" ht="18.75" customHeight="1">
      <c r="A9" s="68"/>
      <c r="B9" s="68"/>
      <c r="C9" s="68">
        <v>1</v>
      </c>
      <c r="D9" s="68"/>
      <c r="E9" s="11" t="s">
        <v>29</v>
      </c>
      <c r="F9" s="59">
        <v>189780579000</v>
      </c>
      <c r="G9" s="59">
        <v>-58107218</v>
      </c>
      <c r="H9" s="59">
        <f t="shared" si="0"/>
        <v>189722471782</v>
      </c>
      <c r="I9" s="59">
        <v>140235818000</v>
      </c>
      <c r="J9" s="59">
        <v>0</v>
      </c>
      <c r="K9" s="59">
        <v>0</v>
      </c>
      <c r="L9" s="59">
        <v>0</v>
      </c>
      <c r="M9" s="59">
        <f t="shared" si="1"/>
        <v>140235818000</v>
      </c>
      <c r="N9" s="60">
        <f t="shared" si="2"/>
        <v>49486653782</v>
      </c>
    </row>
    <row r="10" spans="1:14" ht="18.75" customHeight="1">
      <c r="A10" s="68"/>
      <c r="B10" s="68"/>
      <c r="C10" s="68">
        <v>2</v>
      </c>
      <c r="D10" s="68"/>
      <c r="E10" s="11" t="s">
        <v>30</v>
      </c>
      <c r="F10" s="59">
        <v>230604589000</v>
      </c>
      <c r="G10" s="59">
        <v>58107218</v>
      </c>
      <c r="H10" s="59">
        <f t="shared" si="0"/>
        <v>230662696218</v>
      </c>
      <c r="I10" s="59">
        <v>189130537000</v>
      </c>
      <c r="J10" s="59">
        <v>8966754645</v>
      </c>
      <c r="K10" s="59">
        <v>0</v>
      </c>
      <c r="L10" s="59">
        <v>0</v>
      </c>
      <c r="M10" s="59">
        <f t="shared" si="1"/>
        <v>180163782355</v>
      </c>
      <c r="N10" s="60">
        <f t="shared" si="2"/>
        <v>41532159218</v>
      </c>
    </row>
    <row r="11" spans="1:14" ht="18.75" customHeight="1">
      <c r="A11" s="68"/>
      <c r="B11" s="68"/>
      <c r="C11" s="68"/>
      <c r="D11" s="68"/>
      <c r="E11" s="23" t="s">
        <v>31</v>
      </c>
      <c r="F11" s="59"/>
      <c r="G11" s="59"/>
      <c r="H11" s="59"/>
      <c r="I11" s="59"/>
      <c r="J11" s="59"/>
      <c r="K11" s="59"/>
      <c r="L11" s="59"/>
      <c r="M11" s="59"/>
      <c r="N11" s="60"/>
    </row>
    <row r="12" spans="1:14" ht="18.75" customHeight="1">
      <c r="A12" s="68"/>
      <c r="B12" s="68"/>
      <c r="C12" s="68">
        <v>3</v>
      </c>
      <c r="D12" s="68"/>
      <c r="E12" s="11" t="s">
        <v>32</v>
      </c>
      <c r="F12" s="59">
        <v>93886807000</v>
      </c>
      <c r="G12" s="59">
        <v>0</v>
      </c>
      <c r="H12" s="59">
        <f t="shared" si="0"/>
        <v>93886807000</v>
      </c>
      <c r="I12" s="59">
        <v>88153353000</v>
      </c>
      <c r="J12" s="59">
        <v>31192271134</v>
      </c>
      <c r="K12" s="59">
        <v>0</v>
      </c>
      <c r="L12" s="59">
        <v>0</v>
      </c>
      <c r="M12" s="59">
        <f t="shared" si="1"/>
        <v>56961081866</v>
      </c>
      <c r="N12" s="60">
        <f t="shared" si="2"/>
        <v>5733454000</v>
      </c>
    </row>
    <row r="13" spans="1:14" ht="18.75" customHeight="1">
      <c r="A13" s="68"/>
      <c r="B13" s="68"/>
      <c r="C13" s="68"/>
      <c r="D13" s="68"/>
      <c r="E13" s="22" t="s">
        <v>33</v>
      </c>
      <c r="F13" s="59"/>
      <c r="G13" s="59"/>
      <c r="H13" s="59"/>
      <c r="I13" s="59"/>
      <c r="J13" s="59"/>
      <c r="K13" s="59"/>
      <c r="L13" s="59"/>
      <c r="M13" s="59"/>
      <c r="N13" s="60"/>
    </row>
    <row r="14" spans="1:14" ht="18.75" customHeight="1">
      <c r="A14" s="68"/>
      <c r="B14" s="68"/>
      <c r="C14" s="68">
        <v>4</v>
      </c>
      <c r="D14" s="68"/>
      <c r="E14" s="11" t="s">
        <v>34</v>
      </c>
      <c r="F14" s="59">
        <f>F15+F18</f>
        <v>2347098000</v>
      </c>
      <c r="G14" s="59">
        <f>G15+G18</f>
        <v>0</v>
      </c>
      <c r="H14" s="59">
        <f t="shared" si="0"/>
        <v>2347098000</v>
      </c>
      <c r="I14" s="59">
        <f>I15+I18</f>
        <v>2083328000</v>
      </c>
      <c r="J14" s="59">
        <f>J15+J18</f>
        <v>218481406</v>
      </c>
      <c r="K14" s="59">
        <f>K15+K18</f>
        <v>0</v>
      </c>
      <c r="L14" s="59">
        <v>0</v>
      </c>
      <c r="M14" s="59">
        <f t="shared" si="1"/>
        <v>1864846594</v>
      </c>
      <c r="N14" s="60">
        <f t="shared" si="2"/>
        <v>263770000</v>
      </c>
    </row>
    <row r="15" spans="1:14" ht="18.75" customHeight="1">
      <c r="A15" s="68"/>
      <c r="B15" s="68"/>
      <c r="C15" s="68"/>
      <c r="D15" s="68">
        <v>1</v>
      </c>
      <c r="E15" s="11" t="s">
        <v>35</v>
      </c>
      <c r="F15" s="59">
        <v>1905345000</v>
      </c>
      <c r="G15" s="59">
        <v>48300000</v>
      </c>
      <c r="H15" s="59">
        <f t="shared" si="0"/>
        <v>1953645000</v>
      </c>
      <c r="I15" s="59">
        <v>1689890000</v>
      </c>
      <c r="J15" s="59">
        <v>63130089</v>
      </c>
      <c r="K15" s="59">
        <v>0</v>
      </c>
      <c r="L15" s="59">
        <v>0</v>
      </c>
      <c r="M15" s="59">
        <f t="shared" si="1"/>
        <v>1626759911</v>
      </c>
      <c r="N15" s="60">
        <f t="shared" si="2"/>
        <v>263755000</v>
      </c>
    </row>
    <row r="16" spans="1:14" ht="18.75" customHeight="1">
      <c r="A16" s="68"/>
      <c r="B16" s="68"/>
      <c r="C16" s="68"/>
      <c r="D16" s="68"/>
      <c r="E16" s="31" t="s">
        <v>36</v>
      </c>
      <c r="F16" s="59"/>
      <c r="G16" s="59"/>
      <c r="H16" s="59"/>
      <c r="I16" s="59"/>
      <c r="J16" s="59"/>
      <c r="K16" s="59"/>
      <c r="L16" s="59"/>
      <c r="M16" s="59"/>
      <c r="N16" s="60"/>
    </row>
    <row r="17" spans="1:14" ht="18.75" customHeight="1">
      <c r="A17" s="68"/>
      <c r="B17" s="68"/>
      <c r="C17" s="68"/>
      <c r="D17" s="68"/>
      <c r="E17" s="23" t="s">
        <v>37</v>
      </c>
      <c r="F17" s="59"/>
      <c r="G17" s="59"/>
      <c r="H17" s="59"/>
      <c r="I17" s="59"/>
      <c r="J17" s="59"/>
      <c r="K17" s="59"/>
      <c r="L17" s="59"/>
      <c r="M17" s="59"/>
      <c r="N17" s="60"/>
    </row>
    <row r="18" spans="1:14" ht="18.75" customHeight="1">
      <c r="A18" s="68"/>
      <c r="B18" s="68"/>
      <c r="C18" s="68"/>
      <c r="D18" s="68">
        <v>2</v>
      </c>
      <c r="E18" s="11" t="s">
        <v>18</v>
      </c>
      <c r="F18" s="59">
        <v>441753000</v>
      </c>
      <c r="G18" s="59">
        <v>-48300000</v>
      </c>
      <c r="H18" s="59">
        <f t="shared" si="0"/>
        <v>393453000</v>
      </c>
      <c r="I18" s="59">
        <v>393438000</v>
      </c>
      <c r="J18" s="59">
        <v>155351317</v>
      </c>
      <c r="K18" s="59">
        <v>0</v>
      </c>
      <c r="L18" s="59">
        <v>0</v>
      </c>
      <c r="M18" s="59">
        <f t="shared" si="1"/>
        <v>238086683</v>
      </c>
      <c r="N18" s="60">
        <f t="shared" si="2"/>
        <v>15000</v>
      </c>
    </row>
    <row r="19" spans="1:14" ht="18.75" customHeight="1">
      <c r="A19" s="68"/>
      <c r="B19" s="68"/>
      <c r="C19" s="68"/>
      <c r="D19" s="68"/>
      <c r="E19" s="31" t="s">
        <v>38</v>
      </c>
      <c r="F19" s="59"/>
      <c r="G19" s="59"/>
      <c r="H19" s="59"/>
      <c r="I19" s="59"/>
      <c r="J19" s="59"/>
      <c r="K19" s="59"/>
      <c r="L19" s="59"/>
      <c r="M19" s="59"/>
      <c r="N19" s="60"/>
    </row>
    <row r="20" spans="1:14" ht="18.75" customHeight="1">
      <c r="A20" s="68"/>
      <c r="B20" s="68"/>
      <c r="C20" s="68"/>
      <c r="D20" s="68"/>
      <c r="E20" s="13"/>
      <c r="F20" s="59"/>
      <c r="G20" s="59"/>
      <c r="H20" s="59"/>
      <c r="I20" s="59"/>
      <c r="J20" s="59"/>
      <c r="K20" s="59"/>
      <c r="L20" s="59"/>
      <c r="M20" s="59"/>
      <c r="N20" s="60"/>
    </row>
    <row r="21" spans="1:14" ht="18.75" customHeight="1">
      <c r="A21" s="68"/>
      <c r="B21" s="68"/>
      <c r="C21" s="68"/>
      <c r="D21" s="68"/>
      <c r="E21" s="13"/>
      <c r="F21" s="59"/>
      <c r="G21" s="59"/>
      <c r="H21" s="59"/>
      <c r="I21" s="59"/>
      <c r="J21" s="59"/>
      <c r="K21" s="59"/>
      <c r="L21" s="59"/>
      <c r="M21" s="59"/>
      <c r="N21" s="60"/>
    </row>
    <row r="22" spans="1:14" ht="18.75" customHeight="1">
      <c r="A22" s="68"/>
      <c r="B22" s="68"/>
      <c r="C22" s="68"/>
      <c r="D22" s="68"/>
      <c r="E22" s="11"/>
      <c r="F22" s="59"/>
      <c r="G22" s="59"/>
      <c r="H22" s="59"/>
      <c r="I22" s="59"/>
      <c r="J22" s="59"/>
      <c r="K22" s="59"/>
      <c r="L22" s="59"/>
      <c r="M22" s="59"/>
      <c r="N22" s="60"/>
    </row>
    <row r="23" spans="1:14" ht="18.75" customHeight="1">
      <c r="A23" s="68"/>
      <c r="B23" s="68"/>
      <c r="C23" s="68"/>
      <c r="D23" s="68"/>
      <c r="E23" s="11"/>
      <c r="F23" s="59"/>
      <c r="G23" s="59"/>
      <c r="H23" s="59"/>
      <c r="I23" s="59"/>
      <c r="J23" s="59"/>
      <c r="K23" s="59"/>
      <c r="L23" s="59"/>
      <c r="M23" s="59"/>
      <c r="N23" s="60"/>
    </row>
    <row r="24" spans="1:14" ht="18.75" customHeight="1">
      <c r="A24" s="68"/>
      <c r="B24" s="68"/>
      <c r="C24" s="68"/>
      <c r="D24" s="68"/>
      <c r="E24" s="14"/>
      <c r="F24" s="59"/>
      <c r="G24" s="59"/>
      <c r="H24" s="59"/>
      <c r="I24" s="59"/>
      <c r="J24" s="59"/>
      <c r="K24" s="59"/>
      <c r="L24" s="59"/>
      <c r="M24" s="59"/>
      <c r="N24" s="60"/>
    </row>
    <row r="25" spans="1:14" ht="18.75" customHeight="1">
      <c r="A25" s="68"/>
      <c r="B25" s="68"/>
      <c r="C25" s="68"/>
      <c r="D25" s="68"/>
      <c r="E25" s="11"/>
      <c r="F25" s="59"/>
      <c r="G25" s="59"/>
      <c r="H25" s="59"/>
      <c r="I25" s="59"/>
      <c r="J25" s="59"/>
      <c r="K25" s="59"/>
      <c r="L25" s="59"/>
      <c r="M25" s="59"/>
      <c r="N25" s="60"/>
    </row>
    <row r="26" spans="1:14" ht="18.75" customHeight="1">
      <c r="A26" s="1"/>
      <c r="B26" s="1"/>
      <c r="C26" s="1"/>
      <c r="D26" s="1"/>
      <c r="E26" s="11"/>
      <c r="F26" s="59"/>
      <c r="G26" s="59"/>
      <c r="H26" s="59"/>
      <c r="I26" s="59"/>
      <c r="J26" s="59"/>
      <c r="K26" s="59"/>
      <c r="L26" s="59"/>
      <c r="M26" s="59"/>
      <c r="N26" s="60"/>
    </row>
    <row r="27" spans="1:14" ht="18.75" customHeight="1">
      <c r="A27" s="1"/>
      <c r="B27" s="1"/>
      <c r="C27" s="1"/>
      <c r="D27" s="1"/>
      <c r="E27" s="11"/>
      <c r="F27" s="59"/>
      <c r="G27" s="59"/>
      <c r="H27" s="59"/>
      <c r="I27" s="59"/>
      <c r="J27" s="59"/>
      <c r="K27" s="59"/>
      <c r="L27" s="59"/>
      <c r="M27" s="59"/>
      <c r="N27" s="60"/>
    </row>
    <row r="28" spans="1:14" ht="18.75" customHeight="1">
      <c r="A28" s="1"/>
      <c r="B28" s="1"/>
      <c r="C28" s="1"/>
      <c r="D28" s="1"/>
      <c r="E28" s="14"/>
      <c r="F28" s="59"/>
      <c r="G28" s="59"/>
      <c r="H28" s="59"/>
      <c r="I28" s="59"/>
      <c r="J28" s="59"/>
      <c r="K28" s="59"/>
      <c r="L28" s="59"/>
      <c r="M28" s="59"/>
      <c r="N28" s="60"/>
    </row>
    <row r="29" spans="1:14" ht="18.75" customHeight="1">
      <c r="A29" s="1"/>
      <c r="B29" s="1"/>
      <c r="C29" s="1"/>
      <c r="D29" s="1"/>
      <c r="E29" s="13"/>
      <c r="F29" s="59"/>
      <c r="G29" s="59"/>
      <c r="H29" s="59"/>
      <c r="I29" s="59"/>
      <c r="J29" s="59"/>
      <c r="K29" s="59"/>
      <c r="L29" s="59"/>
      <c r="M29" s="59"/>
      <c r="N29" s="60"/>
    </row>
    <row r="30" spans="1:14" ht="18.75" customHeight="1">
      <c r="A30" s="1"/>
      <c r="B30" s="1"/>
      <c r="C30" s="1"/>
      <c r="D30" s="1"/>
      <c r="E30" s="12"/>
      <c r="F30" s="59"/>
      <c r="G30" s="59"/>
      <c r="H30" s="59"/>
      <c r="I30" s="59"/>
      <c r="J30" s="59"/>
      <c r="K30" s="59"/>
      <c r="L30" s="59"/>
      <c r="M30" s="59"/>
      <c r="N30" s="60"/>
    </row>
    <row r="31" spans="1:14" ht="18.75" customHeight="1">
      <c r="A31" s="1"/>
      <c r="B31" s="1"/>
      <c r="C31" s="1"/>
      <c r="D31" s="1"/>
      <c r="E31" s="12"/>
      <c r="F31" s="59"/>
      <c r="G31" s="59"/>
      <c r="H31" s="59"/>
      <c r="I31" s="59"/>
      <c r="J31" s="59"/>
      <c r="K31" s="59"/>
      <c r="L31" s="59"/>
      <c r="M31" s="59"/>
      <c r="N31" s="60"/>
    </row>
    <row r="32" spans="1:14" ht="18.75" customHeight="1">
      <c r="A32" s="1"/>
      <c r="B32" s="1"/>
      <c r="C32" s="1"/>
      <c r="D32" s="1"/>
      <c r="E32" s="12"/>
      <c r="F32" s="59"/>
      <c r="G32" s="59"/>
      <c r="H32" s="59"/>
      <c r="I32" s="59"/>
      <c r="J32" s="59"/>
      <c r="K32" s="59"/>
      <c r="L32" s="59"/>
      <c r="M32" s="59"/>
      <c r="N32" s="60"/>
    </row>
    <row r="33" spans="1:14" ht="18.75" customHeight="1">
      <c r="A33" s="1"/>
      <c r="B33" s="1"/>
      <c r="C33" s="1"/>
      <c r="D33" s="52" t="s">
        <v>20</v>
      </c>
      <c r="E33" s="54" t="s">
        <v>20</v>
      </c>
      <c r="F33" s="59"/>
      <c r="G33" s="59"/>
      <c r="H33" s="59"/>
      <c r="I33" s="59"/>
      <c r="J33" s="59"/>
      <c r="K33" s="59"/>
      <c r="L33" s="59"/>
      <c r="M33" s="59"/>
      <c r="N33" s="60"/>
    </row>
    <row r="34" spans="1:14" ht="18.75" customHeight="1">
      <c r="A34" s="1"/>
      <c r="B34" s="1"/>
      <c r="C34" s="1"/>
      <c r="D34" s="52" t="s">
        <v>20</v>
      </c>
      <c r="E34" s="54" t="s">
        <v>20</v>
      </c>
      <c r="F34" s="59"/>
      <c r="G34" s="59"/>
      <c r="H34" s="59"/>
      <c r="I34" s="59"/>
      <c r="J34" s="59"/>
      <c r="K34" s="59"/>
      <c r="L34" s="59"/>
      <c r="M34" s="59"/>
      <c r="N34" s="60"/>
    </row>
    <row r="35" spans="1:14" ht="18.75" customHeight="1" thickBot="1">
      <c r="A35" s="2"/>
      <c r="B35" s="2"/>
      <c r="C35" s="2"/>
      <c r="D35" s="85" t="s">
        <v>20</v>
      </c>
      <c r="E35" s="86" t="s">
        <v>21</v>
      </c>
      <c r="F35" s="87">
        <f>F7</f>
        <v>516619073000</v>
      </c>
      <c r="G35" s="87">
        <f aca="true" t="shared" si="3" ref="G35:N35">G7</f>
        <v>0</v>
      </c>
      <c r="H35" s="87">
        <f t="shared" si="3"/>
        <v>516619073000</v>
      </c>
      <c r="I35" s="87">
        <f t="shared" si="3"/>
        <v>419603036000</v>
      </c>
      <c r="J35" s="87">
        <f t="shared" si="3"/>
        <v>40377507185</v>
      </c>
      <c r="K35" s="87">
        <f t="shared" si="3"/>
        <v>0</v>
      </c>
      <c r="L35" s="87">
        <v>0</v>
      </c>
      <c r="M35" s="87">
        <f t="shared" si="3"/>
        <v>379225528815</v>
      </c>
      <c r="N35" s="93">
        <f t="shared" si="3"/>
        <v>97016037000</v>
      </c>
    </row>
    <row r="36" spans="1:14" ht="22.5" customHeight="1">
      <c r="A36" s="94" t="s">
        <v>96</v>
      </c>
      <c r="B36" s="90"/>
      <c r="C36" s="90"/>
      <c r="D36" s="90"/>
      <c r="E36" s="102"/>
      <c r="F36" s="103"/>
      <c r="G36" s="103"/>
      <c r="H36" s="103"/>
      <c r="I36" s="103"/>
      <c r="J36" s="103"/>
      <c r="K36" s="103"/>
      <c r="L36" s="103"/>
      <c r="M36" s="103"/>
      <c r="N36" s="103"/>
    </row>
    <row r="37" ht="15.75" customHeight="1">
      <c r="A37" s="109" t="s">
        <v>99</v>
      </c>
    </row>
    <row r="38" ht="24.75" customHeight="1"/>
  </sheetData>
  <mergeCells count="6">
    <mergeCell ref="N5:N6"/>
    <mergeCell ref="I5:I6"/>
    <mergeCell ref="J5:J6"/>
    <mergeCell ref="K5:K6"/>
    <mergeCell ref="M5:M6"/>
    <mergeCell ref="L5:L6"/>
  </mergeCells>
  <printOptions horizontalCentered="1"/>
  <pageMargins left="0" right="0" top="0.7874015748031497" bottom="0.7874015748031497" header="0.5118110236220472" footer="0.5118110236220472"/>
  <pageSetup horizontalDpi="600" verticalDpi="600" orientation="portrait" pageOrder="overThenDown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D37"/>
  <sheetViews>
    <sheetView showGridLines="0" workbookViewId="0" topLeftCell="A1">
      <selection activeCell="B11" sqref="B11"/>
    </sheetView>
  </sheetViews>
  <sheetFormatPr defaultColWidth="9.00390625" defaultRowHeight="15.75"/>
  <cols>
    <col min="1" max="1" width="22.75390625" style="0" customWidth="1"/>
    <col min="2" max="3" width="23.125" style="0" customWidth="1"/>
    <col min="4" max="4" width="24.00390625" style="0" customWidth="1"/>
  </cols>
  <sheetData>
    <row r="1" ht="24.75" customHeight="1"/>
    <row r="2" spans="1:4" ht="24.75" customHeight="1">
      <c r="A2" s="77" t="s">
        <v>82</v>
      </c>
      <c r="B2" s="3"/>
      <c r="C2" s="4"/>
      <c r="D2" s="5"/>
    </row>
    <row r="3" spans="1:4" ht="24.75" customHeight="1">
      <c r="A3" s="125" t="s">
        <v>81</v>
      </c>
      <c r="B3" s="125"/>
      <c r="C3" s="125"/>
      <c r="D3" s="125"/>
    </row>
    <row r="4" spans="1:4" s="34" customFormat="1" ht="24.75" customHeight="1" thickBot="1">
      <c r="A4" s="40" t="s">
        <v>92</v>
      </c>
      <c r="B4" s="40"/>
      <c r="C4" s="40"/>
      <c r="D4" s="40"/>
    </row>
    <row r="5" spans="1:4" s="34" customFormat="1" ht="24.75" customHeight="1">
      <c r="A5" s="110" t="s">
        <v>102</v>
      </c>
      <c r="B5" s="55" t="s">
        <v>40</v>
      </c>
      <c r="C5" s="110" t="s">
        <v>103</v>
      </c>
      <c r="D5" s="56" t="s">
        <v>40</v>
      </c>
    </row>
    <row r="6" spans="1:4" ht="24.75" customHeight="1">
      <c r="A6" s="20"/>
      <c r="B6" s="61"/>
      <c r="C6" s="20"/>
      <c r="D6" s="63"/>
    </row>
    <row r="7" spans="1:4" s="18" customFormat="1" ht="24.75" customHeight="1">
      <c r="A7" s="20" t="s">
        <v>41</v>
      </c>
      <c r="B7" s="62">
        <v>97029524000</v>
      </c>
      <c r="C7" s="20" t="s">
        <v>42</v>
      </c>
      <c r="D7" s="64">
        <v>516739073000</v>
      </c>
    </row>
    <row r="8" spans="1:4" s="18" customFormat="1" ht="24.75" customHeight="1">
      <c r="A8" s="20"/>
      <c r="B8" s="62"/>
      <c r="C8" s="20"/>
      <c r="D8" s="64"/>
    </row>
    <row r="9" spans="1:4" s="18" customFormat="1" ht="24.75" customHeight="1">
      <c r="A9" s="20" t="s">
        <v>43</v>
      </c>
      <c r="B9" s="62">
        <v>419709549000</v>
      </c>
      <c r="C9" s="20" t="s">
        <v>44</v>
      </c>
      <c r="D9" s="64">
        <v>41765556549</v>
      </c>
    </row>
    <row r="10" spans="1:4" s="18" customFormat="1" ht="24.75" customHeight="1">
      <c r="A10" s="20"/>
      <c r="B10" s="62"/>
      <c r="C10" s="20"/>
      <c r="D10" s="64"/>
    </row>
    <row r="11" spans="1:4" s="18" customFormat="1" ht="24.75" customHeight="1">
      <c r="A11" s="20" t="s">
        <v>45</v>
      </c>
      <c r="B11" s="62">
        <v>41765556549</v>
      </c>
      <c r="C11" s="20" t="s">
        <v>46</v>
      </c>
      <c r="D11" s="64">
        <v>97016037000</v>
      </c>
    </row>
    <row r="12" spans="1:4" s="18" customFormat="1" ht="24.75" customHeight="1">
      <c r="A12" s="20"/>
      <c r="B12" s="62"/>
      <c r="C12" s="20"/>
      <c r="D12" s="64"/>
    </row>
    <row r="13" spans="1:4" s="18" customFormat="1" ht="24.75" customHeight="1">
      <c r="A13" s="20" t="s">
        <v>47</v>
      </c>
      <c r="B13" s="62">
        <v>97016037000</v>
      </c>
      <c r="C13" s="20" t="s">
        <v>48</v>
      </c>
      <c r="D13" s="64">
        <v>419603036000</v>
      </c>
    </row>
    <row r="14" spans="1:4" s="18" customFormat="1" ht="24.75" customHeight="1">
      <c r="A14" s="20"/>
      <c r="B14" s="62"/>
      <c r="C14" s="20"/>
      <c r="D14" s="64"/>
    </row>
    <row r="15" spans="1:4" s="18" customFormat="1" ht="24.75" customHeight="1">
      <c r="A15" s="20" t="s">
        <v>49</v>
      </c>
      <c r="B15" s="62">
        <v>377846648339</v>
      </c>
      <c r="C15" s="20" t="s">
        <v>50</v>
      </c>
      <c r="D15" s="64">
        <v>-40377507185</v>
      </c>
    </row>
    <row r="16" spans="1:4" s="18" customFormat="1" ht="24.75" customHeight="1">
      <c r="A16" s="20"/>
      <c r="B16" s="62"/>
      <c r="C16" s="19"/>
      <c r="D16" s="64"/>
    </row>
    <row r="17" spans="1:4" s="18" customFormat="1" ht="24.75" customHeight="1">
      <c r="A17" s="20" t="s">
        <v>51</v>
      </c>
      <c r="B17" s="62">
        <v>50505459</v>
      </c>
      <c r="C17" s="19"/>
      <c r="D17" s="64"/>
    </row>
    <row r="18" spans="1:4" s="18" customFormat="1" ht="24.75" customHeight="1">
      <c r="A18" s="20"/>
      <c r="B18" s="62"/>
      <c r="C18" s="19"/>
      <c r="D18" s="64"/>
    </row>
    <row r="19" spans="1:4" s="18" customFormat="1" ht="24.75" customHeight="1">
      <c r="A19" s="20" t="s">
        <v>53</v>
      </c>
      <c r="B19" s="62">
        <v>1328375017</v>
      </c>
      <c r="C19" s="19"/>
      <c r="D19" s="64"/>
    </row>
    <row r="20" spans="1:4" s="18" customFormat="1" ht="24.75" customHeight="1">
      <c r="A20" s="20"/>
      <c r="B20" s="62"/>
      <c r="C20" s="19"/>
      <c r="D20" s="64"/>
    </row>
    <row r="21" spans="1:4" s="18" customFormat="1" ht="24.75" customHeight="1">
      <c r="A21" s="20"/>
      <c r="B21" s="62"/>
      <c r="C21" s="19"/>
      <c r="D21" s="64"/>
    </row>
    <row r="22" spans="1:4" s="18" customFormat="1" ht="24.75" customHeight="1">
      <c r="A22" s="20"/>
      <c r="B22" s="62"/>
      <c r="C22" s="19"/>
      <c r="D22" s="64"/>
    </row>
    <row r="23" spans="1:4" s="18" customFormat="1" ht="24.75" customHeight="1">
      <c r="A23" s="20"/>
      <c r="B23" s="62"/>
      <c r="C23" s="19"/>
      <c r="D23" s="64"/>
    </row>
    <row r="24" spans="1:4" s="18" customFormat="1" ht="24.75" customHeight="1">
      <c r="A24" s="20"/>
      <c r="B24" s="62"/>
      <c r="C24" s="19"/>
      <c r="D24" s="64"/>
    </row>
    <row r="25" spans="1:4" s="18" customFormat="1" ht="24.75" customHeight="1">
      <c r="A25" s="20"/>
      <c r="B25" s="62"/>
      <c r="C25" s="19"/>
      <c r="D25" s="64"/>
    </row>
    <row r="26" spans="1:4" s="18" customFormat="1" ht="24.75" customHeight="1">
      <c r="A26" s="20"/>
      <c r="B26" s="62"/>
      <c r="C26" s="19"/>
      <c r="D26" s="64"/>
    </row>
    <row r="27" spans="1:4" s="18" customFormat="1" ht="24.75" customHeight="1">
      <c r="A27" s="20"/>
      <c r="B27" s="62"/>
      <c r="C27" s="19"/>
      <c r="D27" s="64"/>
    </row>
    <row r="28" spans="1:4" s="18" customFormat="1" ht="24.75" customHeight="1">
      <c r="A28" s="20"/>
      <c r="B28" s="62"/>
      <c r="C28" s="19"/>
      <c r="D28" s="64"/>
    </row>
    <row r="29" spans="1:4" s="18" customFormat="1" ht="24.75" customHeight="1">
      <c r="A29" s="20"/>
      <c r="B29" s="62"/>
      <c r="C29" s="19"/>
      <c r="D29" s="64"/>
    </row>
    <row r="30" spans="1:4" s="18" customFormat="1" ht="24.75" customHeight="1" thickBot="1">
      <c r="A30" s="21" t="s">
        <v>52</v>
      </c>
      <c r="B30" s="105">
        <f>SUM(B7:B19)</f>
        <v>1034746195364</v>
      </c>
      <c r="C30" s="21" t="s">
        <v>52</v>
      </c>
      <c r="D30" s="65">
        <f>SUM(D7:D15)</f>
        <v>1034746195364</v>
      </c>
    </row>
    <row r="31" spans="1:4" s="18" customFormat="1" ht="60" customHeight="1">
      <c r="A31" s="83"/>
      <c r="B31" s="64"/>
      <c r="C31" s="84"/>
      <c r="D31" s="64"/>
    </row>
    <row r="32" ht="24.75" customHeight="1"/>
    <row r="33" ht="24.75" customHeight="1"/>
    <row r="37" ht="16.5">
      <c r="A37" s="66" t="s">
        <v>83</v>
      </c>
    </row>
  </sheetData>
  <mergeCells count="1">
    <mergeCell ref="A3:D3"/>
  </mergeCells>
  <printOptions/>
  <pageMargins left="0.45" right="0" top="0.7874015748031497" bottom="0.7874015748031497" header="0.5118110236220472" footer="0.5118110236220472"/>
  <pageSetup horizontalDpi="600" verticalDpi="600" orientation="portrait" pageOrder="overThenDown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01</dc:title>
  <dc:subject>01</dc:subject>
  <dc:creator>行政院主計處</dc:creator>
  <cp:keywords/>
  <dc:description> </dc:description>
  <cp:lastModifiedBy>Administrator</cp:lastModifiedBy>
  <cp:lastPrinted>2003-04-25T02:54:18Z</cp:lastPrinted>
  <dcterms:created xsi:type="dcterms:W3CDTF">1997-09-08T00:35:34Z</dcterms:created>
  <dcterms:modified xsi:type="dcterms:W3CDTF">2008-11-13T11:30:58Z</dcterms:modified>
  <cp:category>I14</cp:category>
  <cp:version/>
  <cp:contentType/>
  <cp:contentStatus/>
</cp:coreProperties>
</file>