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機關別增減表" sheetId="1" r:id="rId1"/>
  </sheets>
  <definedNames>
    <definedName name="_xlnm.Print_Area" localSheetId="0">'機關別增減表'!$7:$62</definedName>
    <definedName name="_xlnm.Print_Titles" localSheetId="0">'機關別增減表'!$1:$6</definedName>
  </definedNames>
  <calcPr fullCalcOnLoad="1"/>
</workbook>
</file>

<file path=xl/sharedStrings.xml><?xml version="1.0" encoding="utf-8"?>
<sst xmlns="http://schemas.openxmlformats.org/spreadsheetml/2006/main" count="87" uniqueCount="41">
  <si>
    <t>中  央  政  府  總  預  算</t>
  </si>
  <si>
    <t>歲 出 機 關 別 預 算 增 減 綜 計 表</t>
  </si>
  <si>
    <t>經資門併計</t>
  </si>
  <si>
    <t xml:space="preserve">         中華民國97年度</t>
  </si>
  <si>
    <t>單位：新臺幣千元</t>
  </si>
  <si>
    <t>科                                    目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</si>
  <si>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</si>
  <si>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t>追加(減)預算數</t>
  </si>
  <si>
    <r>
      <t>動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支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第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備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金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</si>
  <si>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t>合                 計</t>
  </si>
  <si>
    <t>款</t>
  </si>
  <si>
    <r>
      <t xml:space="preserve">名       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 xml:space="preserve">                     稱</t>
    </r>
  </si>
  <si>
    <t>合           計</t>
  </si>
  <si>
    <t>－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</si>
  <si>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</si>
  <si>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</si>
  <si>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</si>
  <si>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</si>
  <si>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</si>
  <si>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</si>
  <si>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</si>
  <si>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</si>
  <si>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</si>
  <si>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</si>
  <si>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</si>
  <si>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</si>
  <si>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</si>
  <si>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 xml:space="preserve">交 </t>
    </r>
    <r>
      <rPr>
        <sz val="12"/>
        <rFont val="標楷體"/>
        <family val="4"/>
      </rPr>
      <t>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主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</si>
  <si>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</si>
  <si>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</t>
    </r>
    <r>
      <rPr>
        <sz val="12"/>
        <rFont val="標楷體"/>
        <family val="4"/>
      </rPr>
      <t>管</t>
    </r>
  </si>
  <si>
    <t>國軍退除役官兵輔導委員會主管</t>
  </si>
  <si>
    <t>國家科學委員會主管</t>
  </si>
  <si>
    <r>
      <t>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能</t>
    </r>
    <r>
      <rPr>
        <sz val="12"/>
        <rFont val="標楷體"/>
        <family val="4"/>
      </rPr>
      <t>委</t>
    </r>
    <r>
      <rPr>
        <sz val="12"/>
        <rFont val="標楷體"/>
        <family val="4"/>
      </rPr>
      <t>員會主管</t>
    </r>
  </si>
  <si>
    <r>
      <t>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</si>
  <si>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會主管</t>
    </r>
  </si>
  <si>
    <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</si>
  <si>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</si>
  <si>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署主管</t>
    </r>
  </si>
  <si>
    <t>省 市 地 方 政 府</t>
  </si>
  <si>
    <t>災害準備金</t>
  </si>
  <si>
    <t>第  二  預  備  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</si>
</sst>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  <numFmt numFmtId="179" formatCode="#,##0;[Red]#,##0"/>
  </numFmts>
  <fonts count="12">
    <font>
      <sz val="12"/>
      <name val="新細明體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2"/>
      <name val="新細明體"/>
      <family val="1"/>
    </font>
    <font>
      <b/>
      <u val="single"/>
      <sz val="18"/>
      <name val="細明體"/>
      <family val="3"/>
    </font>
    <font>
      <sz val="10"/>
      <name val="新細明體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8" fillId="0" borderId="10" xfId="15" applyNumberFormat="1" applyFont="1" applyBorder="1" applyAlignment="1">
      <alignment horizontal="center" vertical="center"/>
    </xf>
    <xf numFmtId="177" fontId="9" fillId="0" borderId="11" xfId="15" applyNumberFormat="1" applyFont="1" applyBorder="1" applyAlignment="1">
      <alignment horizontal="center" vertical="center"/>
    </xf>
    <xf numFmtId="177" fontId="9" fillId="0" borderId="5" xfId="15" applyNumberFormat="1" applyFont="1" applyBorder="1" applyAlignment="1">
      <alignment horizontal="center" vertical="center"/>
    </xf>
    <xf numFmtId="177" fontId="9" fillId="0" borderId="10" xfId="15" applyNumberFormat="1" applyFont="1" applyBorder="1" applyAlignment="1">
      <alignment horizontal="center" vertical="center"/>
    </xf>
    <xf numFmtId="3" fontId="10" fillId="0" borderId="4" xfId="15" applyNumberFormat="1" applyFont="1" applyBorder="1" applyAlignment="1">
      <alignment vertical="center"/>
    </xf>
    <xf numFmtId="3" fontId="10" fillId="2" borderId="4" xfId="15" applyNumberFormat="1" applyFont="1" applyFill="1" applyBorder="1" applyAlignment="1">
      <alignment horizontal="right" vertical="center"/>
    </xf>
    <xf numFmtId="3" fontId="10" fillId="2" borderId="12" xfId="15" applyNumberFormat="1" applyFont="1" applyFill="1" applyBorder="1" applyAlignment="1">
      <alignment horizontal="right" vertical="center"/>
    </xf>
    <xf numFmtId="3" fontId="10" fillId="2" borderId="11" xfId="15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8" fillId="0" borderId="13" xfId="15" applyNumberFormat="1" applyFont="1" applyBorder="1" applyAlignment="1">
      <alignment horizontal="center" vertical="center"/>
    </xf>
    <xf numFmtId="177" fontId="9" fillId="0" borderId="14" xfId="15" applyNumberFormat="1" applyFont="1" applyBorder="1" applyAlignment="1">
      <alignment vertical="center"/>
    </xf>
    <xf numFmtId="177" fontId="9" fillId="0" borderId="0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3" fontId="10" fillId="0" borderId="12" xfId="15" applyNumberFormat="1" applyFont="1" applyBorder="1" applyAlignment="1">
      <alignment vertical="center"/>
    </xf>
    <xf numFmtId="3" fontId="10" fillId="2" borderId="14" xfId="15" applyNumberFormat="1" applyFont="1" applyFill="1" applyBorder="1" applyAlignment="1">
      <alignment vertical="center"/>
    </xf>
    <xf numFmtId="0" fontId="10" fillId="0" borderId="13" xfId="15" applyNumberFormat="1" applyFont="1" applyBorder="1" applyAlignment="1">
      <alignment horizontal="center" vertical="center"/>
    </xf>
    <xf numFmtId="177" fontId="9" fillId="0" borderId="14" xfId="15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10" fillId="0" borderId="13" xfId="15" applyNumberFormat="1" applyFont="1" applyBorder="1" applyAlignment="1">
      <alignment horizontal="right" vertical="center"/>
    </xf>
    <xf numFmtId="3" fontId="10" fillId="2" borderId="0" xfId="15" applyNumberFormat="1" applyFont="1" applyFill="1" applyAlignment="1">
      <alignment horizontal="right" vertical="center"/>
    </xf>
    <xf numFmtId="177" fontId="9" fillId="0" borderId="14" xfId="15" applyNumberFormat="1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" fontId="10" fillId="2" borderId="12" xfId="15" applyNumberFormat="1" applyFont="1" applyFill="1" applyBorder="1" applyAlignment="1">
      <alignment vertical="center"/>
    </xf>
    <xf numFmtId="0" fontId="10" fillId="0" borderId="13" xfId="15" applyNumberFormat="1" applyFont="1" applyBorder="1" applyAlignment="1">
      <alignment vertical="center"/>
    </xf>
    <xf numFmtId="3" fontId="10" fillId="2" borderId="13" xfId="15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10" fillId="0" borderId="12" xfId="15" applyNumberFormat="1" applyFont="1" applyBorder="1" applyAlignment="1">
      <alignment horizontal="right" vertical="center"/>
    </xf>
    <xf numFmtId="3" fontId="10" fillId="2" borderId="12" xfId="15" applyNumberFormat="1" applyFont="1" applyFill="1" applyBorder="1" applyAlignment="1">
      <alignment horizontal="right" vertical="center" wrapText="1"/>
    </xf>
    <xf numFmtId="3" fontId="10" fillId="2" borderId="0" xfId="15" applyNumberFormat="1" applyFont="1" applyFill="1" applyBorder="1" applyAlignment="1">
      <alignment horizontal="right" vertical="center"/>
    </xf>
    <xf numFmtId="0" fontId="10" fillId="0" borderId="15" xfId="15" applyNumberFormat="1" applyFont="1" applyBorder="1" applyAlignment="1">
      <alignment horizontal="center" vertical="center"/>
    </xf>
    <xf numFmtId="177" fontId="9" fillId="0" borderId="16" xfId="15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3" fontId="10" fillId="0" borderId="9" xfId="15" applyNumberFormat="1" applyFont="1" applyBorder="1" applyAlignment="1">
      <alignment horizontal="right" vertical="center"/>
    </xf>
    <xf numFmtId="3" fontId="10" fillId="2" borderId="9" xfId="15" applyNumberFormat="1" applyFont="1" applyFill="1" applyBorder="1" applyAlignment="1">
      <alignment horizontal="right" vertical="center"/>
    </xf>
    <xf numFmtId="3" fontId="10" fillId="2" borderId="9" xfId="15" applyNumberFormat="1" applyFont="1" applyFill="1" applyBorder="1" applyAlignment="1">
      <alignment horizontal="right" vertical="center" wrapText="1"/>
    </xf>
    <xf numFmtId="3" fontId="10" fillId="2" borderId="1" xfId="15" applyNumberFormat="1" applyFont="1" applyFill="1" applyBorder="1" applyAlignment="1">
      <alignment horizontal="right" vertical="center"/>
    </xf>
    <xf numFmtId="0" fontId="10" fillId="0" borderId="10" xfId="15" applyNumberFormat="1" applyFont="1" applyBorder="1" applyAlignment="1">
      <alignment vertical="center"/>
    </xf>
    <xf numFmtId="177" fontId="9" fillId="0" borderId="11" xfId="15" applyNumberFormat="1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9" fillId="0" borderId="14" xfId="15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/>
    </xf>
    <xf numFmtId="0" fontId="0" fillId="0" borderId="13" xfId="0" applyBorder="1" applyAlignment="1">
      <alignment horizontal="distributed"/>
    </xf>
    <xf numFmtId="3" fontId="9" fillId="0" borderId="14" xfId="15" applyNumberFormat="1" applyFont="1" applyBorder="1" applyAlignment="1">
      <alignment horizontal="left" vertical="center" wrapText="1"/>
    </xf>
    <xf numFmtId="3" fontId="9" fillId="0" borderId="0" xfId="15" applyNumberFormat="1" applyFont="1" applyBorder="1" applyAlignment="1">
      <alignment horizontal="left" vertical="center" wrapText="1"/>
    </xf>
    <xf numFmtId="3" fontId="9" fillId="0" borderId="13" xfId="15" applyNumberFormat="1" applyFont="1" applyBorder="1" applyAlignment="1">
      <alignment horizontal="left" vertical="center" wrapText="1"/>
    </xf>
    <xf numFmtId="3" fontId="10" fillId="2" borderId="12" xfId="15" applyNumberFormat="1" applyFont="1" applyFill="1" applyBorder="1" applyAlignment="1">
      <alignment vertical="center" wrapText="1"/>
    </xf>
    <xf numFmtId="177" fontId="9" fillId="0" borderId="14" xfId="15" applyNumberFormat="1" applyFont="1" applyBorder="1" applyAlignment="1">
      <alignment vertical="center" wrapText="1"/>
    </xf>
    <xf numFmtId="177" fontId="9" fillId="0" borderId="0" xfId="15" applyNumberFormat="1" applyFont="1" applyBorder="1" applyAlignment="1">
      <alignment vertical="center" wrapText="1"/>
    </xf>
    <xf numFmtId="177" fontId="9" fillId="0" borderId="13" xfId="15" applyNumberFormat="1" applyFont="1" applyBorder="1" applyAlignment="1">
      <alignment vertical="center" wrapText="1"/>
    </xf>
    <xf numFmtId="177" fontId="9" fillId="0" borderId="16" xfId="15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78" fontId="9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178" fontId="9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0"/>
  <sheetViews>
    <sheetView showZeros="0" tabSelected="1" zoomScaleSheetLayoutView="100" workbookViewId="0" topLeftCell="A1">
      <pane ySplit="6" topLeftCell="BM7" activePane="bottomLeft" state="frozen"/>
      <selection pane="topLeft" activeCell="A1" sqref="A1"/>
      <selection pane="bottomLeft" activeCell="A1" sqref="A1:H1"/>
    </sheetView>
  </sheetViews>
  <sheetFormatPr defaultColWidth="9.00390625" defaultRowHeight="16.5"/>
  <cols>
    <col min="1" max="1" width="3.375" style="0" customWidth="1"/>
    <col min="2" max="2" width="6.00390625" style="0" customWidth="1"/>
    <col min="3" max="3" width="6.625" style="0" customWidth="1"/>
    <col min="4" max="4" width="18.125" style="0" customWidth="1"/>
    <col min="5" max="5" width="15.625" style="0" customWidth="1"/>
    <col min="6" max="6" width="13.375" style="0" customWidth="1"/>
    <col min="7" max="7" width="12.125" style="0" customWidth="1"/>
    <col min="8" max="8" width="15.625" style="0" customWidth="1"/>
  </cols>
  <sheetData>
    <row r="1" spans="1:8" s="2" customFormat="1" ht="5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5"/>
      <c r="C3" s="6" t="s">
        <v>3</v>
      </c>
      <c r="D3" s="6"/>
      <c r="E3" s="6"/>
      <c r="F3" s="6"/>
      <c r="G3" s="6"/>
      <c r="H3" s="7" t="s">
        <v>4</v>
      </c>
    </row>
    <row r="4" spans="1:9" ht="18.75" customHeight="1" thickBot="1">
      <c r="A4" s="8"/>
      <c r="B4" s="8"/>
      <c r="C4" s="9"/>
      <c r="D4" s="9"/>
      <c r="E4" s="9"/>
      <c r="F4" s="9"/>
      <c r="G4" s="9"/>
      <c r="H4" s="10"/>
      <c r="I4" s="11"/>
    </row>
    <row r="5" spans="1:8" s="17" customFormat="1" ht="19.5" customHeight="1">
      <c r="A5" s="12" t="s">
        <v>5</v>
      </c>
      <c r="B5" s="12"/>
      <c r="C5" s="12"/>
      <c r="D5" s="13"/>
      <c r="E5" s="14" t="s">
        <v>6</v>
      </c>
      <c r="F5" s="14" t="s">
        <v>7</v>
      </c>
      <c r="G5" s="15" t="s">
        <v>8</v>
      </c>
      <c r="H5" s="16" t="s">
        <v>9</v>
      </c>
    </row>
    <row r="6" spans="1:8" s="17" customFormat="1" ht="19.5" customHeight="1" thickBot="1">
      <c r="A6" s="18" t="s">
        <v>10</v>
      </c>
      <c r="B6" s="19" t="s">
        <v>11</v>
      </c>
      <c r="C6" s="20"/>
      <c r="D6" s="21"/>
      <c r="E6" s="22"/>
      <c r="F6" s="22"/>
      <c r="G6" s="22"/>
      <c r="H6" s="23"/>
    </row>
    <row r="7" spans="1:8" s="32" customFormat="1" ht="21" customHeight="1">
      <c r="A7" s="24"/>
      <c r="B7" s="25" t="s">
        <v>12</v>
      </c>
      <c r="C7" s="26"/>
      <c r="D7" s="27"/>
      <c r="E7" s="28">
        <f>SUM(E9:E62)</f>
        <v>1685856453</v>
      </c>
      <c r="F7" s="29">
        <f>F11+F21+F27+F29+F35+F47+F51+F53</f>
        <v>45488159</v>
      </c>
      <c r="G7" s="30" t="s">
        <v>13</v>
      </c>
      <c r="H7" s="31">
        <f>E7+F7+F8</f>
        <v>1711717426</v>
      </c>
    </row>
    <row r="8" spans="1:8" s="32" customFormat="1" ht="21" customHeight="1">
      <c r="A8" s="33"/>
      <c r="B8" s="34"/>
      <c r="C8" s="35"/>
      <c r="D8" s="36"/>
      <c r="E8" s="37"/>
      <c r="F8" s="30">
        <f>F10+F12+F14+F22+F24+F26+F28+F30+F34+F36+F42+F48+F52+F54+F56</f>
        <v>-19627186</v>
      </c>
      <c r="G8" s="30"/>
      <c r="H8" s="38"/>
    </row>
    <row r="9" spans="1:8" s="32" customFormat="1" ht="21" customHeight="1">
      <c r="A9" s="39">
        <v>1</v>
      </c>
      <c r="B9" s="40" t="s">
        <v>14</v>
      </c>
      <c r="C9" s="41"/>
      <c r="D9" s="42"/>
      <c r="E9" s="43">
        <v>12148055</v>
      </c>
      <c r="F9" s="30" t="s">
        <v>13</v>
      </c>
      <c r="G9" s="30" t="s">
        <v>13</v>
      </c>
      <c r="H9" s="44">
        <f>E9+F10</f>
        <v>12063055</v>
      </c>
    </row>
    <row r="10" spans="1:8" s="32" customFormat="1" ht="21" customHeight="1">
      <c r="A10" s="39"/>
      <c r="B10" s="45"/>
      <c r="D10" s="46"/>
      <c r="E10" s="43"/>
      <c r="F10" s="30">
        <v>-85000</v>
      </c>
      <c r="G10" s="30"/>
      <c r="H10" s="44"/>
    </row>
    <row r="11" spans="1:8" s="32" customFormat="1" ht="21" customHeight="1">
      <c r="A11" s="39">
        <v>2</v>
      </c>
      <c r="B11" s="40" t="s">
        <v>15</v>
      </c>
      <c r="C11" s="41"/>
      <c r="D11" s="42"/>
      <c r="E11" s="37">
        <v>41535524</v>
      </c>
      <c r="F11" s="30">
        <f>9216724</f>
        <v>9216724</v>
      </c>
      <c r="G11" s="47">
        <v>1070797</v>
      </c>
      <c r="H11" s="38">
        <f>E11+F11+F12+G11</f>
        <v>51310145</v>
      </c>
    </row>
    <row r="12" spans="1:8" s="32" customFormat="1" ht="21" customHeight="1">
      <c r="A12" s="39"/>
      <c r="B12" s="34"/>
      <c r="C12" s="35"/>
      <c r="D12" s="36"/>
      <c r="E12" s="37"/>
      <c r="F12" s="30">
        <v>-512900</v>
      </c>
      <c r="G12" s="47"/>
      <c r="H12" s="38"/>
    </row>
    <row r="13" spans="1:8" s="32" customFormat="1" ht="21" customHeight="1">
      <c r="A13" s="39">
        <v>3</v>
      </c>
      <c r="B13" s="40" t="s">
        <v>16</v>
      </c>
      <c r="C13" s="41"/>
      <c r="D13" s="42"/>
      <c r="E13" s="43">
        <v>3613186</v>
      </c>
      <c r="F13" s="30" t="s">
        <v>13</v>
      </c>
      <c r="G13" s="30">
        <v>154274</v>
      </c>
      <c r="H13" s="44">
        <f>E13+F14+G13</f>
        <v>3730905</v>
      </c>
    </row>
    <row r="14" spans="1:8" s="32" customFormat="1" ht="21" customHeight="1">
      <c r="A14" s="39"/>
      <c r="B14" s="45"/>
      <c r="D14" s="46"/>
      <c r="E14" s="43"/>
      <c r="F14" s="30">
        <v>-36555</v>
      </c>
      <c r="G14" s="30"/>
      <c r="H14" s="44"/>
    </row>
    <row r="15" spans="1:8" s="32" customFormat="1" ht="21" customHeight="1">
      <c r="A15" s="39">
        <v>4</v>
      </c>
      <c r="B15" s="40" t="s">
        <v>17</v>
      </c>
      <c r="C15" s="41"/>
      <c r="D15" s="42"/>
      <c r="E15" s="43">
        <v>18262527</v>
      </c>
      <c r="F15" s="30" t="s">
        <v>13</v>
      </c>
      <c r="G15" s="30" t="s">
        <v>13</v>
      </c>
      <c r="H15" s="44">
        <f>SUM(E15:G15)</f>
        <v>18262527</v>
      </c>
    </row>
    <row r="16" spans="1:8" s="32" customFormat="1" ht="21" customHeight="1">
      <c r="A16" s="39"/>
      <c r="B16" s="45"/>
      <c r="D16" s="46"/>
      <c r="E16" s="43"/>
      <c r="F16" s="30" t="s">
        <v>13</v>
      </c>
      <c r="G16" s="30"/>
      <c r="H16" s="44"/>
    </row>
    <row r="17" spans="1:8" s="32" customFormat="1" ht="21" customHeight="1">
      <c r="A17" s="39">
        <v>5</v>
      </c>
      <c r="B17" s="40" t="s">
        <v>18</v>
      </c>
      <c r="C17" s="41"/>
      <c r="D17" s="42"/>
      <c r="E17" s="43">
        <v>20581494</v>
      </c>
      <c r="F17" s="30" t="s">
        <v>13</v>
      </c>
      <c r="G17" s="30">
        <v>60546</v>
      </c>
      <c r="H17" s="44">
        <f>SUM(E17:G17)</f>
        <v>20642040</v>
      </c>
    </row>
    <row r="18" spans="1:8" s="32" customFormat="1" ht="21" customHeight="1">
      <c r="A18" s="39"/>
      <c r="B18" s="45"/>
      <c r="D18" s="46"/>
      <c r="E18" s="43"/>
      <c r="F18" s="30" t="s">
        <v>13</v>
      </c>
      <c r="G18" s="30"/>
      <c r="H18" s="44"/>
    </row>
    <row r="19" spans="1:8" s="32" customFormat="1" ht="21" customHeight="1">
      <c r="A19" s="39">
        <v>6</v>
      </c>
      <c r="B19" s="40" t="s">
        <v>19</v>
      </c>
      <c r="C19" s="41"/>
      <c r="D19" s="42"/>
      <c r="E19" s="43">
        <v>2030701</v>
      </c>
      <c r="F19" s="30" t="s">
        <v>13</v>
      </c>
      <c r="G19" s="30" t="s">
        <v>13</v>
      </c>
      <c r="H19" s="44">
        <f>SUM(E19:G19)</f>
        <v>2030701</v>
      </c>
    </row>
    <row r="20" spans="1:8" s="32" customFormat="1" ht="21" customHeight="1">
      <c r="A20" s="39"/>
      <c r="B20" s="45"/>
      <c r="D20" s="46"/>
      <c r="E20" s="43"/>
      <c r="F20" s="30" t="s">
        <v>13</v>
      </c>
      <c r="G20" s="30"/>
      <c r="H20" s="44"/>
    </row>
    <row r="21" spans="1:8" s="32" customFormat="1" ht="21" customHeight="1">
      <c r="A21" s="39">
        <v>7</v>
      </c>
      <c r="B21" s="40" t="s">
        <v>20</v>
      </c>
      <c r="C21" s="41"/>
      <c r="D21" s="42"/>
      <c r="E21" s="37">
        <v>144199179</v>
      </c>
      <c r="F21" s="30">
        <f>2627346</f>
        <v>2627346</v>
      </c>
      <c r="G21" s="47">
        <v>3331557</v>
      </c>
      <c r="H21" s="38">
        <f>E21+F21+F22+G21</f>
        <v>149160632</v>
      </c>
    </row>
    <row r="22" spans="1:8" s="32" customFormat="1" ht="21" customHeight="1">
      <c r="A22" s="39"/>
      <c r="B22" s="34"/>
      <c r="C22" s="35"/>
      <c r="D22" s="36"/>
      <c r="E22" s="37"/>
      <c r="F22" s="30">
        <v>-997450</v>
      </c>
      <c r="G22" s="47"/>
      <c r="H22" s="38"/>
    </row>
    <row r="23" spans="1:8" s="32" customFormat="1" ht="21" customHeight="1">
      <c r="A23" s="39">
        <v>8</v>
      </c>
      <c r="B23" s="40" t="s">
        <v>21</v>
      </c>
      <c r="C23" s="41"/>
      <c r="D23" s="42"/>
      <c r="E23" s="43">
        <v>31509798</v>
      </c>
      <c r="F23" s="30" t="s">
        <v>13</v>
      </c>
      <c r="G23" s="30" t="s">
        <v>13</v>
      </c>
      <c r="H23" s="44">
        <f>E23+F24</f>
        <v>30709798</v>
      </c>
    </row>
    <row r="24" spans="1:8" s="32" customFormat="1" ht="21" customHeight="1">
      <c r="A24" s="39"/>
      <c r="B24" s="45"/>
      <c r="D24" s="46"/>
      <c r="E24" s="43"/>
      <c r="F24" s="30">
        <v>-800000</v>
      </c>
      <c r="G24" s="30"/>
      <c r="H24" s="44"/>
    </row>
    <row r="25" spans="1:8" s="32" customFormat="1" ht="21" customHeight="1">
      <c r="A25" s="39">
        <v>9</v>
      </c>
      <c r="B25" s="40" t="s">
        <v>22</v>
      </c>
      <c r="C25" s="41"/>
      <c r="D25" s="42"/>
      <c r="E25" s="43">
        <v>341452863</v>
      </c>
      <c r="F25" s="30" t="s">
        <v>13</v>
      </c>
      <c r="G25" s="30" t="s">
        <v>13</v>
      </c>
      <c r="H25" s="44">
        <f>E25+F26</f>
        <v>334011072</v>
      </c>
    </row>
    <row r="26" spans="1:8" s="32" customFormat="1" ht="21" customHeight="1">
      <c r="A26" s="39"/>
      <c r="B26" s="45"/>
      <c r="D26" s="46"/>
      <c r="E26" s="43"/>
      <c r="F26" s="30">
        <v>-7441791</v>
      </c>
      <c r="G26" s="30"/>
      <c r="H26" s="44"/>
    </row>
    <row r="27" spans="1:8" s="32" customFormat="1" ht="21" customHeight="1">
      <c r="A27" s="48">
        <v>10</v>
      </c>
      <c r="B27" s="40" t="s">
        <v>23</v>
      </c>
      <c r="C27" s="41"/>
      <c r="D27" s="42"/>
      <c r="E27" s="37">
        <v>191915854</v>
      </c>
      <c r="F27" s="30">
        <f>20000000</f>
        <v>20000000</v>
      </c>
      <c r="G27" s="47">
        <v>413288</v>
      </c>
      <c r="H27" s="38">
        <f>E27+F27+F28+G27</f>
        <v>207157776</v>
      </c>
    </row>
    <row r="28" spans="1:8" s="32" customFormat="1" ht="21" customHeight="1">
      <c r="A28" s="48"/>
      <c r="B28" s="34"/>
      <c r="C28" s="35"/>
      <c r="D28" s="36"/>
      <c r="E28" s="37"/>
      <c r="F28" s="30">
        <v>-5171366</v>
      </c>
      <c r="G28" s="47"/>
      <c r="H28" s="38"/>
    </row>
    <row r="29" spans="1:8" s="32" customFormat="1" ht="21" customHeight="1">
      <c r="A29" s="48">
        <v>11</v>
      </c>
      <c r="B29" s="40" t="s">
        <v>24</v>
      </c>
      <c r="C29" s="41"/>
      <c r="D29" s="42"/>
      <c r="E29" s="37">
        <v>152689908</v>
      </c>
      <c r="F29" s="30">
        <f>1200000</f>
        <v>1200000</v>
      </c>
      <c r="G29" s="47">
        <v>321400</v>
      </c>
      <c r="H29" s="38">
        <f>E29+F29+F30+G29</f>
        <v>153211308</v>
      </c>
    </row>
    <row r="30" spans="1:8" s="32" customFormat="1" ht="21" customHeight="1">
      <c r="A30" s="48"/>
      <c r="B30" s="34"/>
      <c r="C30" s="35"/>
      <c r="D30" s="36"/>
      <c r="E30" s="37"/>
      <c r="F30" s="30">
        <v>-1000000</v>
      </c>
      <c r="G30" s="47"/>
      <c r="H30" s="38"/>
    </row>
    <row r="31" spans="1:8" s="32" customFormat="1" ht="21" customHeight="1">
      <c r="A31" s="39">
        <v>12</v>
      </c>
      <c r="B31" s="40" t="s">
        <v>25</v>
      </c>
      <c r="C31" s="41"/>
      <c r="D31" s="42"/>
      <c r="E31" s="43">
        <v>26347964</v>
      </c>
      <c r="F31" s="30" t="s">
        <v>13</v>
      </c>
      <c r="G31" s="49">
        <v>137841</v>
      </c>
      <c r="H31" s="44">
        <f>SUM(E31:G31)</f>
        <v>26485805</v>
      </c>
    </row>
    <row r="32" spans="1:8" s="32" customFormat="1" ht="21" customHeight="1">
      <c r="A32" s="39"/>
      <c r="B32" s="45"/>
      <c r="D32" s="46"/>
      <c r="E32" s="43"/>
      <c r="F32" s="30" t="s">
        <v>13</v>
      </c>
      <c r="G32" s="49"/>
      <c r="H32" s="44"/>
    </row>
    <row r="33" spans="1:8" s="32" customFormat="1" ht="21" customHeight="1">
      <c r="A33" s="39">
        <v>13</v>
      </c>
      <c r="B33" s="40" t="s">
        <v>26</v>
      </c>
      <c r="C33" s="50"/>
      <c r="D33" s="42"/>
      <c r="E33" s="51">
        <v>62103558</v>
      </c>
      <c r="F33" s="30" t="s">
        <v>13</v>
      </c>
      <c r="G33" s="52">
        <v>1755482</v>
      </c>
      <c r="H33" s="53">
        <f>E33+F34+G33</f>
        <v>63620465</v>
      </c>
    </row>
    <row r="34" spans="1:8" s="32" customFormat="1" ht="21" customHeight="1" thickBot="1">
      <c r="A34" s="54"/>
      <c r="B34" s="55"/>
      <c r="C34" s="56"/>
      <c r="D34" s="57"/>
      <c r="E34" s="58"/>
      <c r="F34" s="59">
        <v>-238575</v>
      </c>
      <c r="G34" s="60"/>
      <c r="H34" s="61"/>
    </row>
    <row r="35" spans="1:8" s="32" customFormat="1" ht="21" customHeight="1">
      <c r="A35" s="62">
        <v>14</v>
      </c>
      <c r="B35" s="63" t="s">
        <v>27</v>
      </c>
      <c r="C35" s="64"/>
      <c r="D35" s="65"/>
      <c r="E35" s="28">
        <v>60592779</v>
      </c>
      <c r="F35" s="29">
        <f>6489979</f>
        <v>6489979</v>
      </c>
      <c r="G35" s="29" t="s">
        <v>13</v>
      </c>
      <c r="H35" s="31">
        <f>E35+F35+F36</f>
        <v>64651324</v>
      </c>
    </row>
    <row r="36" spans="1:8" s="32" customFormat="1" ht="21" customHeight="1">
      <c r="A36" s="48"/>
      <c r="B36" s="34"/>
      <c r="C36" s="35"/>
      <c r="D36" s="36"/>
      <c r="E36" s="37"/>
      <c r="F36" s="30">
        <v>-2431434</v>
      </c>
      <c r="G36" s="47"/>
      <c r="H36" s="38"/>
    </row>
    <row r="37" spans="1:8" s="32" customFormat="1" ht="21" customHeight="1">
      <c r="A37" s="39">
        <v>15</v>
      </c>
      <c r="B37" s="40" t="s">
        <v>28</v>
      </c>
      <c r="C37" s="50"/>
      <c r="D37" s="42"/>
      <c r="E37" s="51">
        <v>148176</v>
      </c>
      <c r="F37" s="30" t="s">
        <v>13</v>
      </c>
      <c r="G37" s="30">
        <v>16539</v>
      </c>
      <c r="H37" s="44">
        <f>SUM(E37:G37)</f>
        <v>164715</v>
      </c>
    </row>
    <row r="38" spans="1:8" s="32" customFormat="1" ht="21" customHeight="1">
      <c r="A38" s="39"/>
      <c r="B38" s="45"/>
      <c r="C38" s="66"/>
      <c r="D38" s="46"/>
      <c r="E38" s="51"/>
      <c r="F38" s="30" t="s">
        <v>13</v>
      </c>
      <c r="G38" s="30"/>
      <c r="H38" s="44"/>
    </row>
    <row r="39" spans="1:8" s="32" customFormat="1" ht="21" customHeight="1">
      <c r="A39" s="39">
        <v>16</v>
      </c>
      <c r="B39" s="40" t="s">
        <v>29</v>
      </c>
      <c r="C39" s="41"/>
      <c r="D39" s="42"/>
      <c r="E39" s="51">
        <v>1346826</v>
      </c>
      <c r="F39" s="30" t="s">
        <v>13</v>
      </c>
      <c r="G39" s="30" t="s">
        <v>13</v>
      </c>
      <c r="H39" s="44">
        <f>SUM(E39:G39)</f>
        <v>1346826</v>
      </c>
    </row>
    <row r="40" spans="1:8" s="32" customFormat="1" ht="21" customHeight="1">
      <c r="A40" s="39"/>
      <c r="B40" s="45"/>
      <c r="D40" s="46"/>
      <c r="E40" s="51"/>
      <c r="F40" s="30" t="s">
        <v>13</v>
      </c>
      <c r="G40" s="30"/>
      <c r="H40" s="44"/>
    </row>
    <row r="41" spans="1:8" s="32" customFormat="1" ht="21" customHeight="1">
      <c r="A41" s="48">
        <v>17</v>
      </c>
      <c r="B41" s="67" t="s">
        <v>30</v>
      </c>
      <c r="C41" s="68"/>
      <c r="D41" s="69"/>
      <c r="E41" s="37">
        <v>135367984</v>
      </c>
      <c r="F41" s="30" t="s">
        <v>13</v>
      </c>
      <c r="G41" s="30" t="s">
        <v>13</v>
      </c>
      <c r="H41" s="38">
        <f>E41+F42</f>
        <v>135067984</v>
      </c>
    </row>
    <row r="42" spans="1:8" s="32" customFormat="1" ht="21" customHeight="1">
      <c r="A42" s="48"/>
      <c r="B42" s="70"/>
      <c r="C42" s="71"/>
      <c r="D42" s="72"/>
      <c r="E42" s="37"/>
      <c r="F42" s="73">
        <v>-300000</v>
      </c>
      <c r="G42" s="47"/>
      <c r="H42" s="38"/>
    </row>
    <row r="43" spans="1:8" s="32" customFormat="1" ht="21" customHeight="1">
      <c r="A43" s="39">
        <v>18</v>
      </c>
      <c r="B43" s="40" t="s">
        <v>31</v>
      </c>
      <c r="C43" s="41"/>
      <c r="D43" s="42"/>
      <c r="E43" s="51">
        <v>41380760</v>
      </c>
      <c r="F43" s="30" t="s">
        <v>13</v>
      </c>
      <c r="G43" s="30" t="s">
        <v>13</v>
      </c>
      <c r="H43" s="44">
        <f>SUM(E43:G43)</f>
        <v>41380760</v>
      </c>
    </row>
    <row r="44" spans="1:8" s="32" customFormat="1" ht="21" customHeight="1">
      <c r="A44" s="39"/>
      <c r="B44" s="45"/>
      <c r="D44" s="46"/>
      <c r="E44" s="51"/>
      <c r="F44" s="30" t="s">
        <v>13</v>
      </c>
      <c r="G44" s="30"/>
      <c r="H44" s="44"/>
    </row>
    <row r="45" spans="1:8" s="32" customFormat="1" ht="21" customHeight="1">
      <c r="A45" s="39">
        <v>19</v>
      </c>
      <c r="B45" s="40" t="s">
        <v>32</v>
      </c>
      <c r="C45" s="41"/>
      <c r="D45" s="42"/>
      <c r="E45" s="51">
        <v>3189625</v>
      </c>
      <c r="F45" s="30" t="s">
        <v>13</v>
      </c>
      <c r="G45" s="30" t="s">
        <v>13</v>
      </c>
      <c r="H45" s="44">
        <f>SUM(E45:G45)</f>
        <v>3189625</v>
      </c>
    </row>
    <row r="46" spans="1:8" s="32" customFormat="1" ht="21" customHeight="1">
      <c r="A46" s="39"/>
      <c r="B46" s="45"/>
      <c r="D46" s="46"/>
      <c r="E46" s="51"/>
      <c r="F46" s="30" t="s">
        <v>13</v>
      </c>
      <c r="G46" s="30"/>
      <c r="H46" s="44"/>
    </row>
    <row r="47" spans="1:8" s="32" customFormat="1" ht="21" customHeight="1">
      <c r="A47" s="48">
        <v>20</v>
      </c>
      <c r="B47" s="40" t="s">
        <v>33</v>
      </c>
      <c r="C47" s="41"/>
      <c r="D47" s="42"/>
      <c r="E47" s="37">
        <v>100227625</v>
      </c>
      <c r="F47" s="30">
        <f>4903110</f>
        <v>4903110</v>
      </c>
      <c r="G47" s="30" t="s">
        <v>13</v>
      </c>
      <c r="H47" s="38">
        <f>E47+F47+F48</f>
        <v>104764734</v>
      </c>
    </row>
    <row r="48" spans="1:8" s="32" customFormat="1" ht="21" customHeight="1">
      <c r="A48" s="48"/>
      <c r="B48" s="74"/>
      <c r="C48" s="75"/>
      <c r="D48" s="76"/>
      <c r="E48" s="37"/>
      <c r="F48" s="30">
        <v>-366001</v>
      </c>
      <c r="G48" s="47"/>
      <c r="H48" s="38"/>
    </row>
    <row r="49" spans="1:8" s="32" customFormat="1" ht="21" customHeight="1">
      <c r="A49" s="39">
        <v>21</v>
      </c>
      <c r="B49" s="40" t="s">
        <v>34</v>
      </c>
      <c r="C49" s="41"/>
      <c r="D49" s="42"/>
      <c r="E49" s="51">
        <v>54663537</v>
      </c>
      <c r="F49" s="30" t="s">
        <v>13</v>
      </c>
      <c r="G49" s="30" t="s">
        <v>13</v>
      </c>
      <c r="H49" s="44">
        <f>SUM(E49:G49)</f>
        <v>54663537</v>
      </c>
    </row>
    <row r="50" spans="1:8" s="32" customFormat="1" ht="21" customHeight="1">
      <c r="A50" s="39"/>
      <c r="B50" s="45"/>
      <c r="D50" s="46"/>
      <c r="E50" s="51"/>
      <c r="F50" s="30" t="s">
        <v>13</v>
      </c>
      <c r="G50" s="30"/>
      <c r="H50" s="44"/>
    </row>
    <row r="51" spans="1:8" s="32" customFormat="1" ht="21" customHeight="1">
      <c r="A51" s="48">
        <v>22</v>
      </c>
      <c r="B51" s="40" t="s">
        <v>35</v>
      </c>
      <c r="C51" s="41"/>
      <c r="D51" s="42"/>
      <c r="E51" s="37">
        <v>52415580</v>
      </c>
      <c r="F51" s="30">
        <f>801000</f>
        <v>801000</v>
      </c>
      <c r="G51" s="47">
        <v>538978</v>
      </c>
      <c r="H51" s="38">
        <f>E51+F51+F52+G51</f>
        <v>53589444</v>
      </c>
    </row>
    <row r="52" spans="1:8" s="32" customFormat="1" ht="21" customHeight="1">
      <c r="A52" s="48"/>
      <c r="B52" s="34"/>
      <c r="C52" s="35"/>
      <c r="D52" s="36"/>
      <c r="E52" s="37"/>
      <c r="F52" s="30">
        <v>-166114</v>
      </c>
      <c r="G52" s="47"/>
      <c r="H52" s="38"/>
    </row>
    <row r="53" spans="1:8" s="32" customFormat="1" ht="21" customHeight="1">
      <c r="A53" s="48">
        <v>23</v>
      </c>
      <c r="B53" s="40" t="s">
        <v>36</v>
      </c>
      <c r="C53" s="41"/>
      <c r="D53" s="42"/>
      <c r="E53" s="37">
        <v>8234853</v>
      </c>
      <c r="F53" s="30">
        <f>250000</f>
        <v>250000</v>
      </c>
      <c r="G53" s="30" t="s">
        <v>13</v>
      </c>
      <c r="H53" s="38">
        <f>E53+F53+F54</f>
        <v>8454853</v>
      </c>
    </row>
    <row r="54" spans="1:8" s="32" customFormat="1" ht="21" customHeight="1">
      <c r="A54" s="48"/>
      <c r="B54" s="34"/>
      <c r="C54" s="35"/>
      <c r="D54" s="36"/>
      <c r="E54" s="37"/>
      <c r="F54" s="30">
        <v>-30000</v>
      </c>
      <c r="G54" s="47"/>
      <c r="H54" s="38"/>
    </row>
    <row r="55" spans="1:8" s="32" customFormat="1" ht="21" customHeight="1">
      <c r="A55" s="39">
        <v>24</v>
      </c>
      <c r="B55" s="40" t="s">
        <v>37</v>
      </c>
      <c r="C55" s="41"/>
      <c r="D55" s="42"/>
      <c r="E55" s="51">
        <v>12346294</v>
      </c>
      <c r="F55" s="30" t="s">
        <v>13</v>
      </c>
      <c r="G55" s="30">
        <v>49500</v>
      </c>
      <c r="H55" s="44">
        <f>E55+F56+G55</f>
        <v>12345794</v>
      </c>
    </row>
    <row r="56" spans="1:8" s="32" customFormat="1" ht="21" customHeight="1">
      <c r="A56" s="39"/>
      <c r="B56" s="45"/>
      <c r="D56" s="46"/>
      <c r="E56" s="51"/>
      <c r="F56" s="30">
        <v>-50000</v>
      </c>
      <c r="G56" s="30"/>
      <c r="H56" s="44"/>
    </row>
    <row r="57" spans="1:8" s="32" customFormat="1" ht="21" customHeight="1">
      <c r="A57" s="39">
        <v>25</v>
      </c>
      <c r="B57" s="40" t="s">
        <v>38</v>
      </c>
      <c r="C57" s="41"/>
      <c r="D57" s="42"/>
      <c r="E57" s="51">
        <v>157551803</v>
      </c>
      <c r="F57" s="30" t="s">
        <v>13</v>
      </c>
      <c r="G57" s="30" t="s">
        <v>13</v>
      </c>
      <c r="H57" s="44">
        <f>SUM(E57:G57)</f>
        <v>157551803</v>
      </c>
    </row>
    <row r="58" spans="1:8" s="32" customFormat="1" ht="21" customHeight="1">
      <c r="A58" s="39"/>
      <c r="B58" s="45"/>
      <c r="D58" s="46"/>
      <c r="E58" s="51"/>
      <c r="F58" s="30" t="s">
        <v>13</v>
      </c>
      <c r="G58" s="30"/>
      <c r="H58" s="44"/>
    </row>
    <row r="59" spans="1:8" s="32" customFormat="1" ht="21" customHeight="1">
      <c r="A59" s="39">
        <v>26</v>
      </c>
      <c r="B59" s="40" t="s">
        <v>39</v>
      </c>
      <c r="C59" s="41"/>
      <c r="D59" s="42"/>
      <c r="E59" s="51">
        <v>2000000</v>
      </c>
      <c r="F59" s="30" t="s">
        <v>13</v>
      </c>
      <c r="G59" s="30" t="s">
        <v>13</v>
      </c>
      <c r="H59" s="44">
        <f>SUM(E59:G59)</f>
        <v>2000000</v>
      </c>
    </row>
    <row r="60" spans="1:8" s="32" customFormat="1" ht="21" customHeight="1">
      <c r="A60" s="39"/>
      <c r="B60" s="45"/>
      <c r="D60" s="46"/>
      <c r="E60" s="51"/>
      <c r="F60" s="30" t="s">
        <v>13</v>
      </c>
      <c r="G60" s="30"/>
      <c r="H60" s="44"/>
    </row>
    <row r="61" spans="1:8" s="32" customFormat="1" ht="21" customHeight="1">
      <c r="A61" s="39">
        <v>27</v>
      </c>
      <c r="B61" s="40" t="s">
        <v>40</v>
      </c>
      <c r="C61" s="50"/>
      <c r="D61" s="42"/>
      <c r="E61" s="51">
        <v>8000000</v>
      </c>
      <c r="F61" s="30" t="s">
        <v>13</v>
      </c>
      <c r="G61" s="30">
        <v>-7850202</v>
      </c>
      <c r="H61" s="53">
        <f>E61+G61</f>
        <v>149798</v>
      </c>
    </row>
    <row r="62" spans="1:8" s="32" customFormat="1" ht="21" customHeight="1" thickBot="1">
      <c r="A62" s="54"/>
      <c r="B62" s="77"/>
      <c r="C62" s="78"/>
      <c r="D62" s="79"/>
      <c r="E62" s="58"/>
      <c r="F62" s="59" t="s">
        <v>13</v>
      </c>
      <c r="G62" s="59"/>
      <c r="H62" s="61">
        <f>SUM(E62:G62)</f>
        <v>0</v>
      </c>
    </row>
    <row r="63" spans="1:8" ht="16.5">
      <c r="A63" s="80"/>
      <c r="B63" s="81"/>
      <c r="C63" s="81"/>
      <c r="D63" s="81"/>
      <c r="E63" s="81"/>
      <c r="F63" s="81"/>
      <c r="G63" s="81"/>
      <c r="H63" s="82">
        <f aca="true" t="shared" si="0" ref="H63:H126">E63+G63</f>
        <v>0</v>
      </c>
    </row>
    <row r="64" spans="1:8" ht="16.5">
      <c r="A64" s="83"/>
      <c r="H64" s="84">
        <f t="shared" si="0"/>
        <v>0</v>
      </c>
    </row>
    <row r="65" spans="1:8" ht="16.5">
      <c r="A65" s="83"/>
      <c r="H65" s="84">
        <f t="shared" si="0"/>
        <v>0</v>
      </c>
    </row>
    <row r="66" spans="1:8" ht="16.5">
      <c r="A66" s="83"/>
      <c r="H66" s="84">
        <f t="shared" si="0"/>
        <v>0</v>
      </c>
    </row>
    <row r="67" spans="1:8" ht="16.5">
      <c r="A67" s="83"/>
      <c r="H67" s="84">
        <f t="shared" si="0"/>
        <v>0</v>
      </c>
    </row>
    <row r="68" spans="1:8" ht="16.5">
      <c r="A68" s="83"/>
      <c r="H68" s="84">
        <f t="shared" si="0"/>
        <v>0</v>
      </c>
    </row>
    <row r="69" spans="1:8" ht="16.5">
      <c r="A69" s="83"/>
      <c r="H69" s="84">
        <f t="shared" si="0"/>
        <v>0</v>
      </c>
    </row>
    <row r="70" spans="1:8" ht="16.5">
      <c r="A70" s="83"/>
      <c r="H70" s="84">
        <f t="shared" si="0"/>
        <v>0</v>
      </c>
    </row>
    <row r="71" spans="1:8" ht="16.5">
      <c r="A71" s="83"/>
      <c r="H71" s="84">
        <f t="shared" si="0"/>
        <v>0</v>
      </c>
    </row>
    <row r="72" spans="1:8" ht="16.5">
      <c r="A72" s="83"/>
      <c r="H72" s="84">
        <f t="shared" si="0"/>
        <v>0</v>
      </c>
    </row>
    <row r="73" spans="1:8" ht="16.5">
      <c r="A73" s="83"/>
      <c r="H73" s="84">
        <f t="shared" si="0"/>
        <v>0</v>
      </c>
    </row>
    <row r="74" spans="1:8" ht="16.5">
      <c r="A74" s="83"/>
      <c r="H74" s="84">
        <f t="shared" si="0"/>
        <v>0</v>
      </c>
    </row>
    <row r="75" spans="1:8" ht="16.5">
      <c r="A75" s="83"/>
      <c r="H75" s="84">
        <f t="shared" si="0"/>
        <v>0</v>
      </c>
    </row>
    <row r="76" spans="1:8" ht="16.5">
      <c r="A76" s="83"/>
      <c r="H76" s="84">
        <f t="shared" si="0"/>
        <v>0</v>
      </c>
    </row>
    <row r="77" ht="16.5">
      <c r="H77" s="84">
        <f t="shared" si="0"/>
        <v>0</v>
      </c>
    </row>
    <row r="78" ht="16.5">
      <c r="H78" s="84">
        <f t="shared" si="0"/>
        <v>0</v>
      </c>
    </row>
    <row r="79" ht="16.5">
      <c r="H79" s="84">
        <f t="shared" si="0"/>
        <v>0</v>
      </c>
    </row>
    <row r="80" ht="16.5">
      <c r="H80" s="84">
        <f t="shared" si="0"/>
        <v>0</v>
      </c>
    </row>
    <row r="81" ht="16.5">
      <c r="H81" s="84">
        <f t="shared" si="0"/>
        <v>0</v>
      </c>
    </row>
    <row r="82" ht="16.5">
      <c r="H82" s="84">
        <f t="shared" si="0"/>
        <v>0</v>
      </c>
    </row>
    <row r="83" ht="16.5">
      <c r="H83" s="84">
        <f t="shared" si="0"/>
        <v>0</v>
      </c>
    </row>
    <row r="84" ht="16.5">
      <c r="H84" s="84">
        <f t="shared" si="0"/>
        <v>0</v>
      </c>
    </row>
    <row r="85" ht="16.5">
      <c r="H85" s="84">
        <f t="shared" si="0"/>
        <v>0</v>
      </c>
    </row>
    <row r="86" ht="16.5">
      <c r="H86" s="84">
        <f t="shared" si="0"/>
        <v>0</v>
      </c>
    </row>
    <row r="87" ht="16.5">
      <c r="H87" s="84">
        <f t="shared" si="0"/>
        <v>0</v>
      </c>
    </row>
    <row r="88" ht="16.5">
      <c r="H88" s="84">
        <f t="shared" si="0"/>
        <v>0</v>
      </c>
    </row>
    <row r="89" ht="16.5">
      <c r="H89" s="84">
        <f t="shared" si="0"/>
        <v>0</v>
      </c>
    </row>
    <row r="90" ht="16.5">
      <c r="H90" s="84">
        <f t="shared" si="0"/>
        <v>0</v>
      </c>
    </row>
    <row r="91" ht="16.5">
      <c r="H91" s="84">
        <f t="shared" si="0"/>
        <v>0</v>
      </c>
    </row>
    <row r="92" ht="16.5">
      <c r="H92" s="84">
        <f t="shared" si="0"/>
        <v>0</v>
      </c>
    </row>
    <row r="93" ht="16.5">
      <c r="H93" s="84">
        <f t="shared" si="0"/>
        <v>0</v>
      </c>
    </row>
    <row r="94" ht="16.5">
      <c r="H94" s="84">
        <f t="shared" si="0"/>
        <v>0</v>
      </c>
    </row>
    <row r="95" ht="16.5">
      <c r="H95" s="84">
        <f t="shared" si="0"/>
        <v>0</v>
      </c>
    </row>
    <row r="96" ht="16.5">
      <c r="H96" s="84">
        <f t="shared" si="0"/>
        <v>0</v>
      </c>
    </row>
    <row r="97" ht="16.5">
      <c r="H97" s="84">
        <f t="shared" si="0"/>
        <v>0</v>
      </c>
    </row>
    <row r="98" ht="16.5">
      <c r="H98" s="84">
        <f t="shared" si="0"/>
        <v>0</v>
      </c>
    </row>
    <row r="99" ht="16.5">
      <c r="H99" s="84">
        <f t="shared" si="0"/>
        <v>0</v>
      </c>
    </row>
    <row r="100" ht="16.5">
      <c r="H100" s="84">
        <f t="shared" si="0"/>
        <v>0</v>
      </c>
    </row>
    <row r="101" ht="16.5">
      <c r="H101" s="84">
        <f t="shared" si="0"/>
        <v>0</v>
      </c>
    </row>
    <row r="102" ht="16.5">
      <c r="H102" s="84">
        <f t="shared" si="0"/>
        <v>0</v>
      </c>
    </row>
    <row r="103" ht="16.5">
      <c r="H103" s="84">
        <f t="shared" si="0"/>
        <v>0</v>
      </c>
    </row>
    <row r="104" ht="16.5">
      <c r="H104" s="84">
        <f t="shared" si="0"/>
        <v>0</v>
      </c>
    </row>
    <row r="105" ht="16.5">
      <c r="H105" s="84">
        <f t="shared" si="0"/>
        <v>0</v>
      </c>
    </row>
    <row r="106" ht="16.5">
      <c r="H106" s="84">
        <f t="shared" si="0"/>
        <v>0</v>
      </c>
    </row>
    <row r="107" ht="16.5">
      <c r="H107" s="84">
        <f t="shared" si="0"/>
        <v>0</v>
      </c>
    </row>
    <row r="108" ht="16.5">
      <c r="H108" s="84">
        <f t="shared" si="0"/>
        <v>0</v>
      </c>
    </row>
    <row r="109" ht="16.5">
      <c r="H109" s="84">
        <f t="shared" si="0"/>
        <v>0</v>
      </c>
    </row>
    <row r="110" ht="16.5">
      <c r="H110" s="84">
        <f t="shared" si="0"/>
        <v>0</v>
      </c>
    </row>
    <row r="111" ht="16.5">
      <c r="H111" s="84">
        <f t="shared" si="0"/>
        <v>0</v>
      </c>
    </row>
    <row r="112" ht="16.5">
      <c r="H112" s="84">
        <f t="shared" si="0"/>
        <v>0</v>
      </c>
    </row>
    <row r="113" ht="16.5">
      <c r="H113" s="84">
        <f t="shared" si="0"/>
        <v>0</v>
      </c>
    </row>
    <row r="114" ht="16.5">
      <c r="H114" s="84">
        <f t="shared" si="0"/>
        <v>0</v>
      </c>
    </row>
    <row r="115" ht="16.5">
      <c r="H115" s="84">
        <f t="shared" si="0"/>
        <v>0</v>
      </c>
    </row>
    <row r="116" ht="16.5">
      <c r="H116" s="84">
        <f t="shared" si="0"/>
        <v>0</v>
      </c>
    </row>
    <row r="117" ht="16.5">
      <c r="H117" s="84">
        <f t="shared" si="0"/>
        <v>0</v>
      </c>
    </row>
    <row r="118" ht="16.5">
      <c r="H118" s="84">
        <f t="shared" si="0"/>
        <v>0</v>
      </c>
    </row>
    <row r="119" ht="16.5">
      <c r="H119" s="84">
        <f t="shared" si="0"/>
        <v>0</v>
      </c>
    </row>
    <row r="120" ht="16.5">
      <c r="H120" s="84">
        <f t="shared" si="0"/>
        <v>0</v>
      </c>
    </row>
    <row r="121" ht="16.5">
      <c r="H121" s="84">
        <f t="shared" si="0"/>
        <v>0</v>
      </c>
    </row>
    <row r="122" ht="16.5">
      <c r="H122" s="84">
        <f t="shared" si="0"/>
        <v>0</v>
      </c>
    </row>
    <row r="123" ht="16.5">
      <c r="H123" s="84">
        <f t="shared" si="0"/>
        <v>0</v>
      </c>
    </row>
    <row r="124" ht="16.5">
      <c r="H124" s="84">
        <f t="shared" si="0"/>
        <v>0</v>
      </c>
    </row>
    <row r="125" ht="16.5">
      <c r="H125" s="84">
        <f t="shared" si="0"/>
        <v>0</v>
      </c>
    </row>
    <row r="126" ht="16.5">
      <c r="H126" s="84">
        <f t="shared" si="0"/>
        <v>0</v>
      </c>
    </row>
    <row r="127" ht="16.5">
      <c r="H127" s="84">
        <f aca="true" t="shared" si="1" ref="H127:H190">E127+G127</f>
        <v>0</v>
      </c>
    </row>
    <row r="128" ht="16.5">
      <c r="H128" s="84">
        <f t="shared" si="1"/>
        <v>0</v>
      </c>
    </row>
    <row r="129" ht="16.5">
      <c r="H129" s="84">
        <f t="shared" si="1"/>
        <v>0</v>
      </c>
    </row>
    <row r="130" ht="16.5">
      <c r="H130" s="84">
        <f t="shared" si="1"/>
        <v>0</v>
      </c>
    </row>
    <row r="131" ht="16.5">
      <c r="H131" s="84">
        <f t="shared" si="1"/>
        <v>0</v>
      </c>
    </row>
    <row r="132" ht="16.5">
      <c r="H132" s="84">
        <f t="shared" si="1"/>
        <v>0</v>
      </c>
    </row>
    <row r="133" ht="16.5">
      <c r="H133" s="84">
        <f t="shared" si="1"/>
        <v>0</v>
      </c>
    </row>
    <row r="134" ht="16.5">
      <c r="H134" s="84">
        <f t="shared" si="1"/>
        <v>0</v>
      </c>
    </row>
    <row r="135" ht="16.5">
      <c r="H135" s="84">
        <f t="shared" si="1"/>
        <v>0</v>
      </c>
    </row>
    <row r="136" ht="16.5">
      <c r="H136" s="84">
        <f t="shared" si="1"/>
        <v>0</v>
      </c>
    </row>
    <row r="137" ht="16.5">
      <c r="H137" s="84">
        <f t="shared" si="1"/>
        <v>0</v>
      </c>
    </row>
    <row r="138" ht="16.5">
      <c r="H138" s="84">
        <f t="shared" si="1"/>
        <v>0</v>
      </c>
    </row>
    <row r="139" ht="16.5">
      <c r="H139" s="84">
        <f t="shared" si="1"/>
        <v>0</v>
      </c>
    </row>
    <row r="140" ht="16.5">
      <c r="H140" s="84">
        <f t="shared" si="1"/>
        <v>0</v>
      </c>
    </row>
    <row r="141" ht="16.5">
      <c r="H141" s="84">
        <f t="shared" si="1"/>
        <v>0</v>
      </c>
    </row>
    <row r="142" ht="16.5">
      <c r="H142" s="84">
        <f t="shared" si="1"/>
        <v>0</v>
      </c>
    </row>
    <row r="143" ht="16.5">
      <c r="H143" s="84">
        <f t="shared" si="1"/>
        <v>0</v>
      </c>
    </row>
    <row r="144" ht="16.5">
      <c r="H144" s="84">
        <f t="shared" si="1"/>
        <v>0</v>
      </c>
    </row>
    <row r="145" ht="16.5">
      <c r="H145" s="84">
        <f t="shared" si="1"/>
        <v>0</v>
      </c>
    </row>
    <row r="146" ht="16.5">
      <c r="H146" s="84">
        <f t="shared" si="1"/>
        <v>0</v>
      </c>
    </row>
    <row r="147" ht="16.5">
      <c r="H147" s="84">
        <f t="shared" si="1"/>
        <v>0</v>
      </c>
    </row>
    <row r="148" ht="16.5">
      <c r="H148" s="84">
        <f t="shared" si="1"/>
        <v>0</v>
      </c>
    </row>
    <row r="149" ht="16.5">
      <c r="H149" s="84">
        <f t="shared" si="1"/>
        <v>0</v>
      </c>
    </row>
    <row r="150" ht="16.5">
      <c r="H150" s="84">
        <f t="shared" si="1"/>
        <v>0</v>
      </c>
    </row>
    <row r="151" ht="16.5">
      <c r="H151" s="84">
        <f t="shared" si="1"/>
        <v>0</v>
      </c>
    </row>
    <row r="152" ht="16.5">
      <c r="H152" s="84">
        <f t="shared" si="1"/>
        <v>0</v>
      </c>
    </row>
    <row r="153" ht="16.5">
      <c r="H153" s="84">
        <f t="shared" si="1"/>
        <v>0</v>
      </c>
    </row>
    <row r="154" ht="16.5">
      <c r="H154" s="84">
        <f t="shared" si="1"/>
        <v>0</v>
      </c>
    </row>
    <row r="155" ht="16.5">
      <c r="H155" s="84">
        <f t="shared" si="1"/>
        <v>0</v>
      </c>
    </row>
    <row r="156" ht="16.5">
      <c r="H156" s="84">
        <f t="shared" si="1"/>
        <v>0</v>
      </c>
    </row>
    <row r="157" ht="16.5">
      <c r="H157" s="84">
        <f t="shared" si="1"/>
        <v>0</v>
      </c>
    </row>
    <row r="158" ht="16.5">
      <c r="H158" s="84">
        <f t="shared" si="1"/>
        <v>0</v>
      </c>
    </row>
    <row r="159" ht="16.5">
      <c r="H159" s="84">
        <f t="shared" si="1"/>
        <v>0</v>
      </c>
    </row>
    <row r="160" ht="16.5">
      <c r="H160" s="84">
        <f t="shared" si="1"/>
        <v>0</v>
      </c>
    </row>
    <row r="161" ht="16.5">
      <c r="H161" s="84">
        <f t="shared" si="1"/>
        <v>0</v>
      </c>
    </row>
    <row r="162" ht="16.5">
      <c r="H162" s="84">
        <f t="shared" si="1"/>
        <v>0</v>
      </c>
    </row>
    <row r="163" ht="16.5">
      <c r="H163" s="84">
        <f t="shared" si="1"/>
        <v>0</v>
      </c>
    </row>
    <row r="164" ht="16.5">
      <c r="H164" s="84">
        <f t="shared" si="1"/>
        <v>0</v>
      </c>
    </row>
    <row r="165" ht="16.5">
      <c r="H165" s="84">
        <f t="shared" si="1"/>
        <v>0</v>
      </c>
    </row>
    <row r="166" ht="16.5">
      <c r="H166" s="84">
        <f t="shared" si="1"/>
        <v>0</v>
      </c>
    </row>
    <row r="167" ht="16.5">
      <c r="H167" s="84">
        <f t="shared" si="1"/>
        <v>0</v>
      </c>
    </row>
    <row r="168" ht="16.5">
      <c r="H168" s="84">
        <f t="shared" si="1"/>
        <v>0</v>
      </c>
    </row>
    <row r="169" ht="16.5">
      <c r="H169" s="84">
        <f t="shared" si="1"/>
        <v>0</v>
      </c>
    </row>
    <row r="170" ht="16.5">
      <c r="H170" s="84">
        <f t="shared" si="1"/>
        <v>0</v>
      </c>
    </row>
    <row r="171" ht="16.5">
      <c r="H171" s="84">
        <f t="shared" si="1"/>
        <v>0</v>
      </c>
    </row>
    <row r="172" ht="16.5">
      <c r="H172" s="84">
        <f t="shared" si="1"/>
        <v>0</v>
      </c>
    </row>
    <row r="173" ht="16.5">
      <c r="H173" s="84">
        <f t="shared" si="1"/>
        <v>0</v>
      </c>
    </row>
    <row r="174" ht="16.5">
      <c r="H174" s="84">
        <f t="shared" si="1"/>
        <v>0</v>
      </c>
    </row>
    <row r="175" ht="16.5">
      <c r="H175" s="84">
        <f t="shared" si="1"/>
        <v>0</v>
      </c>
    </row>
    <row r="176" ht="16.5">
      <c r="H176" s="84">
        <f t="shared" si="1"/>
        <v>0</v>
      </c>
    </row>
    <row r="177" ht="16.5">
      <c r="H177" s="84">
        <f t="shared" si="1"/>
        <v>0</v>
      </c>
    </row>
    <row r="178" ht="16.5">
      <c r="H178" s="84">
        <f t="shared" si="1"/>
        <v>0</v>
      </c>
    </row>
    <row r="179" ht="16.5">
      <c r="H179" s="84">
        <f t="shared" si="1"/>
        <v>0</v>
      </c>
    </row>
    <row r="180" ht="16.5">
      <c r="H180" s="84">
        <f t="shared" si="1"/>
        <v>0</v>
      </c>
    </row>
    <row r="181" ht="16.5">
      <c r="H181" s="84">
        <f t="shared" si="1"/>
        <v>0</v>
      </c>
    </row>
    <row r="182" ht="16.5">
      <c r="H182" s="84">
        <f t="shared" si="1"/>
        <v>0</v>
      </c>
    </row>
    <row r="183" ht="16.5">
      <c r="H183" s="84">
        <f t="shared" si="1"/>
        <v>0</v>
      </c>
    </row>
    <row r="184" ht="16.5">
      <c r="H184" s="84">
        <f t="shared" si="1"/>
        <v>0</v>
      </c>
    </row>
    <row r="185" ht="16.5">
      <c r="H185" s="84">
        <f t="shared" si="1"/>
        <v>0</v>
      </c>
    </row>
    <row r="186" ht="16.5">
      <c r="H186" s="84">
        <f t="shared" si="1"/>
        <v>0</v>
      </c>
    </row>
    <row r="187" ht="16.5">
      <c r="H187" s="84">
        <f t="shared" si="1"/>
        <v>0</v>
      </c>
    </row>
    <row r="188" ht="16.5">
      <c r="H188" s="84">
        <f t="shared" si="1"/>
        <v>0</v>
      </c>
    </row>
    <row r="189" ht="16.5">
      <c r="H189" s="84">
        <f t="shared" si="1"/>
        <v>0</v>
      </c>
    </row>
    <row r="190" ht="16.5">
      <c r="H190" s="84">
        <f t="shared" si="1"/>
        <v>0</v>
      </c>
    </row>
    <row r="191" ht="16.5">
      <c r="H191" s="84">
        <f aca="true" t="shared" si="2" ref="H191:H254">E191+G191</f>
        <v>0</v>
      </c>
    </row>
    <row r="192" ht="16.5">
      <c r="H192" s="84">
        <f t="shared" si="2"/>
        <v>0</v>
      </c>
    </row>
    <row r="193" ht="16.5">
      <c r="H193" s="84">
        <f t="shared" si="2"/>
        <v>0</v>
      </c>
    </row>
    <row r="194" ht="16.5">
      <c r="H194" s="84">
        <f t="shared" si="2"/>
        <v>0</v>
      </c>
    </row>
    <row r="195" ht="16.5">
      <c r="H195" s="84">
        <f t="shared" si="2"/>
        <v>0</v>
      </c>
    </row>
    <row r="196" ht="16.5">
      <c r="H196" s="84">
        <f t="shared" si="2"/>
        <v>0</v>
      </c>
    </row>
    <row r="197" ht="16.5">
      <c r="H197" s="84">
        <f t="shared" si="2"/>
        <v>0</v>
      </c>
    </row>
    <row r="198" ht="16.5">
      <c r="H198" s="84">
        <f t="shared" si="2"/>
        <v>0</v>
      </c>
    </row>
    <row r="199" ht="16.5">
      <c r="H199" s="84">
        <f t="shared" si="2"/>
        <v>0</v>
      </c>
    </row>
    <row r="200" ht="16.5">
      <c r="H200" s="84">
        <f t="shared" si="2"/>
        <v>0</v>
      </c>
    </row>
    <row r="201" ht="16.5">
      <c r="H201" s="84">
        <f t="shared" si="2"/>
        <v>0</v>
      </c>
    </row>
    <row r="202" ht="16.5">
      <c r="H202" s="84">
        <f t="shared" si="2"/>
        <v>0</v>
      </c>
    </row>
    <row r="203" ht="16.5">
      <c r="H203" s="84">
        <f t="shared" si="2"/>
        <v>0</v>
      </c>
    </row>
    <row r="204" ht="16.5">
      <c r="H204" s="84">
        <f t="shared" si="2"/>
        <v>0</v>
      </c>
    </row>
    <row r="205" ht="16.5">
      <c r="H205" s="84">
        <f t="shared" si="2"/>
        <v>0</v>
      </c>
    </row>
    <row r="206" ht="16.5">
      <c r="H206" s="84">
        <f t="shared" si="2"/>
        <v>0</v>
      </c>
    </row>
    <row r="207" ht="16.5">
      <c r="H207" s="84">
        <f t="shared" si="2"/>
        <v>0</v>
      </c>
    </row>
    <row r="208" ht="16.5">
      <c r="H208" s="84">
        <f t="shared" si="2"/>
        <v>0</v>
      </c>
    </row>
    <row r="209" ht="16.5">
      <c r="H209" s="84">
        <f t="shared" si="2"/>
        <v>0</v>
      </c>
    </row>
    <row r="210" ht="16.5">
      <c r="H210" s="84">
        <f t="shared" si="2"/>
        <v>0</v>
      </c>
    </row>
    <row r="211" ht="16.5">
      <c r="H211" s="84">
        <f t="shared" si="2"/>
        <v>0</v>
      </c>
    </row>
    <row r="212" ht="16.5">
      <c r="H212" s="84">
        <f t="shared" si="2"/>
        <v>0</v>
      </c>
    </row>
    <row r="213" ht="16.5">
      <c r="H213" s="84">
        <f t="shared" si="2"/>
        <v>0</v>
      </c>
    </row>
    <row r="214" ht="16.5">
      <c r="H214" s="84">
        <f t="shared" si="2"/>
        <v>0</v>
      </c>
    </row>
    <row r="215" ht="16.5">
      <c r="H215" s="84">
        <f t="shared" si="2"/>
        <v>0</v>
      </c>
    </row>
    <row r="216" ht="16.5">
      <c r="H216" s="84">
        <f t="shared" si="2"/>
        <v>0</v>
      </c>
    </row>
    <row r="217" ht="16.5">
      <c r="H217" s="84">
        <f t="shared" si="2"/>
        <v>0</v>
      </c>
    </row>
    <row r="218" ht="16.5">
      <c r="H218" s="84">
        <f t="shared" si="2"/>
        <v>0</v>
      </c>
    </row>
    <row r="219" ht="16.5">
      <c r="H219" s="84">
        <f t="shared" si="2"/>
        <v>0</v>
      </c>
    </row>
    <row r="220" ht="16.5">
      <c r="H220" s="84">
        <f t="shared" si="2"/>
        <v>0</v>
      </c>
    </row>
    <row r="221" ht="16.5">
      <c r="H221" s="84">
        <f t="shared" si="2"/>
        <v>0</v>
      </c>
    </row>
    <row r="222" ht="16.5">
      <c r="H222" s="84">
        <f t="shared" si="2"/>
        <v>0</v>
      </c>
    </row>
    <row r="223" ht="16.5">
      <c r="H223" s="84">
        <f t="shared" si="2"/>
        <v>0</v>
      </c>
    </row>
    <row r="224" ht="16.5">
      <c r="H224" s="84">
        <f t="shared" si="2"/>
        <v>0</v>
      </c>
    </row>
    <row r="225" ht="16.5">
      <c r="H225" s="84">
        <f t="shared" si="2"/>
        <v>0</v>
      </c>
    </row>
    <row r="226" ht="16.5">
      <c r="H226" s="84">
        <f t="shared" si="2"/>
        <v>0</v>
      </c>
    </row>
    <row r="227" ht="16.5">
      <c r="H227" s="84">
        <f t="shared" si="2"/>
        <v>0</v>
      </c>
    </row>
    <row r="228" ht="16.5">
      <c r="H228" s="84">
        <f t="shared" si="2"/>
        <v>0</v>
      </c>
    </row>
    <row r="229" ht="16.5">
      <c r="H229" s="84">
        <f t="shared" si="2"/>
        <v>0</v>
      </c>
    </row>
    <row r="230" ht="16.5">
      <c r="H230" s="84">
        <f t="shared" si="2"/>
        <v>0</v>
      </c>
    </row>
    <row r="231" ht="16.5">
      <c r="H231" s="84">
        <f t="shared" si="2"/>
        <v>0</v>
      </c>
    </row>
    <row r="232" ht="16.5">
      <c r="H232" s="84">
        <f t="shared" si="2"/>
        <v>0</v>
      </c>
    </row>
    <row r="233" ht="16.5">
      <c r="H233" s="84">
        <f t="shared" si="2"/>
        <v>0</v>
      </c>
    </row>
    <row r="234" ht="16.5">
      <c r="H234" s="84">
        <f t="shared" si="2"/>
        <v>0</v>
      </c>
    </row>
    <row r="235" ht="16.5">
      <c r="H235" s="84">
        <f t="shared" si="2"/>
        <v>0</v>
      </c>
    </row>
    <row r="236" ht="16.5">
      <c r="H236" s="84">
        <f t="shared" si="2"/>
        <v>0</v>
      </c>
    </row>
    <row r="237" ht="16.5">
      <c r="H237" s="84">
        <f t="shared" si="2"/>
        <v>0</v>
      </c>
    </row>
    <row r="238" ht="16.5">
      <c r="H238" s="84">
        <f t="shared" si="2"/>
        <v>0</v>
      </c>
    </row>
    <row r="239" ht="16.5">
      <c r="H239" s="84">
        <f t="shared" si="2"/>
        <v>0</v>
      </c>
    </row>
    <row r="240" ht="16.5">
      <c r="H240" s="84">
        <f t="shared" si="2"/>
        <v>0</v>
      </c>
    </row>
    <row r="241" ht="16.5">
      <c r="H241" s="84">
        <f t="shared" si="2"/>
        <v>0</v>
      </c>
    </row>
    <row r="242" ht="16.5">
      <c r="H242" s="84">
        <f t="shared" si="2"/>
        <v>0</v>
      </c>
    </row>
    <row r="243" ht="16.5">
      <c r="H243" s="84">
        <f t="shared" si="2"/>
        <v>0</v>
      </c>
    </row>
    <row r="244" ht="16.5">
      <c r="H244" s="84">
        <f t="shared" si="2"/>
        <v>0</v>
      </c>
    </row>
    <row r="245" ht="16.5">
      <c r="H245" s="84">
        <f t="shared" si="2"/>
        <v>0</v>
      </c>
    </row>
    <row r="246" ht="16.5">
      <c r="H246" s="84">
        <f t="shared" si="2"/>
        <v>0</v>
      </c>
    </row>
    <row r="247" ht="16.5">
      <c r="H247" s="84">
        <f t="shared" si="2"/>
        <v>0</v>
      </c>
    </row>
    <row r="248" ht="16.5">
      <c r="H248" s="84">
        <f t="shared" si="2"/>
        <v>0</v>
      </c>
    </row>
    <row r="249" ht="16.5">
      <c r="H249" s="84">
        <f t="shared" si="2"/>
        <v>0</v>
      </c>
    </row>
    <row r="250" ht="16.5">
      <c r="H250" s="84">
        <f t="shared" si="2"/>
        <v>0</v>
      </c>
    </row>
    <row r="251" ht="16.5">
      <c r="H251" s="84">
        <f t="shared" si="2"/>
        <v>0</v>
      </c>
    </row>
    <row r="252" ht="16.5">
      <c r="H252" s="84">
        <f t="shared" si="2"/>
        <v>0</v>
      </c>
    </row>
    <row r="253" ht="16.5">
      <c r="H253" s="84">
        <f t="shared" si="2"/>
        <v>0</v>
      </c>
    </row>
    <row r="254" ht="16.5">
      <c r="H254" s="84">
        <f t="shared" si="2"/>
        <v>0</v>
      </c>
    </row>
    <row r="255" ht="16.5">
      <c r="H255" s="84">
        <f aca="true" t="shared" si="3" ref="H255:H318">E255+G255</f>
        <v>0</v>
      </c>
    </row>
    <row r="256" ht="16.5">
      <c r="H256" s="84">
        <f t="shared" si="3"/>
        <v>0</v>
      </c>
    </row>
    <row r="257" ht="16.5">
      <c r="H257" s="84">
        <f t="shared" si="3"/>
        <v>0</v>
      </c>
    </row>
    <row r="258" ht="16.5">
      <c r="H258" s="84">
        <f t="shared" si="3"/>
        <v>0</v>
      </c>
    </row>
    <row r="259" ht="16.5">
      <c r="H259" s="84">
        <f t="shared" si="3"/>
        <v>0</v>
      </c>
    </row>
    <row r="260" ht="16.5">
      <c r="H260" s="84">
        <f t="shared" si="3"/>
        <v>0</v>
      </c>
    </row>
    <row r="261" ht="16.5">
      <c r="H261" s="84">
        <f t="shared" si="3"/>
        <v>0</v>
      </c>
    </row>
    <row r="262" ht="16.5">
      <c r="H262" s="84">
        <f t="shared" si="3"/>
        <v>0</v>
      </c>
    </row>
    <row r="263" ht="16.5">
      <c r="H263" s="84">
        <f t="shared" si="3"/>
        <v>0</v>
      </c>
    </row>
    <row r="264" ht="16.5">
      <c r="H264" s="84">
        <f t="shared" si="3"/>
        <v>0</v>
      </c>
    </row>
    <row r="265" ht="16.5">
      <c r="H265" s="84">
        <f t="shared" si="3"/>
        <v>0</v>
      </c>
    </row>
    <row r="266" ht="16.5">
      <c r="H266" s="84">
        <f t="shared" si="3"/>
        <v>0</v>
      </c>
    </row>
    <row r="267" ht="16.5">
      <c r="H267" s="84">
        <f t="shared" si="3"/>
        <v>0</v>
      </c>
    </row>
    <row r="268" ht="16.5">
      <c r="H268" s="84">
        <f t="shared" si="3"/>
        <v>0</v>
      </c>
    </row>
    <row r="269" ht="16.5">
      <c r="H269" s="84">
        <f t="shared" si="3"/>
        <v>0</v>
      </c>
    </row>
    <row r="270" ht="16.5">
      <c r="H270" s="84">
        <f t="shared" si="3"/>
        <v>0</v>
      </c>
    </row>
    <row r="271" ht="16.5">
      <c r="H271" s="84">
        <f t="shared" si="3"/>
        <v>0</v>
      </c>
    </row>
    <row r="272" ht="16.5">
      <c r="H272" s="84">
        <f t="shared" si="3"/>
        <v>0</v>
      </c>
    </row>
    <row r="273" ht="16.5">
      <c r="H273" s="84">
        <f t="shared" si="3"/>
        <v>0</v>
      </c>
    </row>
    <row r="274" ht="16.5">
      <c r="H274" s="84">
        <f t="shared" si="3"/>
        <v>0</v>
      </c>
    </row>
    <row r="275" ht="16.5">
      <c r="H275" s="84">
        <f t="shared" si="3"/>
        <v>0</v>
      </c>
    </row>
    <row r="276" ht="16.5">
      <c r="H276" s="84">
        <f t="shared" si="3"/>
        <v>0</v>
      </c>
    </row>
    <row r="277" ht="16.5">
      <c r="H277" s="84">
        <f t="shared" si="3"/>
        <v>0</v>
      </c>
    </row>
    <row r="278" ht="16.5">
      <c r="H278" s="84">
        <f t="shared" si="3"/>
        <v>0</v>
      </c>
    </row>
    <row r="279" ht="16.5">
      <c r="H279" s="84">
        <f t="shared" si="3"/>
        <v>0</v>
      </c>
    </row>
    <row r="280" ht="16.5">
      <c r="H280" s="84">
        <f t="shared" si="3"/>
        <v>0</v>
      </c>
    </row>
    <row r="281" ht="16.5">
      <c r="H281" s="84">
        <f t="shared" si="3"/>
        <v>0</v>
      </c>
    </row>
    <row r="282" ht="16.5">
      <c r="H282" s="84">
        <f t="shared" si="3"/>
        <v>0</v>
      </c>
    </row>
    <row r="283" ht="16.5">
      <c r="H283" s="84">
        <f t="shared" si="3"/>
        <v>0</v>
      </c>
    </row>
    <row r="284" ht="16.5">
      <c r="H284" s="84">
        <f t="shared" si="3"/>
        <v>0</v>
      </c>
    </row>
    <row r="285" ht="16.5">
      <c r="H285" s="84">
        <f t="shared" si="3"/>
        <v>0</v>
      </c>
    </row>
    <row r="286" ht="16.5">
      <c r="H286" s="84">
        <f t="shared" si="3"/>
        <v>0</v>
      </c>
    </row>
    <row r="287" ht="16.5">
      <c r="H287" s="84">
        <f t="shared" si="3"/>
        <v>0</v>
      </c>
    </row>
    <row r="288" ht="16.5">
      <c r="H288" s="84">
        <f t="shared" si="3"/>
        <v>0</v>
      </c>
    </row>
    <row r="289" ht="16.5">
      <c r="H289" s="84">
        <f t="shared" si="3"/>
        <v>0</v>
      </c>
    </row>
    <row r="290" ht="16.5">
      <c r="H290" s="84">
        <f t="shared" si="3"/>
        <v>0</v>
      </c>
    </row>
    <row r="291" ht="16.5">
      <c r="H291" s="84">
        <f t="shared" si="3"/>
        <v>0</v>
      </c>
    </row>
    <row r="292" ht="16.5">
      <c r="H292" s="84">
        <f t="shared" si="3"/>
        <v>0</v>
      </c>
    </row>
    <row r="293" ht="16.5">
      <c r="H293" s="84">
        <f t="shared" si="3"/>
        <v>0</v>
      </c>
    </row>
    <row r="294" ht="16.5">
      <c r="H294" s="84">
        <f t="shared" si="3"/>
        <v>0</v>
      </c>
    </row>
    <row r="295" ht="16.5">
      <c r="H295" s="84">
        <f t="shared" si="3"/>
        <v>0</v>
      </c>
    </row>
    <row r="296" ht="16.5">
      <c r="H296" s="84">
        <f t="shared" si="3"/>
        <v>0</v>
      </c>
    </row>
    <row r="297" ht="16.5">
      <c r="H297" s="84">
        <f t="shared" si="3"/>
        <v>0</v>
      </c>
    </row>
    <row r="298" ht="16.5">
      <c r="H298" s="84">
        <f t="shared" si="3"/>
        <v>0</v>
      </c>
    </row>
    <row r="299" ht="16.5">
      <c r="H299" s="84">
        <f t="shared" si="3"/>
        <v>0</v>
      </c>
    </row>
    <row r="300" ht="16.5">
      <c r="H300" s="84">
        <f t="shared" si="3"/>
        <v>0</v>
      </c>
    </row>
    <row r="301" ht="16.5">
      <c r="H301" s="84">
        <f t="shared" si="3"/>
        <v>0</v>
      </c>
    </row>
    <row r="302" ht="16.5">
      <c r="H302" s="84">
        <f t="shared" si="3"/>
        <v>0</v>
      </c>
    </row>
    <row r="303" ht="16.5">
      <c r="H303" s="84">
        <f t="shared" si="3"/>
        <v>0</v>
      </c>
    </row>
    <row r="304" ht="16.5">
      <c r="H304" s="84">
        <f t="shared" si="3"/>
        <v>0</v>
      </c>
    </row>
    <row r="305" ht="16.5">
      <c r="H305" s="84">
        <f t="shared" si="3"/>
        <v>0</v>
      </c>
    </row>
    <row r="306" ht="16.5">
      <c r="H306" s="84">
        <f t="shared" si="3"/>
        <v>0</v>
      </c>
    </row>
    <row r="307" ht="16.5">
      <c r="H307" s="84">
        <f t="shared" si="3"/>
        <v>0</v>
      </c>
    </row>
    <row r="308" ht="16.5">
      <c r="H308" s="84">
        <f t="shared" si="3"/>
        <v>0</v>
      </c>
    </row>
    <row r="309" ht="16.5">
      <c r="H309" s="84">
        <f t="shared" si="3"/>
        <v>0</v>
      </c>
    </row>
    <row r="310" ht="16.5">
      <c r="H310" s="84">
        <f t="shared" si="3"/>
        <v>0</v>
      </c>
    </row>
    <row r="311" ht="16.5">
      <c r="H311" s="84">
        <f t="shared" si="3"/>
        <v>0</v>
      </c>
    </row>
    <row r="312" ht="16.5">
      <c r="H312" s="84">
        <f t="shared" si="3"/>
        <v>0</v>
      </c>
    </row>
    <row r="313" ht="16.5">
      <c r="H313" s="84">
        <f t="shared" si="3"/>
        <v>0</v>
      </c>
    </row>
    <row r="314" ht="16.5">
      <c r="H314" s="84">
        <f t="shared" si="3"/>
        <v>0</v>
      </c>
    </row>
    <row r="315" ht="16.5">
      <c r="H315" s="84">
        <f t="shared" si="3"/>
        <v>0</v>
      </c>
    </row>
    <row r="316" ht="16.5">
      <c r="H316" s="84">
        <f t="shared" si="3"/>
        <v>0</v>
      </c>
    </row>
    <row r="317" ht="16.5">
      <c r="H317" s="84">
        <f t="shared" si="3"/>
        <v>0</v>
      </c>
    </row>
    <row r="318" ht="16.5">
      <c r="H318" s="84">
        <f t="shared" si="3"/>
        <v>0</v>
      </c>
    </row>
    <row r="319" ht="16.5">
      <c r="H319" s="84">
        <f aca="true" t="shared" si="4" ref="H319:H382">E319+G319</f>
        <v>0</v>
      </c>
    </row>
    <row r="320" ht="16.5">
      <c r="H320" s="84">
        <f t="shared" si="4"/>
        <v>0</v>
      </c>
    </row>
    <row r="321" ht="16.5">
      <c r="H321" s="84">
        <f t="shared" si="4"/>
        <v>0</v>
      </c>
    </row>
    <row r="322" ht="16.5">
      <c r="H322" s="84">
        <f t="shared" si="4"/>
        <v>0</v>
      </c>
    </row>
    <row r="323" ht="16.5">
      <c r="H323" s="84">
        <f t="shared" si="4"/>
        <v>0</v>
      </c>
    </row>
    <row r="324" ht="16.5">
      <c r="H324" s="84">
        <f t="shared" si="4"/>
        <v>0</v>
      </c>
    </row>
    <row r="325" ht="16.5">
      <c r="H325" s="84">
        <f t="shared" si="4"/>
        <v>0</v>
      </c>
    </row>
    <row r="326" ht="16.5">
      <c r="H326" s="84">
        <f t="shared" si="4"/>
        <v>0</v>
      </c>
    </row>
    <row r="327" ht="16.5">
      <c r="H327" s="84">
        <f t="shared" si="4"/>
        <v>0</v>
      </c>
    </row>
    <row r="328" ht="16.5">
      <c r="H328" s="84">
        <f t="shared" si="4"/>
        <v>0</v>
      </c>
    </row>
    <row r="329" ht="16.5">
      <c r="H329" s="84">
        <f t="shared" si="4"/>
        <v>0</v>
      </c>
    </row>
    <row r="330" ht="16.5">
      <c r="H330" s="84">
        <f t="shared" si="4"/>
        <v>0</v>
      </c>
    </row>
    <row r="331" ht="16.5">
      <c r="H331" s="84">
        <f t="shared" si="4"/>
        <v>0</v>
      </c>
    </row>
    <row r="332" ht="16.5">
      <c r="H332" s="84">
        <f t="shared" si="4"/>
        <v>0</v>
      </c>
    </row>
    <row r="333" ht="16.5">
      <c r="H333" s="84">
        <f t="shared" si="4"/>
        <v>0</v>
      </c>
    </row>
    <row r="334" ht="16.5">
      <c r="H334" s="84">
        <f t="shared" si="4"/>
        <v>0</v>
      </c>
    </row>
    <row r="335" ht="16.5">
      <c r="H335" s="84">
        <f t="shared" si="4"/>
        <v>0</v>
      </c>
    </row>
    <row r="336" ht="16.5">
      <c r="H336" s="84">
        <f t="shared" si="4"/>
        <v>0</v>
      </c>
    </row>
    <row r="337" ht="16.5">
      <c r="H337" s="84">
        <f t="shared" si="4"/>
        <v>0</v>
      </c>
    </row>
    <row r="338" ht="16.5">
      <c r="H338" s="84">
        <f t="shared" si="4"/>
        <v>0</v>
      </c>
    </row>
    <row r="339" ht="16.5">
      <c r="H339" s="84">
        <f t="shared" si="4"/>
        <v>0</v>
      </c>
    </row>
    <row r="340" ht="16.5">
      <c r="H340" s="84">
        <f t="shared" si="4"/>
        <v>0</v>
      </c>
    </row>
    <row r="341" ht="16.5">
      <c r="H341" s="84">
        <f t="shared" si="4"/>
        <v>0</v>
      </c>
    </row>
    <row r="342" ht="16.5">
      <c r="H342" s="84">
        <f t="shared" si="4"/>
        <v>0</v>
      </c>
    </row>
    <row r="343" ht="16.5">
      <c r="H343" s="84">
        <f t="shared" si="4"/>
        <v>0</v>
      </c>
    </row>
    <row r="344" ht="16.5">
      <c r="H344" s="84">
        <f t="shared" si="4"/>
        <v>0</v>
      </c>
    </row>
    <row r="345" ht="16.5">
      <c r="H345" s="84">
        <f t="shared" si="4"/>
        <v>0</v>
      </c>
    </row>
    <row r="346" ht="16.5">
      <c r="H346" s="84">
        <f t="shared" si="4"/>
        <v>0</v>
      </c>
    </row>
    <row r="347" ht="16.5">
      <c r="H347" s="84">
        <f t="shared" si="4"/>
        <v>0</v>
      </c>
    </row>
    <row r="348" ht="16.5">
      <c r="H348" s="84">
        <f t="shared" si="4"/>
        <v>0</v>
      </c>
    </row>
    <row r="349" ht="16.5">
      <c r="H349" s="84">
        <f t="shared" si="4"/>
        <v>0</v>
      </c>
    </row>
    <row r="350" ht="16.5">
      <c r="H350" s="84">
        <f t="shared" si="4"/>
        <v>0</v>
      </c>
    </row>
    <row r="351" ht="16.5">
      <c r="H351" s="84">
        <f t="shared" si="4"/>
        <v>0</v>
      </c>
    </row>
    <row r="352" ht="16.5">
      <c r="H352" s="84">
        <f t="shared" si="4"/>
        <v>0</v>
      </c>
    </row>
    <row r="353" ht="16.5">
      <c r="H353" s="84">
        <f t="shared" si="4"/>
        <v>0</v>
      </c>
    </row>
    <row r="354" ht="16.5">
      <c r="H354" s="84">
        <f t="shared" si="4"/>
        <v>0</v>
      </c>
    </row>
    <row r="355" ht="16.5">
      <c r="H355" s="84">
        <f t="shared" si="4"/>
        <v>0</v>
      </c>
    </row>
    <row r="356" ht="16.5">
      <c r="H356" s="84">
        <f t="shared" si="4"/>
        <v>0</v>
      </c>
    </row>
    <row r="357" ht="16.5">
      <c r="H357" s="84">
        <f t="shared" si="4"/>
        <v>0</v>
      </c>
    </row>
    <row r="358" ht="16.5">
      <c r="H358" s="84">
        <f t="shared" si="4"/>
        <v>0</v>
      </c>
    </row>
    <row r="359" ht="16.5">
      <c r="H359" s="84">
        <f t="shared" si="4"/>
        <v>0</v>
      </c>
    </row>
    <row r="360" ht="16.5">
      <c r="H360" s="84">
        <f t="shared" si="4"/>
        <v>0</v>
      </c>
    </row>
    <row r="361" ht="16.5">
      <c r="H361" s="84">
        <f t="shared" si="4"/>
        <v>0</v>
      </c>
    </row>
    <row r="362" ht="16.5">
      <c r="H362" s="84">
        <f t="shared" si="4"/>
        <v>0</v>
      </c>
    </row>
    <row r="363" ht="16.5">
      <c r="H363" s="84">
        <f t="shared" si="4"/>
        <v>0</v>
      </c>
    </row>
    <row r="364" ht="16.5">
      <c r="H364" s="84">
        <f t="shared" si="4"/>
        <v>0</v>
      </c>
    </row>
    <row r="365" ht="16.5">
      <c r="H365" s="84">
        <f t="shared" si="4"/>
        <v>0</v>
      </c>
    </row>
    <row r="366" ht="16.5">
      <c r="H366" s="84">
        <f t="shared" si="4"/>
        <v>0</v>
      </c>
    </row>
    <row r="367" ht="16.5">
      <c r="H367" s="84">
        <f t="shared" si="4"/>
        <v>0</v>
      </c>
    </row>
    <row r="368" ht="16.5">
      <c r="H368" s="84">
        <f t="shared" si="4"/>
        <v>0</v>
      </c>
    </row>
    <row r="369" ht="16.5">
      <c r="H369" s="84">
        <f t="shared" si="4"/>
        <v>0</v>
      </c>
    </row>
    <row r="370" ht="16.5">
      <c r="H370" s="84">
        <f t="shared" si="4"/>
        <v>0</v>
      </c>
    </row>
    <row r="371" ht="16.5">
      <c r="H371" s="84">
        <f t="shared" si="4"/>
        <v>0</v>
      </c>
    </row>
    <row r="372" ht="16.5">
      <c r="H372" s="84">
        <f t="shared" si="4"/>
        <v>0</v>
      </c>
    </row>
    <row r="373" ht="16.5">
      <c r="H373" s="84">
        <f t="shared" si="4"/>
        <v>0</v>
      </c>
    </row>
    <row r="374" ht="16.5">
      <c r="H374" s="84">
        <f t="shared" si="4"/>
        <v>0</v>
      </c>
    </row>
    <row r="375" ht="16.5">
      <c r="H375" s="84">
        <f t="shared" si="4"/>
        <v>0</v>
      </c>
    </row>
    <row r="376" ht="16.5">
      <c r="H376" s="84">
        <f t="shared" si="4"/>
        <v>0</v>
      </c>
    </row>
    <row r="377" ht="16.5">
      <c r="H377" s="84">
        <f t="shared" si="4"/>
        <v>0</v>
      </c>
    </row>
    <row r="378" ht="16.5">
      <c r="H378" s="84">
        <f t="shared" si="4"/>
        <v>0</v>
      </c>
    </row>
    <row r="379" ht="16.5">
      <c r="H379" s="84">
        <f t="shared" si="4"/>
        <v>0</v>
      </c>
    </row>
    <row r="380" ht="16.5">
      <c r="H380" s="84">
        <f t="shared" si="4"/>
        <v>0</v>
      </c>
    </row>
    <row r="381" ht="16.5">
      <c r="H381" s="84">
        <f t="shared" si="4"/>
        <v>0</v>
      </c>
    </row>
    <row r="382" ht="16.5">
      <c r="H382" s="84">
        <f t="shared" si="4"/>
        <v>0</v>
      </c>
    </row>
    <row r="383" ht="16.5">
      <c r="H383" s="84">
        <f aca="true" t="shared" si="5" ref="H383:H446">E383+G383</f>
        <v>0</v>
      </c>
    </row>
    <row r="384" ht="16.5">
      <c r="H384" s="84">
        <f t="shared" si="5"/>
        <v>0</v>
      </c>
    </row>
    <row r="385" ht="16.5">
      <c r="H385" s="84">
        <f t="shared" si="5"/>
        <v>0</v>
      </c>
    </row>
    <row r="386" ht="16.5">
      <c r="H386" s="84">
        <f t="shared" si="5"/>
        <v>0</v>
      </c>
    </row>
    <row r="387" ht="16.5">
      <c r="H387" s="84">
        <f t="shared" si="5"/>
        <v>0</v>
      </c>
    </row>
    <row r="388" ht="16.5">
      <c r="H388" s="84">
        <f t="shared" si="5"/>
        <v>0</v>
      </c>
    </row>
    <row r="389" ht="16.5">
      <c r="H389" s="84">
        <f t="shared" si="5"/>
        <v>0</v>
      </c>
    </row>
    <row r="390" ht="16.5">
      <c r="H390" s="84">
        <f t="shared" si="5"/>
        <v>0</v>
      </c>
    </row>
    <row r="391" ht="16.5">
      <c r="H391" s="84">
        <f t="shared" si="5"/>
        <v>0</v>
      </c>
    </row>
    <row r="392" ht="16.5">
      <c r="H392" s="84">
        <f t="shared" si="5"/>
        <v>0</v>
      </c>
    </row>
    <row r="393" ht="16.5">
      <c r="H393" s="84">
        <f t="shared" si="5"/>
        <v>0</v>
      </c>
    </row>
    <row r="394" ht="16.5">
      <c r="H394" s="84">
        <f t="shared" si="5"/>
        <v>0</v>
      </c>
    </row>
    <row r="395" ht="16.5">
      <c r="H395" s="84">
        <f t="shared" si="5"/>
        <v>0</v>
      </c>
    </row>
    <row r="396" ht="16.5">
      <c r="H396" s="84">
        <f t="shared" si="5"/>
        <v>0</v>
      </c>
    </row>
    <row r="397" ht="16.5">
      <c r="H397" s="84">
        <f t="shared" si="5"/>
        <v>0</v>
      </c>
    </row>
    <row r="398" ht="16.5">
      <c r="H398" s="84">
        <f t="shared" si="5"/>
        <v>0</v>
      </c>
    </row>
    <row r="399" ht="16.5">
      <c r="H399" s="84">
        <f t="shared" si="5"/>
        <v>0</v>
      </c>
    </row>
    <row r="400" ht="16.5">
      <c r="H400" s="84">
        <f t="shared" si="5"/>
        <v>0</v>
      </c>
    </row>
    <row r="401" ht="16.5">
      <c r="H401" s="84">
        <f t="shared" si="5"/>
        <v>0</v>
      </c>
    </row>
    <row r="402" ht="16.5">
      <c r="H402" s="84">
        <f t="shared" si="5"/>
        <v>0</v>
      </c>
    </row>
    <row r="403" ht="16.5">
      <c r="H403" s="84">
        <f t="shared" si="5"/>
        <v>0</v>
      </c>
    </row>
    <row r="404" ht="16.5">
      <c r="H404" s="84">
        <f t="shared" si="5"/>
        <v>0</v>
      </c>
    </row>
    <row r="405" ht="16.5">
      <c r="H405" s="84">
        <f t="shared" si="5"/>
        <v>0</v>
      </c>
    </row>
    <row r="406" ht="16.5">
      <c r="H406" s="84">
        <f t="shared" si="5"/>
        <v>0</v>
      </c>
    </row>
    <row r="407" ht="16.5">
      <c r="H407" s="84">
        <f t="shared" si="5"/>
        <v>0</v>
      </c>
    </row>
    <row r="408" ht="16.5">
      <c r="H408" s="84">
        <f t="shared" si="5"/>
        <v>0</v>
      </c>
    </row>
    <row r="409" ht="16.5">
      <c r="H409" s="84">
        <f t="shared" si="5"/>
        <v>0</v>
      </c>
    </row>
    <row r="410" ht="16.5">
      <c r="H410" s="84">
        <f t="shared" si="5"/>
        <v>0</v>
      </c>
    </row>
    <row r="411" ht="16.5">
      <c r="H411" s="84">
        <f t="shared" si="5"/>
        <v>0</v>
      </c>
    </row>
    <row r="412" ht="16.5">
      <c r="H412" s="84">
        <f t="shared" si="5"/>
        <v>0</v>
      </c>
    </row>
    <row r="413" ht="16.5">
      <c r="H413" s="84">
        <f t="shared" si="5"/>
        <v>0</v>
      </c>
    </row>
    <row r="414" ht="16.5">
      <c r="H414" s="84">
        <f t="shared" si="5"/>
        <v>0</v>
      </c>
    </row>
    <row r="415" ht="16.5">
      <c r="H415" s="84">
        <f t="shared" si="5"/>
        <v>0</v>
      </c>
    </row>
    <row r="416" ht="16.5">
      <c r="H416" s="84">
        <f t="shared" si="5"/>
        <v>0</v>
      </c>
    </row>
    <row r="417" ht="16.5">
      <c r="H417" s="84">
        <f t="shared" si="5"/>
        <v>0</v>
      </c>
    </row>
    <row r="418" ht="16.5">
      <c r="H418" s="84">
        <f t="shared" si="5"/>
        <v>0</v>
      </c>
    </row>
    <row r="419" ht="16.5">
      <c r="H419" s="84">
        <f t="shared" si="5"/>
        <v>0</v>
      </c>
    </row>
    <row r="420" ht="16.5">
      <c r="H420" s="84">
        <f t="shared" si="5"/>
        <v>0</v>
      </c>
    </row>
    <row r="421" ht="16.5">
      <c r="H421" s="84">
        <f t="shared" si="5"/>
        <v>0</v>
      </c>
    </row>
    <row r="422" ht="16.5">
      <c r="H422" s="84">
        <f t="shared" si="5"/>
        <v>0</v>
      </c>
    </row>
    <row r="423" ht="16.5">
      <c r="H423" s="84">
        <f t="shared" si="5"/>
        <v>0</v>
      </c>
    </row>
    <row r="424" ht="16.5">
      <c r="H424" s="84">
        <f t="shared" si="5"/>
        <v>0</v>
      </c>
    </row>
    <row r="425" ht="16.5">
      <c r="H425" s="84">
        <f t="shared" si="5"/>
        <v>0</v>
      </c>
    </row>
    <row r="426" ht="16.5">
      <c r="H426" s="84">
        <f t="shared" si="5"/>
        <v>0</v>
      </c>
    </row>
    <row r="427" ht="16.5">
      <c r="H427" s="84">
        <f t="shared" si="5"/>
        <v>0</v>
      </c>
    </row>
    <row r="428" ht="16.5">
      <c r="H428" s="84">
        <f t="shared" si="5"/>
        <v>0</v>
      </c>
    </row>
    <row r="429" ht="16.5">
      <c r="H429" s="84">
        <f t="shared" si="5"/>
        <v>0</v>
      </c>
    </row>
    <row r="430" ht="16.5">
      <c r="H430" s="84">
        <f t="shared" si="5"/>
        <v>0</v>
      </c>
    </row>
    <row r="431" ht="16.5">
      <c r="H431" s="84">
        <f t="shared" si="5"/>
        <v>0</v>
      </c>
    </row>
    <row r="432" ht="16.5">
      <c r="H432" s="84">
        <f t="shared" si="5"/>
        <v>0</v>
      </c>
    </row>
    <row r="433" ht="16.5">
      <c r="H433" s="84">
        <f t="shared" si="5"/>
        <v>0</v>
      </c>
    </row>
    <row r="434" ht="16.5">
      <c r="H434" s="84">
        <f t="shared" si="5"/>
        <v>0</v>
      </c>
    </row>
    <row r="435" ht="16.5">
      <c r="H435" s="84">
        <f t="shared" si="5"/>
        <v>0</v>
      </c>
    </row>
    <row r="436" ht="16.5">
      <c r="H436" s="84">
        <f t="shared" si="5"/>
        <v>0</v>
      </c>
    </row>
    <row r="437" ht="16.5">
      <c r="H437" s="84">
        <f t="shared" si="5"/>
        <v>0</v>
      </c>
    </row>
    <row r="438" ht="16.5">
      <c r="H438" s="84">
        <f t="shared" si="5"/>
        <v>0</v>
      </c>
    </row>
    <row r="439" ht="16.5">
      <c r="H439" s="84">
        <f t="shared" si="5"/>
        <v>0</v>
      </c>
    </row>
    <row r="440" ht="16.5">
      <c r="H440" s="84">
        <f t="shared" si="5"/>
        <v>0</v>
      </c>
    </row>
    <row r="441" ht="16.5">
      <c r="H441" s="84">
        <f t="shared" si="5"/>
        <v>0</v>
      </c>
    </row>
    <row r="442" ht="16.5">
      <c r="H442" s="84">
        <f t="shared" si="5"/>
        <v>0</v>
      </c>
    </row>
    <row r="443" ht="16.5">
      <c r="H443" s="84">
        <f t="shared" si="5"/>
        <v>0</v>
      </c>
    </row>
    <row r="444" ht="16.5">
      <c r="H444" s="84">
        <f t="shared" si="5"/>
        <v>0</v>
      </c>
    </row>
    <row r="445" ht="16.5">
      <c r="H445" s="84">
        <f t="shared" si="5"/>
        <v>0</v>
      </c>
    </row>
    <row r="446" ht="16.5">
      <c r="H446" s="84">
        <f t="shared" si="5"/>
        <v>0</v>
      </c>
    </row>
    <row r="447" ht="16.5">
      <c r="H447" s="84">
        <f aca="true" t="shared" si="6" ref="H447:H510">E447+G447</f>
        <v>0</v>
      </c>
    </row>
    <row r="448" ht="16.5">
      <c r="H448" s="84">
        <f t="shared" si="6"/>
        <v>0</v>
      </c>
    </row>
    <row r="449" ht="16.5">
      <c r="H449" s="84">
        <f t="shared" si="6"/>
        <v>0</v>
      </c>
    </row>
    <row r="450" ht="16.5">
      <c r="H450" s="84">
        <f t="shared" si="6"/>
        <v>0</v>
      </c>
    </row>
    <row r="451" ht="16.5">
      <c r="H451" s="84">
        <f t="shared" si="6"/>
        <v>0</v>
      </c>
    </row>
    <row r="452" ht="16.5">
      <c r="H452" s="84">
        <f t="shared" si="6"/>
        <v>0</v>
      </c>
    </row>
    <row r="453" ht="16.5">
      <c r="H453" s="84">
        <f t="shared" si="6"/>
        <v>0</v>
      </c>
    </row>
    <row r="454" ht="16.5">
      <c r="H454" s="84">
        <f t="shared" si="6"/>
        <v>0</v>
      </c>
    </row>
    <row r="455" ht="16.5">
      <c r="H455" s="84">
        <f t="shared" si="6"/>
        <v>0</v>
      </c>
    </row>
    <row r="456" ht="16.5">
      <c r="H456" s="84">
        <f t="shared" si="6"/>
        <v>0</v>
      </c>
    </row>
    <row r="457" ht="16.5">
      <c r="H457" s="84">
        <f t="shared" si="6"/>
        <v>0</v>
      </c>
    </row>
    <row r="458" ht="16.5">
      <c r="H458" s="84">
        <f t="shared" si="6"/>
        <v>0</v>
      </c>
    </row>
    <row r="459" ht="16.5">
      <c r="H459" s="84">
        <f t="shared" si="6"/>
        <v>0</v>
      </c>
    </row>
    <row r="460" ht="16.5">
      <c r="H460" s="84">
        <f t="shared" si="6"/>
        <v>0</v>
      </c>
    </row>
    <row r="461" ht="16.5">
      <c r="H461" s="84">
        <f t="shared" si="6"/>
        <v>0</v>
      </c>
    </row>
    <row r="462" ht="16.5">
      <c r="H462" s="84">
        <f t="shared" si="6"/>
        <v>0</v>
      </c>
    </row>
    <row r="463" ht="16.5">
      <c r="H463" s="84">
        <f t="shared" si="6"/>
        <v>0</v>
      </c>
    </row>
    <row r="464" ht="16.5">
      <c r="H464" s="84">
        <f t="shared" si="6"/>
        <v>0</v>
      </c>
    </row>
    <row r="465" ht="16.5">
      <c r="H465" s="84">
        <f t="shared" si="6"/>
        <v>0</v>
      </c>
    </row>
    <row r="466" ht="16.5">
      <c r="H466" s="84">
        <f t="shared" si="6"/>
        <v>0</v>
      </c>
    </row>
    <row r="467" ht="16.5">
      <c r="H467" s="84">
        <f t="shared" si="6"/>
        <v>0</v>
      </c>
    </row>
    <row r="468" ht="16.5">
      <c r="H468" s="84">
        <f t="shared" si="6"/>
        <v>0</v>
      </c>
    </row>
    <row r="469" ht="16.5">
      <c r="H469" s="84">
        <f t="shared" si="6"/>
        <v>0</v>
      </c>
    </row>
    <row r="470" ht="16.5">
      <c r="H470" s="84">
        <f t="shared" si="6"/>
        <v>0</v>
      </c>
    </row>
    <row r="471" ht="16.5">
      <c r="H471" s="84">
        <f t="shared" si="6"/>
        <v>0</v>
      </c>
    </row>
    <row r="472" ht="16.5">
      <c r="H472" s="84">
        <f t="shared" si="6"/>
        <v>0</v>
      </c>
    </row>
    <row r="473" ht="16.5">
      <c r="H473" s="84">
        <f t="shared" si="6"/>
        <v>0</v>
      </c>
    </row>
    <row r="474" ht="16.5">
      <c r="H474" s="84">
        <f t="shared" si="6"/>
        <v>0</v>
      </c>
    </row>
    <row r="475" ht="16.5">
      <c r="H475" s="84">
        <f t="shared" si="6"/>
        <v>0</v>
      </c>
    </row>
    <row r="476" ht="16.5">
      <c r="H476" s="84">
        <f t="shared" si="6"/>
        <v>0</v>
      </c>
    </row>
    <row r="477" ht="16.5">
      <c r="H477" s="84">
        <f t="shared" si="6"/>
        <v>0</v>
      </c>
    </row>
    <row r="478" ht="16.5">
      <c r="H478" s="84">
        <f t="shared" si="6"/>
        <v>0</v>
      </c>
    </row>
    <row r="479" ht="16.5">
      <c r="H479" s="84">
        <f t="shared" si="6"/>
        <v>0</v>
      </c>
    </row>
    <row r="480" ht="16.5">
      <c r="H480" s="84">
        <f t="shared" si="6"/>
        <v>0</v>
      </c>
    </row>
    <row r="481" ht="16.5">
      <c r="H481" s="84">
        <f t="shared" si="6"/>
        <v>0</v>
      </c>
    </row>
    <row r="482" ht="16.5">
      <c r="H482" s="84">
        <f t="shared" si="6"/>
        <v>0</v>
      </c>
    </row>
    <row r="483" ht="16.5">
      <c r="H483" s="84">
        <f t="shared" si="6"/>
        <v>0</v>
      </c>
    </row>
    <row r="484" ht="16.5">
      <c r="H484" s="84">
        <f t="shared" si="6"/>
        <v>0</v>
      </c>
    </row>
    <row r="485" ht="16.5">
      <c r="H485" s="84">
        <f t="shared" si="6"/>
        <v>0</v>
      </c>
    </row>
    <row r="486" ht="16.5">
      <c r="H486" s="84">
        <f t="shared" si="6"/>
        <v>0</v>
      </c>
    </row>
    <row r="487" ht="16.5">
      <c r="H487" s="84">
        <f t="shared" si="6"/>
        <v>0</v>
      </c>
    </row>
    <row r="488" ht="16.5">
      <c r="H488" s="84">
        <f t="shared" si="6"/>
        <v>0</v>
      </c>
    </row>
    <row r="489" ht="16.5">
      <c r="H489" s="84">
        <f t="shared" si="6"/>
        <v>0</v>
      </c>
    </row>
    <row r="490" ht="16.5">
      <c r="H490" s="84">
        <f t="shared" si="6"/>
        <v>0</v>
      </c>
    </row>
    <row r="491" ht="16.5">
      <c r="H491" s="84">
        <f t="shared" si="6"/>
        <v>0</v>
      </c>
    </row>
    <row r="492" ht="16.5">
      <c r="H492" s="84">
        <f t="shared" si="6"/>
        <v>0</v>
      </c>
    </row>
    <row r="493" ht="16.5">
      <c r="H493" s="84">
        <f t="shared" si="6"/>
        <v>0</v>
      </c>
    </row>
    <row r="494" ht="16.5">
      <c r="H494" s="84">
        <f t="shared" si="6"/>
        <v>0</v>
      </c>
    </row>
    <row r="495" ht="16.5">
      <c r="H495" s="84">
        <f t="shared" si="6"/>
        <v>0</v>
      </c>
    </row>
    <row r="496" ht="16.5">
      <c r="H496" s="84">
        <f t="shared" si="6"/>
        <v>0</v>
      </c>
    </row>
    <row r="497" ht="16.5">
      <c r="H497" s="84">
        <f t="shared" si="6"/>
        <v>0</v>
      </c>
    </row>
    <row r="498" ht="16.5">
      <c r="H498" s="84">
        <f t="shared" si="6"/>
        <v>0</v>
      </c>
    </row>
    <row r="499" ht="16.5">
      <c r="H499" s="84">
        <f t="shared" si="6"/>
        <v>0</v>
      </c>
    </row>
    <row r="500" ht="16.5">
      <c r="H500" s="84">
        <f t="shared" si="6"/>
        <v>0</v>
      </c>
    </row>
    <row r="501" ht="16.5">
      <c r="H501" s="84">
        <f t="shared" si="6"/>
        <v>0</v>
      </c>
    </row>
    <row r="502" ht="16.5">
      <c r="H502" s="84">
        <f t="shared" si="6"/>
        <v>0</v>
      </c>
    </row>
    <row r="503" ht="16.5">
      <c r="H503" s="84">
        <f t="shared" si="6"/>
        <v>0</v>
      </c>
    </row>
    <row r="504" ht="16.5">
      <c r="H504" s="84">
        <f t="shared" si="6"/>
        <v>0</v>
      </c>
    </row>
    <row r="505" ht="16.5">
      <c r="H505" s="84">
        <f t="shared" si="6"/>
        <v>0</v>
      </c>
    </row>
    <row r="506" ht="16.5">
      <c r="H506" s="84">
        <f t="shared" si="6"/>
        <v>0</v>
      </c>
    </row>
    <row r="507" ht="16.5">
      <c r="H507" s="84">
        <f t="shared" si="6"/>
        <v>0</v>
      </c>
    </row>
    <row r="508" ht="16.5">
      <c r="H508" s="84">
        <f t="shared" si="6"/>
        <v>0</v>
      </c>
    </row>
    <row r="509" ht="16.5">
      <c r="H509" s="84">
        <f t="shared" si="6"/>
        <v>0</v>
      </c>
    </row>
    <row r="510" ht="16.5">
      <c r="H510" s="84">
        <f t="shared" si="6"/>
        <v>0</v>
      </c>
    </row>
    <row r="511" ht="16.5">
      <c r="H511" s="84">
        <f>E511+G511</f>
        <v>0</v>
      </c>
    </row>
    <row r="512" ht="16.5">
      <c r="H512" s="84">
        <f>E512+G512</f>
        <v>0</v>
      </c>
    </row>
    <row r="513" ht="16.5">
      <c r="H513" s="84">
        <f>E513+G513</f>
        <v>0</v>
      </c>
    </row>
    <row r="514" ht="16.5">
      <c r="H514" s="84">
        <f>E514+G514</f>
        <v>0</v>
      </c>
    </row>
    <row r="515" ht="16.5">
      <c r="H515" s="84">
        <f>E515+G515</f>
        <v>0</v>
      </c>
    </row>
    <row r="516" ht="16.5">
      <c r="H516" s="84">
        <f>E516+G516</f>
        <v>0</v>
      </c>
    </row>
    <row r="517" ht="16.5">
      <c r="H517" s="84">
        <f>E517+G517</f>
        <v>0</v>
      </c>
    </row>
    <row r="518" ht="16.5">
      <c r="H518" s="84">
        <f>E518+G518</f>
        <v>0</v>
      </c>
    </row>
    <row r="519" ht="16.5">
      <c r="H519" s="84">
        <f>E519+G519</f>
        <v>0</v>
      </c>
    </row>
    <row r="520" ht="16.5">
      <c r="H520" s="84">
        <f>E520+G520</f>
        <v>0</v>
      </c>
    </row>
    <row r="521" ht="16.5">
      <c r="H521" s="84">
        <f>E521+G521</f>
        <v>0</v>
      </c>
    </row>
    <row r="522" ht="16.5">
      <c r="H522" s="84">
        <f>E522+G522</f>
        <v>0</v>
      </c>
    </row>
    <row r="523" ht="16.5">
      <c r="H523" s="84">
        <f>E523+G523</f>
        <v>0</v>
      </c>
    </row>
    <row r="524" ht="16.5">
      <c r="H524" s="84">
        <f>E524+G524</f>
        <v>0</v>
      </c>
    </row>
    <row r="525" ht="16.5">
      <c r="H525" s="84">
        <f>E525+G525</f>
        <v>0</v>
      </c>
    </row>
    <row r="526" ht="16.5">
      <c r="H526" s="84">
        <f>E526+G526</f>
        <v>0</v>
      </c>
    </row>
    <row r="527" ht="16.5">
      <c r="H527" s="84">
        <f>E527+G527</f>
        <v>0</v>
      </c>
    </row>
    <row r="528" ht="16.5">
      <c r="H528" s="84">
        <f>E528+G528</f>
        <v>0</v>
      </c>
    </row>
    <row r="529" ht="16.5">
      <c r="H529" s="84">
        <f>E529+G529</f>
        <v>0</v>
      </c>
    </row>
    <row r="530" ht="16.5">
      <c r="H530" s="84">
        <f>E530+G530</f>
        <v>0</v>
      </c>
    </row>
  </sheetData>
  <mergeCells count="41">
    <mergeCell ref="B7:D7"/>
    <mergeCell ref="B51:D51"/>
    <mergeCell ref="B53:D53"/>
    <mergeCell ref="B27:D27"/>
    <mergeCell ref="B21:D21"/>
    <mergeCell ref="B29:D29"/>
    <mergeCell ref="B37:D37"/>
    <mergeCell ref="B39:D39"/>
    <mergeCell ref="B35:D35"/>
    <mergeCell ref="B9:D9"/>
    <mergeCell ref="B13:D13"/>
    <mergeCell ref="B19:D19"/>
    <mergeCell ref="B61:D61"/>
    <mergeCell ref="B43:D43"/>
    <mergeCell ref="B47:D47"/>
    <mergeCell ref="B59:D59"/>
    <mergeCell ref="B11:D11"/>
    <mergeCell ref="B15:D15"/>
    <mergeCell ref="B17:D17"/>
    <mergeCell ref="B62:D62"/>
    <mergeCell ref="B41:D41"/>
    <mergeCell ref="B42:D42"/>
    <mergeCell ref="B55:D55"/>
    <mergeCell ref="B57:D57"/>
    <mergeCell ref="B45:D45"/>
    <mergeCell ref="B49:D49"/>
    <mergeCell ref="B31:D31"/>
    <mergeCell ref="B33:D33"/>
    <mergeCell ref="B23:D23"/>
    <mergeCell ref="B25:D25"/>
    <mergeCell ref="H5:H6"/>
    <mergeCell ref="F5:F6"/>
    <mergeCell ref="B6:D6"/>
    <mergeCell ref="A5:D5"/>
    <mergeCell ref="E5:E6"/>
    <mergeCell ref="G5:G6"/>
    <mergeCell ref="A1:H1"/>
    <mergeCell ref="A2:H2"/>
    <mergeCell ref="C3:G4"/>
    <mergeCell ref="H3:H4"/>
    <mergeCell ref="A3:B4"/>
  </mergeCells>
  <printOptions horizontalCentered="1"/>
  <pageMargins left="0.5511811023622047" right="0.5511811023622047" top="0.5905511811023623" bottom="0.9055118110236221" header="0.31496062992125984" footer="0.5118110236220472"/>
  <pageSetup horizontalDpi="600" verticalDpi="600" orientation="portrait" paperSize="9" r:id="rId1"/>
  <headerFooter alignWithMargins="0">
    <oddHeader xml:space="preserve">&amp;R&amp;P+6 </oddHeader>
  </headerFooter>
  <rowBreaks count="2" manualBreakCount="2">
    <brk id="34" max="7" man="1"/>
    <brk id="62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2010-07-23T07:29:05Z</cp:lastPrinted>
  <dcterms:created xsi:type="dcterms:W3CDTF">2010-07-23T07:28:05Z</dcterms:created>
  <dcterms:modified xsi:type="dcterms:W3CDTF">2010-07-23T07:29:15Z</dcterms:modified>
  <cp:category/>
  <cp:version/>
  <cp:contentType/>
  <cp:contentStatus/>
</cp:coreProperties>
</file>