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24" windowWidth="20736" windowHeight="4584" activeTab="0"/>
  </bookViews>
  <sheets>
    <sheet name="併計" sheetId="1" r:id="rId1"/>
    <sheet name="經常" sheetId="2" r:id="rId2"/>
    <sheet name="資本" sheetId="3" r:id="rId3"/>
    <sheet name="明細" sheetId="4" r:id="rId4"/>
  </sheets>
  <definedNames>
    <definedName name="_xlnm.Print_Titles" localSheetId="0">'併計'!$1:$6</definedName>
    <definedName name="_xlnm.Print_Titles" localSheetId="1">'經常'!$1:$6</definedName>
    <definedName name="_xlnm.Print_Titles" localSheetId="2">'資本'!$1:$6</definedName>
  </definedNames>
  <calcPr fullCalcOnLoad="1"/>
</workbook>
</file>

<file path=xl/sharedStrings.xml><?xml version="1.0" encoding="utf-8"?>
<sst xmlns="http://schemas.openxmlformats.org/spreadsheetml/2006/main" count="1955" uniqueCount="280">
  <si>
    <t>中央</t>
  </si>
  <si>
    <t>政府</t>
  </si>
  <si>
    <t>歲出政事別</t>
  </si>
  <si>
    <t>決算總表</t>
  </si>
  <si>
    <t>經資門併計</t>
  </si>
  <si>
    <t>中華民國110年度</t>
  </si>
  <si>
    <t>至111年度</t>
  </si>
  <si>
    <t>單位：新臺幣元</t>
  </si>
  <si>
    <t>科        目</t>
  </si>
  <si>
    <t>預           算           數</t>
  </si>
  <si>
    <t>決           算           數</t>
  </si>
  <si>
    <t>比較增減數</t>
  </si>
  <si>
    <t>說明</t>
  </si>
  <si>
    <t>款</t>
  </si>
  <si>
    <t>名稱</t>
  </si>
  <si>
    <t>原預算數</t>
  </si>
  <si>
    <t>預算增減數</t>
  </si>
  <si>
    <t>合計</t>
  </si>
  <si>
    <t>實現數</t>
  </si>
  <si>
    <t>應付數</t>
  </si>
  <si>
    <t>保留數</t>
  </si>
  <si>
    <t/>
  </si>
  <si>
    <t>-</t>
  </si>
  <si>
    <t>(1. 一般政務支出)</t>
  </si>
  <si>
    <t>1</t>
  </si>
  <si>
    <t>行政支出</t>
  </si>
  <si>
    <t>2</t>
  </si>
  <si>
    <t>民政支出</t>
  </si>
  <si>
    <t>3</t>
  </si>
  <si>
    <t>警政支出</t>
  </si>
  <si>
    <t>4</t>
  </si>
  <si>
    <t>財務支出</t>
  </si>
  <si>
    <t>(3. 教育科學文化支出)</t>
  </si>
  <si>
    <t>5</t>
  </si>
  <si>
    <t>6</t>
  </si>
  <si>
    <t>科學支出</t>
  </si>
  <si>
    <t>7</t>
  </si>
  <si>
    <t>文化支出</t>
  </si>
  <si>
    <t>(4. 經濟發展支出)</t>
  </si>
  <si>
    <t>8</t>
  </si>
  <si>
    <t>9</t>
  </si>
  <si>
    <t>工業支出</t>
  </si>
  <si>
    <t>10</t>
  </si>
  <si>
    <t>交通支出</t>
  </si>
  <si>
    <t>11</t>
  </si>
  <si>
    <t>其他經濟服務支出</t>
  </si>
  <si>
    <t>(5. 社會福利支出)</t>
  </si>
  <si>
    <t>12</t>
  </si>
  <si>
    <t>13</t>
  </si>
  <si>
    <t>醫療保健支出</t>
  </si>
  <si>
    <t>(6. 社區發展及環境保護支出)</t>
  </si>
  <si>
    <t>14</t>
  </si>
  <si>
    <t>教育支出</t>
  </si>
  <si>
    <t>農業支出</t>
  </si>
  <si>
    <t>福利服務支出</t>
  </si>
  <si>
    <t>環境保護支出</t>
  </si>
  <si>
    <t>第3期特別決算</t>
  </si>
  <si>
    <t>前瞻基礎建設計畫</t>
  </si>
  <si>
    <t>合計</t>
  </si>
  <si>
    <t>-</t>
  </si>
  <si>
    <t>環境保護支出</t>
  </si>
  <si>
    <t>(6. 社區發展及環境保護支出)</t>
  </si>
  <si>
    <t>福利服務支出</t>
  </si>
  <si>
    <t>工業支出</t>
  </si>
  <si>
    <t>9</t>
  </si>
  <si>
    <t>農業支出</t>
  </si>
  <si>
    <t>教育支出</t>
  </si>
  <si>
    <t>(3. 教育科學文化支出)</t>
  </si>
  <si>
    <t>合 計</t>
  </si>
  <si>
    <t>經常門</t>
  </si>
  <si>
    <t>其他經濟服務支出</t>
  </si>
  <si>
    <t>交通支出</t>
  </si>
  <si>
    <t>　　       合              計</t>
  </si>
  <si>
    <t>資本門</t>
  </si>
  <si>
    <t>歲出政事</t>
  </si>
  <si>
    <t>別決算表</t>
  </si>
  <si>
    <t>項</t>
  </si>
  <si>
    <t>目</t>
  </si>
  <si>
    <t>節</t>
  </si>
  <si>
    <t>　
(1. 一般政務支出)</t>
  </si>
  <si>
    <t>ˉ3200000000
行政支出</t>
  </si>
  <si>
    <t>ˉ3203010000
行政院</t>
  </si>
  <si>
    <t>ˉ3203014000
數位建設</t>
  </si>
  <si>
    <t>ˉ3203950000
公共工程委員會</t>
  </si>
  <si>
    <t>ˉ3203954000
數位建設</t>
  </si>
  <si>
    <t>ˉ3700000000
民政支出</t>
  </si>
  <si>
    <t>ˉ3703610000
原住民族委員會</t>
  </si>
  <si>
    <t>ˉ3703614000
數位建設</t>
  </si>
  <si>
    <t>ˉ3703615000
城鄉建設</t>
  </si>
  <si>
    <t>ˉ3708010000
內政部</t>
  </si>
  <si>
    <t>ˉ3708014000
數位建設</t>
  </si>
  <si>
    <t>ˉ3708015000
城鄉建設</t>
  </si>
  <si>
    <t>ˉ3708510000
消防署及所屬</t>
  </si>
  <si>
    <t>ˉ3708514000
數位建設</t>
  </si>
  <si>
    <t>ˉ3708515000
城鄉建設</t>
  </si>
  <si>
    <t>ˉ3800000000
警政支出</t>
  </si>
  <si>
    <t>ˉ3808210000
警政署及所屬</t>
  </si>
  <si>
    <t>ˉ3808214000
數位建設</t>
  </si>
  <si>
    <t>ˉ3808215000
城鄉建設</t>
  </si>
  <si>
    <t>ˉ4000000000
財務支出</t>
  </si>
  <si>
    <t>ˉ4017350000
關務署及所屬</t>
  </si>
  <si>
    <t>ˉ4017354000
數位建設</t>
  </si>
  <si>
    <t>ˉ4017600000
財政資訊中心</t>
  </si>
  <si>
    <t>ˉ4017604000
數位建設</t>
  </si>
  <si>
    <t>　
(3. 教育科學文化支出)</t>
  </si>
  <si>
    <t>ˉ5100000000
教育支出</t>
  </si>
  <si>
    <t>ˉ5120010000
教育部</t>
  </si>
  <si>
    <t>ˉ5120014000
數位建設</t>
  </si>
  <si>
    <t>ˉ5120018000
人才培育促進就業建設</t>
  </si>
  <si>
    <t>ˉ5120100000
國民及學前教育署</t>
  </si>
  <si>
    <t>ˉ5120104000
數位建設</t>
  </si>
  <si>
    <t>ˉ5120105000
城郷建設</t>
  </si>
  <si>
    <t>ˉ5120108000
人才培育促進就業建設</t>
  </si>
  <si>
    <t>ˉ5120200000
體育署</t>
  </si>
  <si>
    <t>ˉ5120205000
城鄉建設</t>
  </si>
  <si>
    <t>ˉ5120300000
青年發展署</t>
  </si>
  <si>
    <t>ˉ5120305000
城鄉建設</t>
  </si>
  <si>
    <t>ˉ5121870000
國立教育廣播電臺</t>
  </si>
  <si>
    <t>ˉ5121878000
人才培育促進就業建設</t>
  </si>
  <si>
    <t>ˉ5200000000
科學支出</t>
  </si>
  <si>
    <t>ˉ5202400000
中央研究院</t>
  </si>
  <si>
    <t>ˉ5202403000
綠能建設</t>
  </si>
  <si>
    <t>ˉ5202404000
數位建設</t>
  </si>
  <si>
    <t>ˉ5203850000
國家通訊傳播委員會</t>
  </si>
  <si>
    <t>ˉ5203854000
數位建設</t>
  </si>
  <si>
    <t>ˉ5226010000
經濟部</t>
  </si>
  <si>
    <t>ˉ5226013000
綠能建設</t>
  </si>
  <si>
    <t>ˉ5226014000
數位建設</t>
  </si>
  <si>
    <t>ˉ5226018000
人才培育促進就業建設</t>
  </si>
  <si>
    <t>ˉ5226100000
工業局</t>
  </si>
  <si>
    <t>ˉ5226103000
綠能建設</t>
  </si>
  <si>
    <t>ˉ5226104000
數位建設</t>
  </si>
  <si>
    <t>ˉ5226108000
人才培育促進就業建設</t>
  </si>
  <si>
    <t>ˉ5226310000
標準檢驗局及所屬</t>
  </si>
  <si>
    <t>ˉ5226313000
綠能建設</t>
  </si>
  <si>
    <t>ˉ5226314000
數位建設</t>
  </si>
  <si>
    <t>ˉ5226410000
智慧財產局</t>
  </si>
  <si>
    <t>ˉ5226414000
數位建設</t>
  </si>
  <si>
    <t>ˉ5226750000
中小企業處</t>
  </si>
  <si>
    <t>ˉ5226754000
數位建設</t>
  </si>
  <si>
    <t>ˉ5226758000
人才培育促進就業建設</t>
  </si>
  <si>
    <t>ˉ5226800000
加工出口區管理處及所屬</t>
  </si>
  <si>
    <t>ˉ5226808000
人才培育促進就業建設</t>
  </si>
  <si>
    <t>ˉ5226900000
中央地質調查所</t>
  </si>
  <si>
    <t>ˉ5226903000
綠能建設</t>
  </si>
  <si>
    <t>ˉ5229010000
交通部</t>
  </si>
  <si>
    <t>ˉ5229014000
數位建設</t>
  </si>
  <si>
    <t>ˉ5229210000
中央氣象局</t>
  </si>
  <si>
    <t>ˉ5229214000
數位建設</t>
  </si>
  <si>
    <t>ˉ5229510000
運輸研究所</t>
  </si>
  <si>
    <t>ˉ5229514000
數位建設</t>
  </si>
  <si>
    <t>ˉ5229710000
公路總局及所屬</t>
  </si>
  <si>
    <t>ˉ5229713000
綠能建設</t>
  </si>
  <si>
    <t>ˉ5229714000
數位建設</t>
  </si>
  <si>
    <t>ˉ5229810000
鐵道局及所屬</t>
  </si>
  <si>
    <t>ˉ5229814000
數位建設</t>
  </si>
  <si>
    <t>15</t>
  </si>
  <si>
    <t>ˉ5248300000
核能研究所</t>
  </si>
  <si>
    <t>ˉ5248303000
綠能建設</t>
  </si>
  <si>
    <t>16</t>
  </si>
  <si>
    <t>ˉ5265010000
科技部(國家科學及技術委員會)</t>
  </si>
  <si>
    <t>ˉ5265013000
綠能建設</t>
  </si>
  <si>
    <t>ˉ5265014000
數位建設</t>
  </si>
  <si>
    <t>ˉ5265018000
人才培育促進就業建設</t>
  </si>
  <si>
    <t>ˉ5300000000
文化支出</t>
  </si>
  <si>
    <t>ˉ5302300000
國史館</t>
  </si>
  <si>
    <t>ˉ5302304000
數位建設</t>
  </si>
  <si>
    <t>ˉ5303400000
國立故宮博物院</t>
  </si>
  <si>
    <t>ˉ5303404000
數位建設</t>
  </si>
  <si>
    <t>ˉ5303640000
客家委員會及所屬</t>
  </si>
  <si>
    <t>ˉ5303645000
城鄉建設</t>
  </si>
  <si>
    <t>ˉ5320200000
體育署</t>
  </si>
  <si>
    <t>ˉ5320205000
城鄉建設</t>
  </si>
  <si>
    <t>ˉ5361010000
文化部</t>
  </si>
  <si>
    <t>ˉ5361014000
數位建設</t>
  </si>
  <si>
    <t>ˉ5361015000
城鄉建設</t>
  </si>
  <si>
    <t>ˉ5361100000
文化資產局</t>
  </si>
  <si>
    <t>ˉ5361105000
城鄉建設</t>
  </si>
  <si>
    <t>ˉ5361400000
國立臺灣美術館及所屬</t>
  </si>
  <si>
    <t>ˉ5361404000
數位建設</t>
  </si>
  <si>
    <t>ˉ5361700000
國立臺灣史前文化博物館</t>
  </si>
  <si>
    <t>ˉ5361705000
城鄉建設</t>
  </si>
  <si>
    <t>　
(4. 經濟發展支出)</t>
  </si>
  <si>
    <t>ˉ5600000000
農業支出</t>
  </si>
  <si>
    <t>ˉ5626550000
水利署及所屬</t>
  </si>
  <si>
    <t>ˉ5626552000
水環境建設</t>
  </si>
  <si>
    <t>ˉ5651010000
農業委員會</t>
  </si>
  <si>
    <t>ˉ5651014000
數位建設</t>
  </si>
  <si>
    <t>ˉ5651020000
林務局</t>
  </si>
  <si>
    <t>ˉ5651021000
軌道建設</t>
  </si>
  <si>
    <t>ˉ5651022000
水環境建設</t>
  </si>
  <si>
    <t>ˉ5651024000
數位建設</t>
  </si>
  <si>
    <t>ˉ5651030000
水土保持局</t>
  </si>
  <si>
    <t>ˉ5651032000
水環境建設</t>
  </si>
  <si>
    <t>ˉ5651035000
城鄉建設</t>
  </si>
  <si>
    <t>ˉ5651040000
農業試驗所</t>
  </si>
  <si>
    <t>ˉ5651044000
數位建設</t>
  </si>
  <si>
    <t>ˉ5651150000
臺中區農業改良場</t>
  </si>
  <si>
    <t>ˉ5651154000
數位建設</t>
  </si>
  <si>
    <t>ˉ5651170000
高雄區農業改良場</t>
  </si>
  <si>
    <t>ˉ5651174000
數位建設</t>
  </si>
  <si>
    <t>ˉ5651200000
漁業署及所屬</t>
  </si>
  <si>
    <t>ˉ5651202000
水環境建設</t>
  </si>
  <si>
    <t>ˉ5651205000
城鄉建設</t>
  </si>
  <si>
    <t>ˉ5651500000
動植物防疫檢疫局及所屬</t>
  </si>
  <si>
    <t>ˉ5651504000
數位建設</t>
  </si>
  <si>
    <t>ˉ5651700000
農糧署及所屬</t>
  </si>
  <si>
    <t>ˉ5651704000
數位建設</t>
  </si>
  <si>
    <t>ˉ5651705000
城鄉建設</t>
  </si>
  <si>
    <t>ˉ5651800000
農田水利署</t>
  </si>
  <si>
    <t>ˉ5651802000
水環境建設</t>
  </si>
  <si>
    <t>ˉ5700000000
工業支出</t>
  </si>
  <si>
    <t>ˉ5708110000
營建署及所屬</t>
  </si>
  <si>
    <t>ˉ5708115000
城鄉建設</t>
  </si>
  <si>
    <t>ˉ5726100000
工業局</t>
  </si>
  <si>
    <t>ˉ5726105000
城鄉建設</t>
  </si>
  <si>
    <t>ˉ5726800000
加工出口區管理處及所屬</t>
  </si>
  <si>
    <t>ˉ5726805000
城鄉建設</t>
  </si>
  <si>
    <t>ˉ5726960000
能源局</t>
  </si>
  <si>
    <t>ˉ5726963000
綠能建設</t>
  </si>
  <si>
    <t>ˉ5800000000
交通支出</t>
  </si>
  <si>
    <t>ˉ5808110000
營建署及所屬</t>
  </si>
  <si>
    <t>ˉ5808115000
城鄉建設</t>
  </si>
  <si>
    <t>ˉ5829010000
交通部</t>
  </si>
  <si>
    <t>ˉ5829011000
軌道建設</t>
  </si>
  <si>
    <t>ˉ5829014000
數位建設</t>
  </si>
  <si>
    <t>ˉ5829015000
城鄉建設</t>
  </si>
  <si>
    <t>ˉ5829710000
公路總局及所屬</t>
  </si>
  <si>
    <t>ˉ5829712000
水環境建設</t>
  </si>
  <si>
    <t>ˉ5829713000
綠能建設</t>
  </si>
  <si>
    <t>ˉ5829714000
數位建設</t>
  </si>
  <si>
    <t>ˉ5829715000
城鄉建設</t>
  </si>
  <si>
    <t>ˉ5829810000
鐵道局及所屬</t>
  </si>
  <si>
    <t>ˉ5829811000
軌道建設</t>
  </si>
  <si>
    <t>ˉ5829814000
數位建設</t>
  </si>
  <si>
    <t>ˉ5829815000
城鄉建設</t>
  </si>
  <si>
    <t>ˉ5900000000
其他經濟服務支出</t>
  </si>
  <si>
    <t>ˉ5903410000
國家發展委員會</t>
  </si>
  <si>
    <t>ˉ5903414000
數位建設</t>
  </si>
  <si>
    <t>ˉ5903415000
城鄉建設</t>
  </si>
  <si>
    <t>ˉ5903418000
人才培育促進就業建設</t>
  </si>
  <si>
    <t>ˉ5926010000
經濟部</t>
  </si>
  <si>
    <t>ˉ5926015000
城鄉建設</t>
  </si>
  <si>
    <t>ˉ5926750000
中小企業處</t>
  </si>
  <si>
    <t>ˉ5926755000
城鄉建設</t>
  </si>
  <si>
    <t>ˉ5929310000
觀光局及所屬</t>
  </si>
  <si>
    <t>ˉ5929312000
水環境建設</t>
  </si>
  <si>
    <t>ˉ5929315000
城鄉建設</t>
  </si>
  <si>
    <t>ˉ5967010000
海洋委員會</t>
  </si>
  <si>
    <t>ˉ5967012000
水環境建設</t>
  </si>
  <si>
    <t>ˉ5967100000
海巡署及所屬</t>
  </si>
  <si>
    <t>ˉ5967102000
水環境建設</t>
  </si>
  <si>
    <t>ˉ5967300000
國家海洋研究院</t>
  </si>
  <si>
    <t>ˉ5967302000
水環境建設</t>
  </si>
  <si>
    <t>　
(5. 社會福利支出)</t>
  </si>
  <si>
    <t>ˉ6300000000
福利服務支出</t>
  </si>
  <si>
    <t>ˉ6357350000
社會及家庭署</t>
  </si>
  <si>
    <t>ˉ6357355000
城鄉建設</t>
  </si>
  <si>
    <t>ˉ6357356000
因應少子化友善育兒空間建設</t>
  </si>
  <si>
    <t>ˉ6500000000
醫療保健支出</t>
  </si>
  <si>
    <t>ˉ6557010000
衛生福利部</t>
  </si>
  <si>
    <t>ˉ6557014000
數位建設</t>
  </si>
  <si>
    <t>ˉ6557015000
城鄉建設</t>
  </si>
  <si>
    <t>ˉ6557150000
食品藥物管理署</t>
  </si>
  <si>
    <t>ˉ6557154000
數位建設</t>
  </si>
  <si>
    <t>ˉ6557157000
食品安全建設</t>
  </si>
  <si>
    <t>ˉ6557250000
中央健康保險署</t>
  </si>
  <si>
    <t>ˉ6557254000
數位建設</t>
  </si>
  <si>
    <t>ˉ6557300000
國民健康署</t>
  </si>
  <si>
    <t>ˉ6557305000
城鄉建設</t>
  </si>
  <si>
    <t>　
(6. 社區發展及環境保護支出)</t>
  </si>
  <si>
    <t>ˉ7100000000
環境保護支出</t>
  </si>
  <si>
    <t>ˉ7108110000
營建署及所屬</t>
  </si>
  <si>
    <t>ˉ7108112000
水環境建設</t>
  </si>
  <si>
    <t>ˉ7108113000
綠能建設</t>
  </si>
  <si>
    <t>ˉ7160010000
環境保護署</t>
  </si>
  <si>
    <t>ˉ7160012000
水環境建設</t>
  </si>
  <si>
    <t>ˉ7160014000
數位建設</t>
  </si>
  <si>
    <t>ˉ7160100000
環境檢驗所</t>
  </si>
  <si>
    <t>ˉ7160104000
數位建設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</si>
</sst>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1"/>
      <color indexed="8"/>
      <name val="標楷體"/>
      <family val="4"/>
    </font>
    <font>
      <sz val="9"/>
      <color indexed="8"/>
      <name val="新細明體"/>
      <family val="1"/>
    </font>
    <font>
      <sz val="15"/>
      <color indexed="8"/>
      <name val="標楷體"/>
      <family val="4"/>
    </font>
    <font>
      <sz val="9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ont="0" applyFill="0" applyBorder="0" applyAlignment="0" applyProtection="0"/>
    <xf numFmtId="0" fontId="3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1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distributed" vertical="center" wrapText="1"/>
    </xf>
    <xf numFmtId="3" fontId="3" fillId="0" borderId="11" xfId="0" applyNumberFormat="1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distributed" vertical="center" wrapText="1"/>
    </xf>
    <xf numFmtId="3" fontId="8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3" fontId="6" fillId="0" borderId="16" xfId="0" applyNumberFormat="1" applyFont="1" applyFill="1" applyBorder="1" applyAlignment="1">
      <alignment horizontal="right" vertical="top"/>
    </xf>
    <xf numFmtId="0" fontId="6" fillId="0" borderId="17" xfId="0" applyNumberFormat="1" applyFont="1" applyFill="1" applyBorder="1" applyAlignment="1">
      <alignment horizontal="right" vertical="top"/>
    </xf>
    <xf numFmtId="0" fontId="1" fillId="0" borderId="13" xfId="0" applyFont="1" applyFill="1" applyBorder="1" applyAlignment="1">
      <alignment horizontal="left" vertical="top" wrapText="1"/>
    </xf>
    <xf numFmtId="3" fontId="6" fillId="0" borderId="13" xfId="0" applyNumberFormat="1" applyFont="1" applyFill="1" applyBorder="1" applyAlignment="1">
      <alignment horizontal="right" vertical="top"/>
    </xf>
    <xf numFmtId="3" fontId="3" fillId="0" borderId="11" xfId="0" applyNumberFormat="1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" fontId="4" fillId="0" borderId="0" xfId="0" applyNumberFormat="1" applyFont="1" applyFill="1" applyBorder="1" applyAlignment="1">
      <alignment horizontal="left" vertical="center"/>
    </xf>
    <xf numFmtId="3" fontId="3" fillId="0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>
      <alignment horizontal="distributed" vertical="center" wrapText="1"/>
    </xf>
    <xf numFmtId="0" fontId="0" fillId="0" borderId="17" xfId="0" applyNumberFormat="1" applyFont="1" applyFill="1" applyBorder="1" applyAlignment="1">
      <alignment horizontal="distributed" vertical="center" wrapText="1"/>
    </xf>
    <xf numFmtId="0" fontId="0" fillId="0" borderId="19" xfId="0" applyFill="1" applyBorder="1" applyAlignment="1">
      <alignment vertical="center"/>
    </xf>
    <xf numFmtId="3" fontId="3" fillId="0" borderId="21" xfId="0" applyNumberFormat="1" applyFont="1" applyFill="1" applyBorder="1" applyAlignment="1">
      <alignment horizontal="distributed" vertical="center" wrapText="1"/>
    </xf>
    <xf numFmtId="3" fontId="3" fillId="0" borderId="16" xfId="0" applyNumberFormat="1" applyFont="1" applyFill="1" applyBorder="1" applyAlignment="1">
      <alignment horizontal="distributed" vertical="center" wrapText="1"/>
    </xf>
    <xf numFmtId="3" fontId="3" fillId="0" borderId="19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distributed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distributed" vertical="center" wrapText="1"/>
    </xf>
    <xf numFmtId="3" fontId="3" fillId="0" borderId="13" xfId="0" applyNumberFormat="1" applyFont="1" applyFill="1" applyBorder="1" applyAlignment="1">
      <alignment horizontal="distributed" vertical="center" wrapText="1"/>
    </xf>
    <xf numFmtId="0" fontId="1" fillId="0" borderId="14" xfId="0" applyNumberFormat="1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horizontal="distributed" vertical="center" wrapText="1"/>
    </xf>
    <xf numFmtId="0" fontId="1" fillId="0" borderId="17" xfId="0" applyNumberFormat="1" applyFont="1" applyFill="1" applyBorder="1" applyAlignment="1">
      <alignment horizontal="distributed" vertical="center" wrapText="1"/>
    </xf>
    <xf numFmtId="0" fontId="25" fillId="0" borderId="22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distributed" wrapText="1"/>
    </xf>
    <xf numFmtId="3" fontId="8" fillId="0" borderId="21" xfId="0" applyNumberFormat="1" applyFont="1" applyFill="1" applyBorder="1" applyAlignment="1">
      <alignment horizontal="right"/>
    </xf>
    <xf numFmtId="0" fontId="6" fillId="0" borderId="20" xfId="0" applyNumberFormat="1" applyFont="1" applyFill="1" applyBorder="1" applyAlignment="1">
      <alignment horizontal="right"/>
    </xf>
    <xf numFmtId="0" fontId="25" fillId="0" borderId="12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5" fillId="0" borderId="13" xfId="0" applyFont="1" applyBorder="1" applyAlignment="1">
      <alignment horizontal="left" vertical="top" wrapText="1"/>
    </xf>
    <xf numFmtId="3" fontId="8" fillId="0" borderId="13" xfId="0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right"/>
    </xf>
    <xf numFmtId="0" fontId="25" fillId="0" borderId="15" xfId="0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center" wrapText="1"/>
    </xf>
    <xf numFmtId="0" fontId="25" fillId="0" borderId="16" xfId="0" applyFont="1" applyBorder="1" applyAlignment="1">
      <alignment horizontal="left" vertical="top" wrapText="1"/>
    </xf>
    <xf numFmtId="3" fontId="8" fillId="0" borderId="16" xfId="0" applyNumberFormat="1" applyFont="1" applyFill="1" applyBorder="1" applyAlignment="1">
      <alignment horizontal="right"/>
    </xf>
    <xf numFmtId="0" fontId="6" fillId="0" borderId="17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top" wrapText="1"/>
    </xf>
    <xf numFmtId="3" fontId="6" fillId="0" borderId="13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left" vertical="top" wrapText="1"/>
    </xf>
    <xf numFmtId="3" fontId="6" fillId="0" borderId="1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00" workbookViewId="0" topLeftCell="A1">
      <selection activeCell="B10" sqref="B10"/>
    </sheetView>
  </sheetViews>
  <sheetFormatPr defaultColWidth="9.00390625" defaultRowHeight="26.25" customHeight="1"/>
  <cols>
    <col min="1" max="1" width="2.875" style="18" customWidth="1"/>
    <col min="2" max="2" width="29.875" style="29" customWidth="1"/>
    <col min="3" max="3" width="17.625" style="30" customWidth="1"/>
    <col min="4" max="5" width="17.875" style="30" customWidth="1"/>
    <col min="6" max="6" width="16.375" style="30" customWidth="1"/>
    <col min="7" max="7" width="15.50390625" style="30" customWidth="1"/>
    <col min="8" max="9" width="16.00390625" style="30" customWidth="1"/>
    <col min="10" max="10" width="14.50390625" style="30" customWidth="1"/>
    <col min="11" max="11" width="8.50390625" style="21" customWidth="1"/>
    <col min="12" max="16384" width="9.00390625" style="22" customWidth="1"/>
  </cols>
  <sheetData>
    <row r="1" spans="1:11" s="5" customFormat="1" ht="21.75" customHeight="1">
      <c r="A1" s="1"/>
      <c r="B1" s="2"/>
      <c r="C1" s="34" t="s">
        <v>0</v>
      </c>
      <c r="D1" s="35"/>
      <c r="E1" s="35"/>
      <c r="F1" s="49" t="s">
        <v>1</v>
      </c>
      <c r="G1" s="49"/>
      <c r="H1" s="49"/>
      <c r="I1" s="3"/>
      <c r="J1" s="3"/>
      <c r="K1" s="4"/>
    </row>
    <row r="2" spans="1:11" s="10" customFormat="1" ht="21.75" customHeight="1">
      <c r="A2" s="6"/>
      <c r="B2" s="38" t="s">
        <v>57</v>
      </c>
      <c r="C2" s="39"/>
      <c r="D2" s="39"/>
      <c r="E2" s="39"/>
      <c r="F2" s="40" t="s">
        <v>56</v>
      </c>
      <c r="G2" s="39"/>
      <c r="H2" s="39"/>
      <c r="I2" s="39"/>
      <c r="J2" s="7"/>
      <c r="K2" s="9"/>
    </row>
    <row r="3" spans="1:11" s="10" customFormat="1" ht="21.75" customHeight="1">
      <c r="A3" s="6"/>
      <c r="B3" s="2"/>
      <c r="C3" s="7"/>
      <c r="D3" s="7"/>
      <c r="E3" s="7" t="s">
        <v>2</v>
      </c>
      <c r="F3" s="8" t="s">
        <v>3</v>
      </c>
      <c r="G3" s="8"/>
      <c r="H3" s="8"/>
      <c r="I3" s="7"/>
      <c r="J3" s="7"/>
      <c r="K3" s="9"/>
    </row>
    <row r="4" spans="1:11" s="13" customFormat="1" ht="16.5" customHeight="1">
      <c r="A4" s="36" t="s">
        <v>4</v>
      </c>
      <c r="B4" s="37"/>
      <c r="C4" s="11"/>
      <c r="D4" s="41" t="s">
        <v>5</v>
      </c>
      <c r="E4" s="42"/>
      <c r="F4" s="48" t="s">
        <v>6</v>
      </c>
      <c r="G4" s="48"/>
      <c r="H4" s="12"/>
      <c r="I4" s="11"/>
      <c r="J4" s="41" t="s">
        <v>7</v>
      </c>
      <c r="K4" s="45"/>
    </row>
    <row r="5" spans="1:11" s="16" customFormat="1" ht="26.25" customHeight="1">
      <c r="A5" s="32" t="s">
        <v>8</v>
      </c>
      <c r="B5" s="33"/>
      <c r="C5" s="31" t="s">
        <v>9</v>
      </c>
      <c r="D5" s="31"/>
      <c r="E5" s="31"/>
      <c r="F5" s="31" t="s">
        <v>10</v>
      </c>
      <c r="G5" s="31"/>
      <c r="H5" s="31"/>
      <c r="I5" s="31"/>
      <c r="J5" s="46" t="s">
        <v>11</v>
      </c>
      <c r="K5" s="43" t="s">
        <v>12</v>
      </c>
    </row>
    <row r="6" spans="1:11" s="16" customFormat="1" ht="36" customHeight="1">
      <c r="A6" s="14" t="s">
        <v>13</v>
      </c>
      <c r="B6" s="17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17</v>
      </c>
      <c r="J6" s="47"/>
      <c r="K6" s="44"/>
    </row>
    <row r="7" spans="1:11" ht="26.25" customHeight="1">
      <c r="A7" s="18" t="s">
        <v>21</v>
      </c>
      <c r="B7" s="19" t="s">
        <v>58</v>
      </c>
      <c r="C7" s="20">
        <f>C8+C13+C17+C22+C25</f>
        <v>229830463000</v>
      </c>
      <c r="D7" s="20" t="s">
        <v>22</v>
      </c>
      <c r="E7" s="20">
        <f aca="true" t="shared" si="0" ref="E7:J7">E8+E13+E17+E22+E25</f>
        <v>229830463000</v>
      </c>
      <c r="F7" s="20">
        <f t="shared" si="0"/>
        <v>192156000907</v>
      </c>
      <c r="G7" s="20">
        <f>G8+G13+G17+G25</f>
        <v>6059572753</v>
      </c>
      <c r="H7" s="20">
        <f t="shared" si="0"/>
        <v>28153408744</v>
      </c>
      <c r="I7" s="20">
        <f t="shared" si="0"/>
        <v>226368982404</v>
      </c>
      <c r="J7" s="20">
        <f t="shared" si="0"/>
        <v>-3461480596</v>
      </c>
      <c r="K7" s="21" t="s">
        <v>21</v>
      </c>
    </row>
    <row r="8" spans="1:11" ht="26.25" customHeight="1">
      <c r="A8" s="18" t="s">
        <v>21</v>
      </c>
      <c r="B8" s="23" t="s">
        <v>23</v>
      </c>
      <c r="C8" s="20">
        <f>SUM(C9:C12)</f>
        <v>5540800000</v>
      </c>
      <c r="D8" s="20" t="s">
        <v>22</v>
      </c>
      <c r="E8" s="20">
        <f aca="true" t="shared" si="1" ref="E8:J8">SUM(E9:E12)</f>
        <v>5540800000</v>
      </c>
      <c r="F8" s="20">
        <f t="shared" si="1"/>
        <v>3685813082</v>
      </c>
      <c r="G8" s="20">
        <f t="shared" si="1"/>
        <v>118635932</v>
      </c>
      <c r="H8" s="20">
        <f t="shared" si="1"/>
        <v>1626944920</v>
      </c>
      <c r="I8" s="20">
        <f t="shared" si="1"/>
        <v>5431393934</v>
      </c>
      <c r="J8" s="20">
        <f t="shared" si="1"/>
        <v>-109406066</v>
      </c>
      <c r="K8" s="21" t="s">
        <v>21</v>
      </c>
    </row>
    <row r="9" spans="1:11" ht="26.25" customHeight="1">
      <c r="A9" s="24" t="s">
        <v>24</v>
      </c>
      <c r="B9" s="23" t="s">
        <v>25</v>
      </c>
      <c r="C9" s="20">
        <v>850100000</v>
      </c>
      <c r="D9" s="20" t="s">
        <v>22</v>
      </c>
      <c r="E9" s="20">
        <v>850100000</v>
      </c>
      <c r="F9" s="20">
        <v>536390746</v>
      </c>
      <c r="G9" s="20" t="s">
        <v>22</v>
      </c>
      <c r="H9" s="20">
        <v>311500000</v>
      </c>
      <c r="I9" s="20">
        <v>847890746</v>
      </c>
      <c r="J9" s="20">
        <v>-2209254</v>
      </c>
      <c r="K9" s="21" t="s">
        <v>21</v>
      </c>
    </row>
    <row r="10" spans="1:11" ht="26.25" customHeight="1">
      <c r="A10" s="24" t="s">
        <v>26</v>
      </c>
      <c r="B10" s="23" t="s">
        <v>27</v>
      </c>
      <c r="C10" s="20">
        <v>3317560000</v>
      </c>
      <c r="D10" s="20" t="s">
        <v>22</v>
      </c>
      <c r="E10" s="20">
        <v>3317560000</v>
      </c>
      <c r="F10" s="20">
        <v>2282273960</v>
      </c>
      <c r="G10" s="20">
        <v>28864797</v>
      </c>
      <c r="H10" s="20">
        <v>903218642</v>
      </c>
      <c r="I10" s="20">
        <v>3214357399</v>
      </c>
      <c r="J10" s="20">
        <v>-103202601</v>
      </c>
      <c r="K10" s="21" t="s">
        <v>21</v>
      </c>
    </row>
    <row r="11" spans="1:11" ht="26.25" customHeight="1">
      <c r="A11" s="24" t="s">
        <v>28</v>
      </c>
      <c r="B11" s="23" t="s">
        <v>29</v>
      </c>
      <c r="C11" s="20">
        <v>1121540000</v>
      </c>
      <c r="D11" s="20" t="s">
        <v>22</v>
      </c>
      <c r="E11" s="20">
        <v>1121540000</v>
      </c>
      <c r="F11" s="20">
        <v>615550888</v>
      </c>
      <c r="G11" s="20">
        <v>89771135</v>
      </c>
      <c r="H11" s="20">
        <v>412226278</v>
      </c>
      <c r="I11" s="20">
        <v>1117548301</v>
      </c>
      <c r="J11" s="20">
        <v>-3991699</v>
      </c>
      <c r="K11" s="21" t="s">
        <v>21</v>
      </c>
    </row>
    <row r="12" spans="1:11" ht="26.25" customHeight="1">
      <c r="A12" s="24" t="s">
        <v>30</v>
      </c>
      <c r="B12" s="23" t="s">
        <v>31</v>
      </c>
      <c r="C12" s="20">
        <v>251600000</v>
      </c>
      <c r="D12" s="20" t="s">
        <v>22</v>
      </c>
      <c r="E12" s="20">
        <v>251600000</v>
      </c>
      <c r="F12" s="20">
        <v>251597488</v>
      </c>
      <c r="G12" s="20" t="s">
        <v>22</v>
      </c>
      <c r="H12" s="20" t="s">
        <v>22</v>
      </c>
      <c r="I12" s="20">
        <v>251597488</v>
      </c>
      <c r="J12" s="20">
        <v>-2512</v>
      </c>
      <c r="K12" s="21" t="s">
        <v>21</v>
      </c>
    </row>
    <row r="13" spans="1:11" ht="26.25" customHeight="1">
      <c r="A13" s="24" t="s">
        <v>21</v>
      </c>
      <c r="B13" s="23" t="s">
        <v>32</v>
      </c>
      <c r="C13" s="20">
        <f>SUM(C14:C16)</f>
        <v>86370780000</v>
      </c>
      <c r="D13" s="20" t="s">
        <v>22</v>
      </c>
      <c r="E13" s="20">
        <f aca="true" t="shared" si="2" ref="E13:J13">SUM(E14:E16)</f>
        <v>86370780000</v>
      </c>
      <c r="F13" s="20">
        <f t="shared" si="2"/>
        <v>80929807671</v>
      </c>
      <c r="G13" s="20">
        <f t="shared" si="2"/>
        <v>1231595279</v>
      </c>
      <c r="H13" s="20">
        <f t="shared" si="2"/>
        <v>3425307009</v>
      </c>
      <c r="I13" s="20">
        <f t="shared" si="2"/>
        <v>85586709959</v>
      </c>
      <c r="J13" s="20">
        <f t="shared" si="2"/>
        <v>-784070041</v>
      </c>
      <c r="K13" s="21" t="s">
        <v>21</v>
      </c>
    </row>
    <row r="14" spans="1:11" ht="26.25" customHeight="1">
      <c r="A14" s="24" t="s">
        <v>33</v>
      </c>
      <c r="B14" s="23" t="s">
        <v>52</v>
      </c>
      <c r="C14" s="20">
        <v>29222700000</v>
      </c>
      <c r="D14" s="20" t="s">
        <v>22</v>
      </c>
      <c r="E14" s="20">
        <v>29222700000</v>
      </c>
      <c r="F14" s="20">
        <v>28939235645</v>
      </c>
      <c r="G14" s="20">
        <v>1470000</v>
      </c>
      <c r="H14" s="20">
        <v>101029360</v>
      </c>
      <c r="I14" s="20">
        <v>29041735005</v>
      </c>
      <c r="J14" s="20">
        <v>-180964995</v>
      </c>
      <c r="K14" s="21" t="s">
        <v>21</v>
      </c>
    </row>
    <row r="15" spans="1:11" ht="26.25" customHeight="1">
      <c r="A15" s="24" t="s">
        <v>34</v>
      </c>
      <c r="B15" s="23" t="s">
        <v>35</v>
      </c>
      <c r="C15" s="20">
        <v>46013980000</v>
      </c>
      <c r="D15" s="20" t="s">
        <v>22</v>
      </c>
      <c r="E15" s="20">
        <v>46013980000</v>
      </c>
      <c r="F15" s="20">
        <v>44328704941</v>
      </c>
      <c r="G15" s="20">
        <v>416836253</v>
      </c>
      <c r="H15" s="20">
        <v>699241915</v>
      </c>
      <c r="I15" s="20">
        <v>45444783109</v>
      </c>
      <c r="J15" s="20">
        <v>-569196891</v>
      </c>
      <c r="K15" s="21" t="s">
        <v>21</v>
      </c>
    </row>
    <row r="16" spans="1:11" ht="26.25" customHeight="1">
      <c r="A16" s="24" t="s">
        <v>36</v>
      </c>
      <c r="B16" s="23" t="s">
        <v>37</v>
      </c>
      <c r="C16" s="20">
        <v>11134100000</v>
      </c>
      <c r="D16" s="20" t="s">
        <v>22</v>
      </c>
      <c r="E16" s="20">
        <v>11134100000</v>
      </c>
      <c r="F16" s="20">
        <v>7661867085</v>
      </c>
      <c r="G16" s="20">
        <v>813289026</v>
      </c>
      <c r="H16" s="20">
        <v>2625035734</v>
      </c>
      <c r="I16" s="20">
        <v>11100191845</v>
      </c>
      <c r="J16" s="20">
        <v>-33908155</v>
      </c>
      <c r="K16" s="21" t="s">
        <v>21</v>
      </c>
    </row>
    <row r="17" spans="1:11" ht="26.25" customHeight="1">
      <c r="A17" s="24" t="s">
        <v>21</v>
      </c>
      <c r="B17" s="23" t="s">
        <v>38</v>
      </c>
      <c r="C17" s="20">
        <f>SUM(C18:C21)</f>
        <v>125299943000</v>
      </c>
      <c r="D17" s="20" t="s">
        <v>22</v>
      </c>
      <c r="E17" s="20">
        <f aca="true" t="shared" si="3" ref="E17:J17">SUM(E18:E21)</f>
        <v>125299943000</v>
      </c>
      <c r="F17" s="20">
        <f t="shared" si="3"/>
        <v>101216574478</v>
      </c>
      <c r="G17" s="20">
        <f t="shared" si="3"/>
        <v>4102153823</v>
      </c>
      <c r="H17" s="20">
        <f t="shared" si="3"/>
        <v>17797299607</v>
      </c>
      <c r="I17" s="20">
        <f t="shared" si="3"/>
        <v>123116027908</v>
      </c>
      <c r="J17" s="20">
        <f t="shared" si="3"/>
        <v>-2183915092</v>
      </c>
      <c r="K17" s="21" t="s">
        <v>21</v>
      </c>
    </row>
    <row r="18" spans="1:11" ht="26.25" customHeight="1">
      <c r="A18" s="24" t="s">
        <v>39</v>
      </c>
      <c r="B18" s="23" t="s">
        <v>53</v>
      </c>
      <c r="C18" s="20">
        <v>46895000000</v>
      </c>
      <c r="D18" s="20" t="s">
        <v>22</v>
      </c>
      <c r="E18" s="20">
        <v>46895000000</v>
      </c>
      <c r="F18" s="20">
        <v>41279377171</v>
      </c>
      <c r="G18" s="20">
        <v>3699324397</v>
      </c>
      <c r="H18" s="20">
        <v>1229987457</v>
      </c>
      <c r="I18" s="20">
        <v>46208689025</v>
      </c>
      <c r="J18" s="20">
        <v>-686310975</v>
      </c>
      <c r="K18" s="21" t="s">
        <v>21</v>
      </c>
    </row>
    <row r="19" spans="1:11" ht="26.25" customHeight="1">
      <c r="A19" s="24" t="s">
        <v>40</v>
      </c>
      <c r="B19" s="23" t="s">
        <v>41</v>
      </c>
      <c r="C19" s="20">
        <v>7366112000</v>
      </c>
      <c r="D19" s="20" t="s">
        <v>22</v>
      </c>
      <c r="E19" s="20">
        <v>7366112000</v>
      </c>
      <c r="F19" s="20">
        <v>6244699293</v>
      </c>
      <c r="G19" s="20">
        <v>315135518</v>
      </c>
      <c r="H19" s="20">
        <v>741251094</v>
      </c>
      <c r="I19" s="20">
        <v>7301085905</v>
      </c>
      <c r="J19" s="20">
        <v>-65026095</v>
      </c>
      <c r="K19" s="21" t="s">
        <v>21</v>
      </c>
    </row>
    <row r="20" spans="1:11" ht="26.25" customHeight="1">
      <c r="A20" s="24" t="s">
        <v>42</v>
      </c>
      <c r="B20" s="23" t="s">
        <v>43</v>
      </c>
      <c r="C20" s="20">
        <v>64636861000</v>
      </c>
      <c r="D20" s="20" t="s">
        <v>22</v>
      </c>
      <c r="E20" s="20">
        <v>64636861000</v>
      </c>
      <c r="F20" s="20">
        <v>48431800238</v>
      </c>
      <c r="G20" s="20">
        <v>46932942</v>
      </c>
      <c r="H20" s="20">
        <v>15025443563</v>
      </c>
      <c r="I20" s="20">
        <v>63504176743</v>
      </c>
      <c r="J20" s="20">
        <v>-1132684257</v>
      </c>
      <c r="K20" s="21" t="s">
        <v>21</v>
      </c>
    </row>
    <row r="21" spans="1:11" ht="26.25" customHeight="1">
      <c r="A21" s="24" t="s">
        <v>44</v>
      </c>
      <c r="B21" s="23" t="s">
        <v>45</v>
      </c>
      <c r="C21" s="20">
        <v>6401970000</v>
      </c>
      <c r="D21" s="20" t="s">
        <v>22</v>
      </c>
      <c r="E21" s="20">
        <v>6401970000</v>
      </c>
      <c r="F21" s="20">
        <v>5260697776</v>
      </c>
      <c r="G21" s="20">
        <v>40760966</v>
      </c>
      <c r="H21" s="20">
        <v>800617493</v>
      </c>
      <c r="I21" s="20">
        <v>6102076235</v>
      </c>
      <c r="J21" s="20">
        <v>-299893765</v>
      </c>
      <c r="K21" s="21" t="s">
        <v>21</v>
      </c>
    </row>
    <row r="22" spans="1:11" ht="26.25" customHeight="1">
      <c r="A22" s="24" t="s">
        <v>21</v>
      </c>
      <c r="B22" s="23" t="s">
        <v>46</v>
      </c>
      <c r="C22" s="20">
        <f>SUM(C23:C24)</f>
        <v>5665940000</v>
      </c>
      <c r="D22" s="20" t="s">
        <v>22</v>
      </c>
      <c r="E22" s="20">
        <f aca="true" t="shared" si="4" ref="E22:J22">SUM(E23:E24)</f>
        <v>5665940000</v>
      </c>
      <c r="F22" s="20">
        <f t="shared" si="4"/>
        <v>1334049014</v>
      </c>
      <c r="G22" s="20" t="s">
        <v>59</v>
      </c>
      <c r="H22" s="20">
        <f t="shared" si="4"/>
        <v>4195666113</v>
      </c>
      <c r="I22" s="20">
        <f t="shared" si="4"/>
        <v>5529715127</v>
      </c>
      <c r="J22" s="20">
        <f t="shared" si="4"/>
        <v>-136224873</v>
      </c>
      <c r="K22" s="21" t="s">
        <v>21</v>
      </c>
    </row>
    <row r="23" spans="1:11" ht="26.25" customHeight="1">
      <c r="A23" s="24" t="s">
        <v>47</v>
      </c>
      <c r="B23" s="23" t="s">
        <v>54</v>
      </c>
      <c r="C23" s="20">
        <v>1870760000</v>
      </c>
      <c r="D23" s="20" t="s">
        <v>22</v>
      </c>
      <c r="E23" s="20">
        <v>1870760000</v>
      </c>
      <c r="F23" s="20">
        <v>483368853</v>
      </c>
      <c r="G23" s="20" t="s">
        <v>22</v>
      </c>
      <c r="H23" s="20">
        <v>1284763355</v>
      </c>
      <c r="I23" s="20">
        <v>1768132208</v>
      </c>
      <c r="J23" s="20">
        <v>-102627792</v>
      </c>
      <c r="K23" s="21" t="s">
        <v>21</v>
      </c>
    </row>
    <row r="24" spans="1:11" ht="26.25" customHeight="1">
      <c r="A24" s="24" t="s">
        <v>48</v>
      </c>
      <c r="B24" s="23" t="s">
        <v>49</v>
      </c>
      <c r="C24" s="20">
        <v>3795180000</v>
      </c>
      <c r="D24" s="20" t="s">
        <v>22</v>
      </c>
      <c r="E24" s="20">
        <v>3795180000</v>
      </c>
      <c r="F24" s="20">
        <v>850680161</v>
      </c>
      <c r="G24" s="20" t="s">
        <v>22</v>
      </c>
      <c r="H24" s="20">
        <v>2910902758</v>
      </c>
      <c r="I24" s="20">
        <v>3761582919</v>
      </c>
      <c r="J24" s="20">
        <v>-33597081</v>
      </c>
      <c r="K24" s="21" t="s">
        <v>21</v>
      </c>
    </row>
    <row r="25" spans="1:11" ht="26.25" customHeight="1">
      <c r="A25" s="24" t="s">
        <v>21</v>
      </c>
      <c r="B25" s="23" t="s">
        <v>50</v>
      </c>
      <c r="C25" s="20">
        <f>C26</f>
        <v>6953000000</v>
      </c>
      <c r="D25" s="20" t="str">
        <f aca="true" t="shared" si="5" ref="D25:J25">D26</f>
        <v>-</v>
      </c>
      <c r="E25" s="20">
        <f t="shared" si="5"/>
        <v>6953000000</v>
      </c>
      <c r="F25" s="20">
        <f t="shared" si="5"/>
        <v>4989756662</v>
      </c>
      <c r="G25" s="20">
        <f t="shared" si="5"/>
        <v>607187719</v>
      </c>
      <c r="H25" s="20">
        <f t="shared" si="5"/>
        <v>1108191095</v>
      </c>
      <c r="I25" s="20">
        <f t="shared" si="5"/>
        <v>6705135476</v>
      </c>
      <c r="J25" s="20">
        <f t="shared" si="5"/>
        <v>-247864524</v>
      </c>
      <c r="K25" s="21" t="s">
        <v>21</v>
      </c>
    </row>
    <row r="26" spans="1:11" ht="26.25" customHeight="1">
      <c r="A26" s="24" t="s">
        <v>51</v>
      </c>
      <c r="B26" s="23" t="s">
        <v>55</v>
      </c>
      <c r="C26" s="20">
        <v>6953000000</v>
      </c>
      <c r="D26" s="20" t="s">
        <v>22</v>
      </c>
      <c r="E26" s="20">
        <v>6953000000</v>
      </c>
      <c r="F26" s="20">
        <v>4989756662</v>
      </c>
      <c r="G26" s="20">
        <v>607187719</v>
      </c>
      <c r="H26" s="20">
        <v>1108191095</v>
      </c>
      <c r="I26" s="20">
        <v>6705135476</v>
      </c>
      <c r="J26" s="20">
        <v>-247864524</v>
      </c>
      <c r="K26" s="21" t="s">
        <v>21</v>
      </c>
    </row>
    <row r="30" spans="1:11" ht="26.25" customHeight="1">
      <c r="A30" s="25"/>
      <c r="B30" s="26"/>
      <c r="C30" s="27"/>
      <c r="D30" s="27"/>
      <c r="E30" s="27"/>
      <c r="F30" s="27"/>
      <c r="G30" s="27"/>
      <c r="H30" s="27"/>
      <c r="I30" s="27"/>
      <c r="J30" s="27"/>
      <c r="K30" s="28"/>
    </row>
  </sheetData>
  <sheetProtection/>
  <mergeCells count="13">
    <mergeCell ref="K5:K6"/>
    <mergeCell ref="J4:K4"/>
    <mergeCell ref="F5:I5"/>
    <mergeCell ref="J5:J6"/>
    <mergeCell ref="F4:G4"/>
    <mergeCell ref="F1:H1"/>
    <mergeCell ref="C5:E5"/>
    <mergeCell ref="A5:B5"/>
    <mergeCell ref="C1:E1"/>
    <mergeCell ref="A4:B4"/>
    <mergeCell ref="B2:E2"/>
    <mergeCell ref="F2:I2"/>
    <mergeCell ref="D4:E4"/>
  </mergeCells>
  <printOptions/>
  <pageMargins left="0.5118110236220472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E10" sqref="E10"/>
    </sheetView>
  </sheetViews>
  <sheetFormatPr defaultColWidth="9.00390625" defaultRowHeight="26.25" customHeight="1"/>
  <cols>
    <col min="1" max="1" width="2.875" style="18" customWidth="1"/>
    <col min="2" max="2" width="28.875" style="29" customWidth="1"/>
    <col min="3" max="3" width="17.625" style="30" customWidth="1"/>
    <col min="4" max="5" width="17.875" style="30" customWidth="1"/>
    <col min="6" max="6" width="16.875" style="30" customWidth="1"/>
    <col min="7" max="7" width="15.875" style="30" customWidth="1"/>
    <col min="8" max="10" width="15.50390625" style="30" customWidth="1"/>
    <col min="11" max="11" width="7.875" style="21" customWidth="1"/>
    <col min="12" max="16384" width="9.00390625" style="22" customWidth="1"/>
  </cols>
  <sheetData>
    <row r="1" spans="1:11" s="5" customFormat="1" ht="21.75" customHeight="1">
      <c r="A1" s="1"/>
      <c r="B1" s="2"/>
      <c r="C1" s="34" t="s">
        <v>0</v>
      </c>
      <c r="D1" s="35"/>
      <c r="E1" s="35"/>
      <c r="F1" s="49" t="s">
        <v>1</v>
      </c>
      <c r="G1" s="49"/>
      <c r="H1" s="49"/>
      <c r="I1" s="3"/>
      <c r="J1" s="3"/>
      <c r="K1" s="4"/>
    </row>
    <row r="2" spans="1:11" s="10" customFormat="1" ht="21.75" customHeight="1">
      <c r="A2" s="6"/>
      <c r="B2" s="38" t="s">
        <v>57</v>
      </c>
      <c r="C2" s="39"/>
      <c r="D2" s="39"/>
      <c r="E2" s="39"/>
      <c r="F2" s="40" t="s">
        <v>56</v>
      </c>
      <c r="G2" s="39"/>
      <c r="H2" s="39"/>
      <c r="I2" s="39"/>
      <c r="J2" s="7"/>
      <c r="K2" s="9"/>
    </row>
    <row r="3" spans="1:11" s="10" customFormat="1" ht="21.75" customHeight="1">
      <c r="A3" s="6"/>
      <c r="B3" s="2"/>
      <c r="C3" s="7"/>
      <c r="D3" s="7"/>
      <c r="E3" s="7" t="s">
        <v>2</v>
      </c>
      <c r="F3" s="8" t="s">
        <v>3</v>
      </c>
      <c r="G3" s="8"/>
      <c r="H3" s="8"/>
      <c r="I3" s="7"/>
      <c r="J3" s="7"/>
      <c r="K3" s="9"/>
    </row>
    <row r="4" spans="1:11" s="13" customFormat="1" ht="16.5" customHeight="1">
      <c r="A4" s="36" t="s">
        <v>69</v>
      </c>
      <c r="B4" s="37"/>
      <c r="C4" s="11"/>
      <c r="D4" s="41" t="s">
        <v>5</v>
      </c>
      <c r="E4" s="42"/>
      <c r="F4" s="48" t="s">
        <v>6</v>
      </c>
      <c r="G4" s="48"/>
      <c r="H4" s="12"/>
      <c r="I4" s="11"/>
      <c r="J4" s="41" t="s">
        <v>7</v>
      </c>
      <c r="K4" s="45"/>
    </row>
    <row r="5" spans="1:11" s="16" customFormat="1" ht="26.25" customHeight="1">
      <c r="A5" s="32" t="s">
        <v>8</v>
      </c>
      <c r="B5" s="33"/>
      <c r="C5" s="31" t="s">
        <v>9</v>
      </c>
      <c r="D5" s="31"/>
      <c r="E5" s="31"/>
      <c r="F5" s="31" t="s">
        <v>10</v>
      </c>
      <c r="G5" s="31"/>
      <c r="H5" s="31"/>
      <c r="I5" s="31"/>
      <c r="J5" s="46" t="s">
        <v>11</v>
      </c>
      <c r="K5" s="43" t="s">
        <v>12</v>
      </c>
    </row>
    <row r="6" spans="1:11" s="16" customFormat="1" ht="36" customHeight="1">
      <c r="A6" s="14" t="s">
        <v>13</v>
      </c>
      <c r="B6" s="17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17</v>
      </c>
      <c r="J6" s="47"/>
      <c r="K6" s="44"/>
    </row>
    <row r="7" spans="1:11" ht="26.25" customHeight="1">
      <c r="A7" s="51" t="s">
        <v>21</v>
      </c>
      <c r="B7" s="19" t="s">
        <v>68</v>
      </c>
      <c r="C7" s="20">
        <f>C8+C13+C17+C22+C25</f>
        <v>36300087000</v>
      </c>
      <c r="D7" s="20">
        <f>D8+D13+D17+D22+D25</f>
        <v>-1729839393</v>
      </c>
      <c r="E7" s="20">
        <f>E8+E13+E17+E22+E25</f>
        <v>34570247607</v>
      </c>
      <c r="F7" s="20">
        <f>F8+F13+F17+F22+F25</f>
        <v>30147268205</v>
      </c>
      <c r="G7" s="20">
        <f>G8+G13+G17+G22+G25</f>
        <v>1223643981</v>
      </c>
      <c r="H7" s="20">
        <f>H8+H13+H17+H22+H25</f>
        <v>1696079692</v>
      </c>
      <c r="I7" s="20">
        <f>I8+I13+I17+I22+I25</f>
        <v>33066991878</v>
      </c>
      <c r="J7" s="20">
        <f>J8+J13+J17+J22+J25</f>
        <v>-1503255729</v>
      </c>
      <c r="K7" s="21" t="s">
        <v>21</v>
      </c>
    </row>
    <row r="8" spans="1:11" ht="26.25" customHeight="1">
      <c r="A8" s="50" t="s">
        <v>21</v>
      </c>
      <c r="B8" s="23" t="s">
        <v>23</v>
      </c>
      <c r="C8" s="20">
        <f>SUM(C9:C12)</f>
        <v>1843815000</v>
      </c>
      <c r="D8" s="20">
        <f>SUM(D9:D12)</f>
        <v>-62997133</v>
      </c>
      <c r="E8" s="20">
        <f>SUM(E9:E12)</f>
        <v>1780817867</v>
      </c>
      <c r="F8" s="20">
        <f>SUM(F9:F12)</f>
        <v>1181779083</v>
      </c>
      <c r="G8" s="20">
        <f>SUM(G9:G12)</f>
        <v>19580223</v>
      </c>
      <c r="H8" s="20">
        <f>SUM(H9:H12)</f>
        <v>478384004</v>
      </c>
      <c r="I8" s="20">
        <f>SUM(I9:I12)</f>
        <v>1679743310</v>
      </c>
      <c r="J8" s="20">
        <f>SUM(J9:J12)</f>
        <v>-101074557</v>
      </c>
      <c r="K8" s="21" t="s">
        <v>21</v>
      </c>
    </row>
    <row r="9" spans="1:11" ht="26.25" customHeight="1">
      <c r="A9" s="50" t="s">
        <v>24</v>
      </c>
      <c r="B9" s="23" t="s">
        <v>25</v>
      </c>
      <c r="C9" s="20">
        <v>823000000</v>
      </c>
      <c r="D9" s="20">
        <v>-15250559</v>
      </c>
      <c r="E9" s="20">
        <v>807749441</v>
      </c>
      <c r="F9" s="20">
        <v>494040187</v>
      </c>
      <c r="G9" s="20" t="s">
        <v>22</v>
      </c>
      <c r="H9" s="20">
        <v>311500000</v>
      </c>
      <c r="I9" s="20">
        <v>805540187</v>
      </c>
      <c r="J9" s="20">
        <v>-2209254</v>
      </c>
      <c r="K9" s="21" t="s">
        <v>21</v>
      </c>
    </row>
    <row r="10" spans="1:11" ht="26.25" customHeight="1">
      <c r="A10" s="50" t="s">
        <v>26</v>
      </c>
      <c r="B10" s="23" t="s">
        <v>27</v>
      </c>
      <c r="C10" s="20">
        <v>975723000</v>
      </c>
      <c r="D10" s="20">
        <v>-44847225</v>
      </c>
      <c r="E10" s="20">
        <v>930875775</v>
      </c>
      <c r="F10" s="20">
        <v>645618758</v>
      </c>
      <c r="G10" s="20">
        <v>19580223</v>
      </c>
      <c r="H10" s="20">
        <v>166884004</v>
      </c>
      <c r="I10" s="20">
        <v>832082985</v>
      </c>
      <c r="J10" s="20">
        <v>-98792790</v>
      </c>
      <c r="K10" s="21" t="s">
        <v>21</v>
      </c>
    </row>
    <row r="11" spans="1:11" ht="26.25" customHeight="1">
      <c r="A11" s="50" t="s">
        <v>28</v>
      </c>
      <c r="B11" s="23" t="s">
        <v>29</v>
      </c>
      <c r="C11" s="20">
        <v>20508000</v>
      </c>
      <c r="D11" s="20" t="s">
        <v>22</v>
      </c>
      <c r="E11" s="20">
        <v>20508000</v>
      </c>
      <c r="F11" s="20">
        <v>20437724</v>
      </c>
      <c r="G11" s="20" t="s">
        <v>22</v>
      </c>
      <c r="H11" s="20" t="s">
        <v>22</v>
      </c>
      <c r="I11" s="20">
        <v>20437724</v>
      </c>
      <c r="J11" s="20">
        <v>-70276</v>
      </c>
      <c r="K11" s="21" t="s">
        <v>21</v>
      </c>
    </row>
    <row r="12" spans="1:11" ht="26.25" customHeight="1">
      <c r="A12" s="50" t="s">
        <v>30</v>
      </c>
      <c r="B12" s="23" t="s">
        <v>31</v>
      </c>
      <c r="C12" s="20">
        <v>24584000</v>
      </c>
      <c r="D12" s="20">
        <v>-2899349</v>
      </c>
      <c r="E12" s="20">
        <v>21684651</v>
      </c>
      <c r="F12" s="20">
        <v>21682414</v>
      </c>
      <c r="G12" s="20" t="s">
        <v>22</v>
      </c>
      <c r="H12" s="20" t="s">
        <v>22</v>
      </c>
      <c r="I12" s="20">
        <v>21682414</v>
      </c>
      <c r="J12" s="20">
        <v>-2237</v>
      </c>
      <c r="K12" s="21" t="s">
        <v>21</v>
      </c>
    </row>
    <row r="13" spans="1:11" ht="26.25" customHeight="1">
      <c r="A13" s="50" t="s">
        <v>21</v>
      </c>
      <c r="B13" s="23" t="s">
        <v>67</v>
      </c>
      <c r="C13" s="20">
        <f>SUM(C14:C16)</f>
        <v>25597743000</v>
      </c>
      <c r="D13" s="20">
        <f>SUM(D14:D16)</f>
        <v>-943668120</v>
      </c>
      <c r="E13" s="20">
        <f>SUM(E14:E16)</f>
        <v>24654074880</v>
      </c>
      <c r="F13" s="20">
        <f>SUM(F14:F16)</f>
        <v>22582299806</v>
      </c>
      <c r="G13" s="20">
        <f>SUM(G14:G16)</f>
        <v>888269461</v>
      </c>
      <c r="H13" s="20">
        <f>SUM(H14:H16)</f>
        <v>557242313</v>
      </c>
      <c r="I13" s="20">
        <f>SUM(I14:I16)</f>
        <v>24027811580</v>
      </c>
      <c r="J13" s="20">
        <f>SUM(J14:J16)</f>
        <v>-626263300</v>
      </c>
      <c r="K13" s="21" t="s">
        <v>21</v>
      </c>
    </row>
    <row r="14" spans="1:11" ht="26.25" customHeight="1">
      <c r="A14" s="50" t="s">
        <v>33</v>
      </c>
      <c r="B14" s="23" t="s">
        <v>66</v>
      </c>
      <c r="C14" s="20">
        <v>4525623000</v>
      </c>
      <c r="D14" s="20">
        <v>-553854896</v>
      </c>
      <c r="E14" s="20">
        <v>3971768104</v>
      </c>
      <c r="F14" s="20">
        <v>3851989133</v>
      </c>
      <c r="G14" s="20" t="s">
        <v>22</v>
      </c>
      <c r="H14" s="20">
        <v>4358152</v>
      </c>
      <c r="I14" s="20">
        <v>3856347285</v>
      </c>
      <c r="J14" s="20">
        <v>-115420819</v>
      </c>
      <c r="K14" s="21" t="s">
        <v>21</v>
      </c>
    </row>
    <row r="15" spans="1:11" ht="26.25" customHeight="1">
      <c r="A15" s="50" t="s">
        <v>34</v>
      </c>
      <c r="B15" s="23" t="s">
        <v>35</v>
      </c>
      <c r="C15" s="20">
        <v>17104520000</v>
      </c>
      <c r="D15" s="20">
        <v>-189232854</v>
      </c>
      <c r="E15" s="20">
        <v>16915287146</v>
      </c>
      <c r="F15" s="20">
        <v>16106667129</v>
      </c>
      <c r="G15" s="20">
        <v>126642373</v>
      </c>
      <c r="H15" s="20">
        <v>199274725</v>
      </c>
      <c r="I15" s="20">
        <v>16432584227</v>
      </c>
      <c r="J15" s="20">
        <v>-482702919</v>
      </c>
      <c r="K15" s="21" t="s">
        <v>21</v>
      </c>
    </row>
    <row r="16" spans="1:11" ht="26.25" customHeight="1">
      <c r="A16" s="50" t="s">
        <v>36</v>
      </c>
      <c r="B16" s="23" t="s">
        <v>37</v>
      </c>
      <c r="C16" s="20">
        <v>3967600000</v>
      </c>
      <c r="D16" s="20">
        <v>-200580370</v>
      </c>
      <c r="E16" s="20">
        <v>3767019630</v>
      </c>
      <c r="F16" s="20">
        <v>2623643544</v>
      </c>
      <c r="G16" s="20">
        <v>761627088</v>
      </c>
      <c r="H16" s="20">
        <v>353609436</v>
      </c>
      <c r="I16" s="20">
        <v>3738880068</v>
      </c>
      <c r="J16" s="20">
        <v>-28139562</v>
      </c>
      <c r="K16" s="21" t="s">
        <v>21</v>
      </c>
    </row>
    <row r="17" spans="1:11" ht="26.25" customHeight="1">
      <c r="A17" s="50" t="s">
        <v>21</v>
      </c>
      <c r="B17" s="23" t="s">
        <v>38</v>
      </c>
      <c r="C17" s="20">
        <f>SUM(C18:C21)</f>
        <v>6508570000</v>
      </c>
      <c r="D17" s="20">
        <f>SUM(D18:D21)</f>
        <v>-474458625</v>
      </c>
      <c r="E17" s="20">
        <f>SUM(E18:E21)</f>
        <v>6034111375</v>
      </c>
      <c r="F17" s="20">
        <f>SUM(F18:F21)</f>
        <v>4618743115</v>
      </c>
      <c r="G17" s="20">
        <f>SUM(G18:G21)</f>
        <v>300472157</v>
      </c>
      <c r="H17" s="20">
        <f>SUM(H18:H21)</f>
        <v>525239622</v>
      </c>
      <c r="I17" s="20">
        <f>SUM(I18:I21)</f>
        <v>5444454894</v>
      </c>
      <c r="J17" s="20">
        <f>SUM(J18:J21)</f>
        <v>-589656481</v>
      </c>
      <c r="K17" s="21" t="s">
        <v>21</v>
      </c>
    </row>
    <row r="18" spans="1:11" ht="26.25" customHeight="1">
      <c r="A18" s="50" t="s">
        <v>39</v>
      </c>
      <c r="B18" s="23" t="s">
        <v>65</v>
      </c>
      <c r="C18" s="20">
        <v>2791610000</v>
      </c>
      <c r="D18" s="20">
        <v>-373683852</v>
      </c>
      <c r="E18" s="20">
        <v>2417926148</v>
      </c>
      <c r="F18" s="20">
        <v>1704571577</v>
      </c>
      <c r="G18" s="20">
        <v>281850575</v>
      </c>
      <c r="H18" s="20">
        <v>177551009</v>
      </c>
      <c r="I18" s="20">
        <v>2163973161</v>
      </c>
      <c r="J18" s="20">
        <v>-253952987</v>
      </c>
      <c r="K18" s="21" t="s">
        <v>21</v>
      </c>
    </row>
    <row r="19" spans="1:11" ht="26.25" customHeight="1">
      <c r="A19" s="50" t="s">
        <v>64</v>
      </c>
      <c r="B19" s="23" t="s">
        <v>63</v>
      </c>
      <c r="C19" s="20">
        <v>531446000</v>
      </c>
      <c r="D19" s="20" t="s">
        <v>22</v>
      </c>
      <c r="E19" s="20">
        <v>531446000</v>
      </c>
      <c r="F19" s="20">
        <v>458315513</v>
      </c>
      <c r="G19" s="20">
        <v>4061487</v>
      </c>
      <c r="H19" s="20">
        <v>28329779</v>
      </c>
      <c r="I19" s="20">
        <v>490706779</v>
      </c>
      <c r="J19" s="20">
        <v>-40739221</v>
      </c>
      <c r="K19" s="21" t="s">
        <v>21</v>
      </c>
    </row>
    <row r="20" spans="1:11" ht="26.25" customHeight="1">
      <c r="A20" s="50" t="s">
        <v>42</v>
      </c>
      <c r="B20" s="23" t="s">
        <v>43</v>
      </c>
      <c r="C20" s="20">
        <v>471800000</v>
      </c>
      <c r="D20" s="20">
        <v>-40144369</v>
      </c>
      <c r="E20" s="20">
        <v>431655631</v>
      </c>
      <c r="F20" s="20">
        <v>252187264</v>
      </c>
      <c r="G20" s="20">
        <v>14560095</v>
      </c>
      <c r="H20" s="20">
        <v>68032609</v>
      </c>
      <c r="I20" s="20">
        <v>334779968</v>
      </c>
      <c r="J20" s="20">
        <v>-96875663</v>
      </c>
      <c r="K20" s="21" t="s">
        <v>21</v>
      </c>
    </row>
    <row r="21" spans="1:11" ht="26.25" customHeight="1">
      <c r="A21" s="50" t="s">
        <v>44</v>
      </c>
      <c r="B21" s="23" t="s">
        <v>45</v>
      </c>
      <c r="C21" s="20">
        <v>2713714000</v>
      </c>
      <c r="D21" s="20">
        <v>-60630404</v>
      </c>
      <c r="E21" s="20">
        <v>2653083596</v>
      </c>
      <c r="F21" s="20">
        <v>2203668761</v>
      </c>
      <c r="G21" s="20" t="s">
        <v>22</v>
      </c>
      <c r="H21" s="20">
        <v>251326225</v>
      </c>
      <c r="I21" s="20">
        <v>2454994986</v>
      </c>
      <c r="J21" s="20">
        <v>-198088610</v>
      </c>
      <c r="K21" s="21" t="s">
        <v>21</v>
      </c>
    </row>
    <row r="22" spans="1:11" ht="26.25" customHeight="1">
      <c r="A22" s="50" t="s">
        <v>21</v>
      </c>
      <c r="B22" s="23" t="s">
        <v>46</v>
      </c>
      <c r="C22" s="20">
        <f>SUM(C23:C24)</f>
        <v>607400000</v>
      </c>
      <c r="D22" s="20">
        <f>SUM(D23:D24)</f>
        <v>-28258451</v>
      </c>
      <c r="E22" s="20">
        <f>SUM(E23:E24)</f>
        <v>579141549</v>
      </c>
      <c r="F22" s="20">
        <f>SUM(F23:F24)</f>
        <v>462961583</v>
      </c>
      <c r="G22" s="20">
        <f>SUM(G23:G24)</f>
        <v>0</v>
      </c>
      <c r="H22" s="20">
        <f>SUM(H23:H24)</f>
        <v>10248512</v>
      </c>
      <c r="I22" s="20">
        <f>SUM(I23:I24)</f>
        <v>473210095</v>
      </c>
      <c r="J22" s="20">
        <f>SUM(J23:J24)</f>
        <v>-105931454</v>
      </c>
      <c r="K22" s="21" t="s">
        <v>21</v>
      </c>
    </row>
    <row r="23" spans="1:11" ht="26.25" customHeight="1">
      <c r="A23" s="50" t="s">
        <v>47</v>
      </c>
      <c r="B23" s="23" t="s">
        <v>62</v>
      </c>
      <c r="C23" s="20">
        <v>257500000</v>
      </c>
      <c r="D23" s="20">
        <v>-6077104</v>
      </c>
      <c r="E23" s="20">
        <v>251422896</v>
      </c>
      <c r="F23" s="20">
        <v>171347535</v>
      </c>
      <c r="G23" s="20" t="s">
        <v>22</v>
      </c>
      <c r="H23" s="20" t="s">
        <v>22</v>
      </c>
      <c r="I23" s="20">
        <v>171347535</v>
      </c>
      <c r="J23" s="20">
        <v>-80075361</v>
      </c>
      <c r="K23" s="21" t="s">
        <v>21</v>
      </c>
    </row>
    <row r="24" spans="1:11" ht="26.25" customHeight="1">
      <c r="A24" s="50" t="s">
        <v>48</v>
      </c>
      <c r="B24" s="23" t="s">
        <v>49</v>
      </c>
      <c r="C24" s="20">
        <v>349900000</v>
      </c>
      <c r="D24" s="20">
        <v>-22181347</v>
      </c>
      <c r="E24" s="20">
        <v>327718653</v>
      </c>
      <c r="F24" s="20">
        <v>291614048</v>
      </c>
      <c r="G24" s="20" t="s">
        <v>22</v>
      </c>
      <c r="H24" s="20">
        <v>10248512</v>
      </c>
      <c r="I24" s="20">
        <v>301862560</v>
      </c>
      <c r="J24" s="20">
        <v>-25856093</v>
      </c>
      <c r="K24" s="21" t="s">
        <v>21</v>
      </c>
    </row>
    <row r="25" spans="1:11" ht="26.25" customHeight="1">
      <c r="A25" s="50" t="s">
        <v>21</v>
      </c>
      <c r="B25" s="19" t="s">
        <v>61</v>
      </c>
      <c r="C25" s="20">
        <f>C26</f>
        <v>1742559000</v>
      </c>
      <c r="D25" s="20">
        <f>D26</f>
        <v>-220457064</v>
      </c>
      <c r="E25" s="20">
        <f>E26</f>
        <v>1522101936</v>
      </c>
      <c r="F25" s="20">
        <f>F26</f>
        <v>1301484618</v>
      </c>
      <c r="G25" s="20">
        <f>G26</f>
        <v>15322140</v>
      </c>
      <c r="H25" s="20">
        <f>H26</f>
        <v>124965241</v>
      </c>
      <c r="I25" s="20">
        <f>I26</f>
        <v>1441771999</v>
      </c>
      <c r="J25" s="20">
        <f>J26</f>
        <v>-80329937</v>
      </c>
      <c r="K25" s="21" t="s">
        <v>21</v>
      </c>
    </row>
    <row r="26" spans="1:11" ht="26.25" customHeight="1">
      <c r="A26" s="50" t="s">
        <v>51</v>
      </c>
      <c r="B26" s="23" t="s">
        <v>60</v>
      </c>
      <c r="C26" s="20">
        <v>1742559000</v>
      </c>
      <c r="D26" s="20">
        <v>-220457064</v>
      </c>
      <c r="E26" s="20">
        <v>1522101936</v>
      </c>
      <c r="F26" s="20">
        <v>1301484618</v>
      </c>
      <c r="G26" s="20">
        <v>15322140</v>
      </c>
      <c r="H26" s="20">
        <v>124965241</v>
      </c>
      <c r="I26" s="20">
        <v>1441771999</v>
      </c>
      <c r="J26" s="20">
        <v>-80329937</v>
      </c>
      <c r="K26" s="21" t="s">
        <v>21</v>
      </c>
    </row>
    <row r="30" spans="1:11" ht="26.25" customHeight="1">
      <c r="A30" s="25"/>
      <c r="B30" s="26"/>
      <c r="C30" s="27"/>
      <c r="D30" s="27"/>
      <c r="E30" s="27"/>
      <c r="F30" s="27"/>
      <c r="G30" s="27"/>
      <c r="H30" s="27"/>
      <c r="I30" s="27"/>
      <c r="J30" s="27"/>
      <c r="K30" s="28"/>
    </row>
  </sheetData>
  <sheetProtection/>
  <mergeCells count="13">
    <mergeCell ref="K5:K6"/>
    <mergeCell ref="J4:K4"/>
    <mergeCell ref="F5:I5"/>
    <mergeCell ref="J5:J6"/>
    <mergeCell ref="F4:G4"/>
    <mergeCell ref="F1:H1"/>
    <mergeCell ref="C5:E5"/>
    <mergeCell ref="A5:B5"/>
    <mergeCell ref="C1:E1"/>
    <mergeCell ref="A4:B4"/>
    <mergeCell ref="B2:E2"/>
    <mergeCell ref="F2:I2"/>
    <mergeCell ref="D4:E4"/>
  </mergeCells>
  <printOptions/>
  <pageMargins left="0.5118110236220472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B18" sqref="B18"/>
    </sheetView>
  </sheetViews>
  <sheetFormatPr defaultColWidth="9.00390625" defaultRowHeight="26.25" customHeight="1"/>
  <cols>
    <col min="1" max="1" width="2.875" style="18" customWidth="1"/>
    <col min="2" max="2" width="28.875" style="29" customWidth="1"/>
    <col min="3" max="3" width="17.625" style="30" customWidth="1"/>
    <col min="4" max="5" width="17.875" style="30" customWidth="1"/>
    <col min="6" max="6" width="16.875" style="30" customWidth="1"/>
    <col min="7" max="7" width="15.50390625" style="30" customWidth="1"/>
    <col min="8" max="9" width="15.75390625" style="30" customWidth="1"/>
    <col min="10" max="10" width="15.25390625" style="30" customWidth="1"/>
    <col min="11" max="11" width="7.50390625" style="21" customWidth="1"/>
    <col min="12" max="16384" width="9.00390625" style="22" customWidth="1"/>
  </cols>
  <sheetData>
    <row r="1" spans="1:11" s="5" customFormat="1" ht="20.25" customHeight="1">
      <c r="A1" s="1"/>
      <c r="B1" s="2"/>
      <c r="C1" s="34" t="s">
        <v>0</v>
      </c>
      <c r="D1" s="35"/>
      <c r="E1" s="35"/>
      <c r="F1" s="49" t="s">
        <v>1</v>
      </c>
      <c r="G1" s="49"/>
      <c r="H1" s="49"/>
      <c r="I1" s="3"/>
      <c r="J1" s="3"/>
      <c r="K1" s="4"/>
    </row>
    <row r="2" spans="1:11" s="10" customFormat="1" ht="21" customHeight="1">
      <c r="A2" s="6"/>
      <c r="B2" s="38" t="s">
        <v>57</v>
      </c>
      <c r="C2" s="39"/>
      <c r="D2" s="39"/>
      <c r="E2" s="39"/>
      <c r="F2" s="40" t="s">
        <v>56</v>
      </c>
      <c r="G2" s="39"/>
      <c r="H2" s="39"/>
      <c r="I2" s="39"/>
      <c r="J2" s="7"/>
      <c r="K2" s="9"/>
    </row>
    <row r="3" spans="1:11" s="10" customFormat="1" ht="21" customHeight="1">
      <c r="A3" s="6"/>
      <c r="B3" s="2"/>
      <c r="C3" s="7"/>
      <c r="D3" s="7"/>
      <c r="E3" s="7" t="s">
        <v>2</v>
      </c>
      <c r="F3" s="8" t="s">
        <v>3</v>
      </c>
      <c r="G3" s="8"/>
      <c r="H3" s="8"/>
      <c r="I3" s="7"/>
      <c r="J3" s="7"/>
      <c r="K3" s="9"/>
    </row>
    <row r="4" spans="1:11" s="13" customFormat="1" ht="16.5" customHeight="1">
      <c r="A4" s="36" t="s">
        <v>73</v>
      </c>
      <c r="B4" s="37"/>
      <c r="C4" s="11"/>
      <c r="D4" s="41" t="s">
        <v>5</v>
      </c>
      <c r="E4" s="42"/>
      <c r="F4" s="48" t="s">
        <v>6</v>
      </c>
      <c r="G4" s="48"/>
      <c r="H4" s="12"/>
      <c r="I4" s="11"/>
      <c r="J4" s="41" t="s">
        <v>7</v>
      </c>
      <c r="K4" s="45"/>
    </row>
    <row r="5" spans="1:11" s="16" customFormat="1" ht="26.25" customHeight="1">
      <c r="A5" s="32" t="s">
        <v>8</v>
      </c>
      <c r="B5" s="33"/>
      <c r="C5" s="31" t="s">
        <v>9</v>
      </c>
      <c r="D5" s="31"/>
      <c r="E5" s="31"/>
      <c r="F5" s="31" t="s">
        <v>10</v>
      </c>
      <c r="G5" s="31"/>
      <c r="H5" s="31"/>
      <c r="I5" s="31"/>
      <c r="J5" s="46" t="s">
        <v>11</v>
      </c>
      <c r="K5" s="43" t="s">
        <v>12</v>
      </c>
    </row>
    <row r="6" spans="1:11" s="16" customFormat="1" ht="36" customHeight="1">
      <c r="A6" s="14" t="s">
        <v>13</v>
      </c>
      <c r="B6" s="17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17</v>
      </c>
      <c r="J6" s="47"/>
      <c r="K6" s="44"/>
    </row>
    <row r="7" spans="1:11" ht="26.25" customHeight="1">
      <c r="A7" s="18" t="s">
        <v>21</v>
      </c>
      <c r="B7" s="23" t="s">
        <v>72</v>
      </c>
      <c r="C7" s="52">
        <f>C8+C13+C17+C22+C25</f>
        <v>193530376000</v>
      </c>
      <c r="D7" s="52">
        <f>D8+D13+D17+D22+D25</f>
        <v>1729839393</v>
      </c>
      <c r="E7" s="52">
        <f>E8+E13+E17+E22+E25</f>
        <v>195260215393</v>
      </c>
      <c r="F7" s="52">
        <f>F8+F13+F17+F22+F25</f>
        <v>162008732702</v>
      </c>
      <c r="G7" s="52">
        <f>G8+G13+G17+G22+G25</f>
        <v>4835928772</v>
      </c>
      <c r="H7" s="52">
        <f>H8+H13+H17+H22+H25</f>
        <v>26457329052</v>
      </c>
      <c r="I7" s="52">
        <f>I8+I13+I17+I22+I25</f>
        <v>193301990526</v>
      </c>
      <c r="J7" s="52">
        <f>J8+J13+J17+J22+J25</f>
        <v>-1958224867</v>
      </c>
      <c r="K7" s="21" t="s">
        <v>21</v>
      </c>
    </row>
    <row r="8" spans="1:11" ht="26.25" customHeight="1">
      <c r="A8" s="18" t="s">
        <v>21</v>
      </c>
      <c r="B8" s="23" t="s">
        <v>23</v>
      </c>
      <c r="C8" s="52">
        <f>SUM(C9:C12)</f>
        <v>3696985000</v>
      </c>
      <c r="D8" s="52">
        <f>SUM(D9:D12)</f>
        <v>62997133</v>
      </c>
      <c r="E8" s="52">
        <f>SUM(E9:E12)</f>
        <v>3759982133</v>
      </c>
      <c r="F8" s="52">
        <f>SUM(F9:F12)</f>
        <v>2504033999</v>
      </c>
      <c r="G8" s="52">
        <f>SUM(G9:G12)</f>
        <v>99055709</v>
      </c>
      <c r="H8" s="52">
        <f>SUM(H9:H12)</f>
        <v>1148560916</v>
      </c>
      <c r="I8" s="52">
        <f>SUM(I9:I12)</f>
        <v>3751650624</v>
      </c>
      <c r="J8" s="52">
        <f>SUM(J9:J12)</f>
        <v>-8331509</v>
      </c>
      <c r="K8" s="21" t="s">
        <v>21</v>
      </c>
    </row>
    <row r="9" spans="1:11" ht="26.25" customHeight="1">
      <c r="A9" s="24" t="s">
        <v>24</v>
      </c>
      <c r="B9" s="23" t="s">
        <v>25</v>
      </c>
      <c r="C9" s="52">
        <v>27100000</v>
      </c>
      <c r="D9" s="52">
        <v>15250559</v>
      </c>
      <c r="E9" s="52">
        <v>42350559</v>
      </c>
      <c r="F9" s="52">
        <v>42350559</v>
      </c>
      <c r="G9" s="52" t="s">
        <v>22</v>
      </c>
      <c r="H9" s="52" t="s">
        <v>22</v>
      </c>
      <c r="I9" s="52">
        <v>42350559</v>
      </c>
      <c r="J9" s="52" t="s">
        <v>22</v>
      </c>
      <c r="K9" s="21" t="s">
        <v>21</v>
      </c>
    </row>
    <row r="10" spans="1:11" ht="26.25" customHeight="1">
      <c r="A10" s="24" t="s">
        <v>26</v>
      </c>
      <c r="B10" s="23" t="s">
        <v>27</v>
      </c>
      <c r="C10" s="52">
        <v>2341837000</v>
      </c>
      <c r="D10" s="52">
        <v>44847225</v>
      </c>
      <c r="E10" s="52">
        <v>2386684225</v>
      </c>
      <c r="F10" s="52">
        <v>1636655202</v>
      </c>
      <c r="G10" s="52">
        <v>9284574</v>
      </c>
      <c r="H10" s="52">
        <v>736334638</v>
      </c>
      <c r="I10" s="52">
        <v>2382274414</v>
      </c>
      <c r="J10" s="52">
        <v>-4409811</v>
      </c>
      <c r="K10" s="21" t="s">
        <v>21</v>
      </c>
    </row>
    <row r="11" spans="1:11" ht="26.25" customHeight="1">
      <c r="A11" s="24" t="s">
        <v>28</v>
      </c>
      <c r="B11" s="23" t="s">
        <v>29</v>
      </c>
      <c r="C11" s="52">
        <v>1101032000</v>
      </c>
      <c r="D11" s="52" t="s">
        <v>22</v>
      </c>
      <c r="E11" s="52">
        <v>1101032000</v>
      </c>
      <c r="F11" s="52">
        <v>595113164</v>
      </c>
      <c r="G11" s="52">
        <v>89771135</v>
      </c>
      <c r="H11" s="52">
        <v>412226278</v>
      </c>
      <c r="I11" s="52">
        <v>1097110577</v>
      </c>
      <c r="J11" s="52">
        <v>-3921423</v>
      </c>
      <c r="K11" s="21" t="s">
        <v>21</v>
      </c>
    </row>
    <row r="12" spans="1:11" ht="26.25" customHeight="1">
      <c r="A12" s="24" t="s">
        <v>30</v>
      </c>
      <c r="B12" s="23" t="s">
        <v>31</v>
      </c>
      <c r="C12" s="52">
        <v>227016000</v>
      </c>
      <c r="D12" s="52">
        <v>2899349</v>
      </c>
      <c r="E12" s="52">
        <v>229915349</v>
      </c>
      <c r="F12" s="52">
        <v>229915074</v>
      </c>
      <c r="G12" s="52" t="s">
        <v>22</v>
      </c>
      <c r="H12" s="52" t="s">
        <v>22</v>
      </c>
      <c r="I12" s="52">
        <v>229915074</v>
      </c>
      <c r="J12" s="52">
        <v>-275</v>
      </c>
      <c r="K12" s="21" t="s">
        <v>21</v>
      </c>
    </row>
    <row r="13" spans="1:11" ht="26.25" customHeight="1">
      <c r="A13" s="24" t="s">
        <v>21</v>
      </c>
      <c r="B13" s="23" t="s">
        <v>67</v>
      </c>
      <c r="C13" s="52">
        <f>SUM(C14:C16)</f>
        <v>60773037000</v>
      </c>
      <c r="D13" s="52">
        <f>SUM(D14:D16)</f>
        <v>943668120</v>
      </c>
      <c r="E13" s="52">
        <f>SUM(E14:E16)</f>
        <v>61716705120</v>
      </c>
      <c r="F13" s="52">
        <f>SUM(F14:F16)</f>
        <v>58347507865</v>
      </c>
      <c r="G13" s="52">
        <f>SUM(G14:G16)</f>
        <v>343325818</v>
      </c>
      <c r="H13" s="52">
        <f>SUM(H14:H16)</f>
        <v>2868064696</v>
      </c>
      <c r="I13" s="52">
        <f>SUM(I14:I16)</f>
        <v>61558898379</v>
      </c>
      <c r="J13" s="52">
        <f>SUM(J14:J16)</f>
        <v>-157806741</v>
      </c>
      <c r="K13" s="21" t="s">
        <v>21</v>
      </c>
    </row>
    <row r="14" spans="1:11" ht="26.25" customHeight="1">
      <c r="A14" s="24" t="s">
        <v>33</v>
      </c>
      <c r="B14" s="23" t="s">
        <v>52</v>
      </c>
      <c r="C14" s="52">
        <v>24697077000</v>
      </c>
      <c r="D14" s="52">
        <v>553854896</v>
      </c>
      <c r="E14" s="52">
        <v>25250931896</v>
      </c>
      <c r="F14" s="52">
        <v>25087246512</v>
      </c>
      <c r="G14" s="52">
        <v>1470000</v>
      </c>
      <c r="H14" s="52">
        <v>96671208</v>
      </c>
      <c r="I14" s="52">
        <v>25185387720</v>
      </c>
      <c r="J14" s="52">
        <v>-65544176</v>
      </c>
      <c r="K14" s="21" t="s">
        <v>21</v>
      </c>
    </row>
    <row r="15" spans="1:11" ht="26.25" customHeight="1">
      <c r="A15" s="24" t="s">
        <v>34</v>
      </c>
      <c r="B15" s="23" t="s">
        <v>35</v>
      </c>
      <c r="C15" s="52">
        <v>28909460000</v>
      </c>
      <c r="D15" s="52">
        <v>189232854</v>
      </c>
      <c r="E15" s="52">
        <v>29098692854</v>
      </c>
      <c r="F15" s="52">
        <v>28222037812</v>
      </c>
      <c r="G15" s="52">
        <v>290193880</v>
      </c>
      <c r="H15" s="52">
        <v>499967190</v>
      </c>
      <c r="I15" s="52">
        <v>29012198882</v>
      </c>
      <c r="J15" s="52">
        <v>-86493972</v>
      </c>
      <c r="K15" s="21" t="s">
        <v>21</v>
      </c>
    </row>
    <row r="16" spans="1:11" ht="26.25" customHeight="1">
      <c r="A16" s="24" t="s">
        <v>36</v>
      </c>
      <c r="B16" s="23" t="s">
        <v>37</v>
      </c>
      <c r="C16" s="52">
        <v>7166500000</v>
      </c>
      <c r="D16" s="52">
        <v>200580370</v>
      </c>
      <c r="E16" s="52">
        <v>7367080370</v>
      </c>
      <c r="F16" s="52">
        <v>5038223541</v>
      </c>
      <c r="G16" s="52">
        <v>51661938</v>
      </c>
      <c r="H16" s="52">
        <v>2271426298</v>
      </c>
      <c r="I16" s="52">
        <v>7361311777</v>
      </c>
      <c r="J16" s="52">
        <v>-5768593</v>
      </c>
      <c r="K16" s="21" t="s">
        <v>21</v>
      </c>
    </row>
    <row r="17" spans="1:11" ht="26.25" customHeight="1">
      <c r="A17" s="24" t="s">
        <v>21</v>
      </c>
      <c r="B17" s="23" t="s">
        <v>38</v>
      </c>
      <c r="C17" s="52">
        <f>SUM(C18:C21)</f>
        <v>118791373000</v>
      </c>
      <c r="D17" s="52">
        <f>SUM(D18:D21)</f>
        <v>474458625</v>
      </c>
      <c r="E17" s="52">
        <f>SUM(E18:E21)</f>
        <v>119265831625</v>
      </c>
      <c r="F17" s="52">
        <f>SUM(F18:F21)</f>
        <v>96597831363</v>
      </c>
      <c r="G17" s="52">
        <f>SUM(G18:G21)</f>
        <v>3801681666</v>
      </c>
      <c r="H17" s="52">
        <f>SUM(H18:H21)</f>
        <v>17272059985</v>
      </c>
      <c r="I17" s="52">
        <f>SUM(I18:I21)</f>
        <v>117671573014</v>
      </c>
      <c r="J17" s="52">
        <f>SUM(J18:J21)</f>
        <v>-1594258611</v>
      </c>
      <c r="K17" s="21" t="s">
        <v>21</v>
      </c>
    </row>
    <row r="18" spans="1:11" ht="26.25" customHeight="1">
      <c r="A18" s="24" t="s">
        <v>39</v>
      </c>
      <c r="B18" s="23" t="s">
        <v>65</v>
      </c>
      <c r="C18" s="52">
        <v>44103390000</v>
      </c>
      <c r="D18" s="52">
        <v>373683852</v>
      </c>
      <c r="E18" s="52">
        <v>44477073852</v>
      </c>
      <c r="F18" s="52">
        <v>39574805594</v>
      </c>
      <c r="G18" s="52">
        <v>3417473822</v>
      </c>
      <c r="H18" s="52">
        <v>1052436448</v>
      </c>
      <c r="I18" s="52">
        <v>44044715864</v>
      </c>
      <c r="J18" s="52">
        <v>-432357988</v>
      </c>
      <c r="K18" s="21" t="s">
        <v>21</v>
      </c>
    </row>
    <row r="19" spans="1:11" ht="26.25" customHeight="1">
      <c r="A19" s="24" t="s">
        <v>40</v>
      </c>
      <c r="B19" s="23" t="s">
        <v>63</v>
      </c>
      <c r="C19" s="52">
        <v>6834666000</v>
      </c>
      <c r="D19" s="52" t="s">
        <v>22</v>
      </c>
      <c r="E19" s="52">
        <v>6834666000</v>
      </c>
      <c r="F19" s="52">
        <v>5786383780</v>
      </c>
      <c r="G19" s="52">
        <v>311074031</v>
      </c>
      <c r="H19" s="52">
        <v>712921315</v>
      </c>
      <c r="I19" s="52">
        <v>6810379126</v>
      </c>
      <c r="J19" s="52">
        <v>-24286874</v>
      </c>
      <c r="K19" s="21" t="s">
        <v>21</v>
      </c>
    </row>
    <row r="20" spans="1:11" ht="26.25" customHeight="1">
      <c r="A20" s="24" t="s">
        <v>42</v>
      </c>
      <c r="B20" s="23" t="s">
        <v>71</v>
      </c>
      <c r="C20" s="52">
        <v>64165061000</v>
      </c>
      <c r="D20" s="52">
        <v>40144369</v>
      </c>
      <c r="E20" s="52">
        <v>64205205369</v>
      </c>
      <c r="F20" s="52">
        <v>48179612974</v>
      </c>
      <c r="G20" s="52">
        <v>32372847</v>
      </c>
      <c r="H20" s="52">
        <v>14957410954</v>
      </c>
      <c r="I20" s="52">
        <v>63169396775</v>
      </c>
      <c r="J20" s="52">
        <v>-1035808594</v>
      </c>
      <c r="K20" s="21" t="s">
        <v>21</v>
      </c>
    </row>
    <row r="21" spans="1:11" ht="26.25" customHeight="1">
      <c r="A21" s="24" t="s">
        <v>44</v>
      </c>
      <c r="B21" s="23" t="s">
        <v>70</v>
      </c>
      <c r="C21" s="52">
        <v>3688256000</v>
      </c>
      <c r="D21" s="52">
        <v>60630404</v>
      </c>
      <c r="E21" s="52">
        <v>3748886404</v>
      </c>
      <c r="F21" s="52">
        <v>3057029015</v>
      </c>
      <c r="G21" s="52">
        <v>40760966</v>
      </c>
      <c r="H21" s="52">
        <v>549291268</v>
      </c>
      <c r="I21" s="52">
        <v>3647081249</v>
      </c>
      <c r="J21" s="52">
        <v>-101805155</v>
      </c>
      <c r="K21" s="21" t="s">
        <v>21</v>
      </c>
    </row>
    <row r="22" spans="1:11" ht="26.25" customHeight="1">
      <c r="A22" s="24" t="s">
        <v>21</v>
      </c>
      <c r="B22" s="23" t="s">
        <v>46</v>
      </c>
      <c r="C22" s="52">
        <f>SUM(C23:C24)</f>
        <v>5058540000</v>
      </c>
      <c r="D22" s="52">
        <f>SUM(D23:D24)</f>
        <v>28258451</v>
      </c>
      <c r="E22" s="52">
        <f>SUM(E23:E24)</f>
        <v>5086798451</v>
      </c>
      <c r="F22" s="52">
        <f>SUM(F23:F24)</f>
        <v>871087431</v>
      </c>
      <c r="G22" s="52">
        <f>SUM(G23:G24)</f>
        <v>0</v>
      </c>
      <c r="H22" s="52">
        <f>SUM(H23:H24)</f>
        <v>4185417601</v>
      </c>
      <c r="I22" s="52">
        <f>SUM(I23:I24)</f>
        <v>5056505032</v>
      </c>
      <c r="J22" s="52">
        <f>SUM(J23:J24)</f>
        <v>-30293419</v>
      </c>
      <c r="K22" s="21" t="s">
        <v>21</v>
      </c>
    </row>
    <row r="23" spans="1:11" ht="26.25" customHeight="1">
      <c r="A23" s="24" t="s">
        <v>47</v>
      </c>
      <c r="B23" s="23" t="s">
        <v>62</v>
      </c>
      <c r="C23" s="52">
        <v>1613260000</v>
      </c>
      <c r="D23" s="52">
        <v>6077104</v>
      </c>
      <c r="E23" s="52">
        <v>1619337104</v>
      </c>
      <c r="F23" s="52">
        <v>312021318</v>
      </c>
      <c r="G23" s="52" t="s">
        <v>22</v>
      </c>
      <c r="H23" s="52">
        <v>1284763355</v>
      </c>
      <c r="I23" s="52">
        <v>1596784673</v>
      </c>
      <c r="J23" s="52">
        <v>-22552431</v>
      </c>
      <c r="K23" s="21" t="s">
        <v>21</v>
      </c>
    </row>
    <row r="24" spans="1:11" ht="26.25" customHeight="1">
      <c r="A24" s="24" t="s">
        <v>48</v>
      </c>
      <c r="B24" s="23" t="s">
        <v>49</v>
      </c>
      <c r="C24" s="52">
        <v>3445280000</v>
      </c>
      <c r="D24" s="52">
        <v>22181347</v>
      </c>
      <c r="E24" s="52">
        <v>3467461347</v>
      </c>
      <c r="F24" s="52">
        <v>559066113</v>
      </c>
      <c r="G24" s="52" t="s">
        <v>22</v>
      </c>
      <c r="H24" s="52">
        <v>2900654246</v>
      </c>
      <c r="I24" s="52">
        <v>3459720359</v>
      </c>
      <c r="J24" s="52">
        <v>-7740988</v>
      </c>
      <c r="K24" s="21" t="s">
        <v>21</v>
      </c>
    </row>
    <row r="25" spans="1:11" ht="26.25" customHeight="1">
      <c r="A25" s="24" t="s">
        <v>21</v>
      </c>
      <c r="B25" s="23" t="s">
        <v>61</v>
      </c>
      <c r="C25" s="52">
        <f>C26</f>
        <v>5210441000</v>
      </c>
      <c r="D25" s="52">
        <f>D26</f>
        <v>220457064</v>
      </c>
      <c r="E25" s="52">
        <f>E26</f>
        <v>5430898064</v>
      </c>
      <c r="F25" s="52">
        <f>F26</f>
        <v>3688272044</v>
      </c>
      <c r="G25" s="52">
        <f>G26</f>
        <v>591865579</v>
      </c>
      <c r="H25" s="52">
        <f>H26</f>
        <v>983225854</v>
      </c>
      <c r="I25" s="52">
        <f>I26</f>
        <v>5263363477</v>
      </c>
      <c r="J25" s="52">
        <f>J26</f>
        <v>-167534587</v>
      </c>
      <c r="K25" s="21" t="s">
        <v>21</v>
      </c>
    </row>
    <row r="26" spans="1:11" ht="26.25" customHeight="1">
      <c r="A26" s="24" t="s">
        <v>51</v>
      </c>
      <c r="B26" s="23" t="s">
        <v>60</v>
      </c>
      <c r="C26" s="52">
        <v>5210441000</v>
      </c>
      <c r="D26" s="52">
        <v>220457064</v>
      </c>
      <c r="E26" s="52">
        <v>5430898064</v>
      </c>
      <c r="F26" s="52">
        <v>3688272044</v>
      </c>
      <c r="G26" s="52">
        <v>591865579</v>
      </c>
      <c r="H26" s="52">
        <v>983225854</v>
      </c>
      <c r="I26" s="52">
        <v>5263363477</v>
      </c>
      <c r="J26" s="52">
        <v>-167534587</v>
      </c>
      <c r="K26" s="21" t="s">
        <v>21</v>
      </c>
    </row>
    <row r="30" spans="1:11" ht="26.25" customHeight="1">
      <c r="A30" s="25"/>
      <c r="B30" s="26"/>
      <c r="C30" s="27"/>
      <c r="D30" s="27"/>
      <c r="E30" s="27"/>
      <c r="F30" s="27"/>
      <c r="G30" s="27"/>
      <c r="H30" s="27"/>
      <c r="I30" s="27"/>
      <c r="J30" s="27"/>
      <c r="K30" s="28"/>
    </row>
  </sheetData>
  <sheetProtection/>
  <mergeCells count="13">
    <mergeCell ref="K5:K6"/>
    <mergeCell ref="J4:K4"/>
    <mergeCell ref="F5:I5"/>
    <mergeCell ref="J5:J6"/>
    <mergeCell ref="F4:G4"/>
    <mergeCell ref="F1:H1"/>
    <mergeCell ref="C5:E5"/>
    <mergeCell ref="A5:B5"/>
    <mergeCell ref="C1:E1"/>
    <mergeCell ref="A4:B4"/>
    <mergeCell ref="B2:E2"/>
    <mergeCell ref="F2:I2"/>
    <mergeCell ref="D4:E4"/>
  </mergeCells>
  <printOptions/>
  <pageMargins left="0.5118110236220472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5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3.125" style="83" customWidth="1"/>
    <col min="2" max="4" width="3.125" style="84" customWidth="1"/>
    <col min="5" max="5" width="30.75390625" style="85" customWidth="1"/>
    <col min="6" max="6" width="15.625" style="86" customWidth="1"/>
    <col min="7" max="7" width="13.375" style="86" customWidth="1"/>
    <col min="8" max="8" width="15.00390625" style="86" customWidth="1"/>
    <col min="9" max="9" width="16.75390625" style="86" customWidth="1"/>
    <col min="10" max="10" width="14.125" style="86" customWidth="1"/>
    <col min="11" max="11" width="14.50390625" style="86" customWidth="1"/>
    <col min="12" max="12" width="15.75390625" style="86" customWidth="1"/>
    <col min="13" max="13" width="14.125" style="86" customWidth="1"/>
    <col min="14" max="14" width="11.625" style="77" bestFit="1" customWidth="1"/>
    <col min="15" max="16384" width="9.00390625" style="22" customWidth="1"/>
  </cols>
  <sheetData>
    <row r="1" spans="1:14" s="5" customFormat="1" ht="21.75" customHeight="1">
      <c r="A1" s="53"/>
      <c r="B1" s="53"/>
      <c r="C1" s="53"/>
      <c r="D1" s="53"/>
      <c r="E1" s="54"/>
      <c r="F1" s="3"/>
      <c r="G1" s="34" t="s">
        <v>0</v>
      </c>
      <c r="H1" s="34"/>
      <c r="I1" s="49" t="s">
        <v>1</v>
      </c>
      <c r="J1" s="49"/>
      <c r="K1" s="49"/>
      <c r="L1" s="3"/>
      <c r="M1" s="3"/>
      <c r="N1" s="4"/>
    </row>
    <row r="2" spans="1:14" s="10" customFormat="1" ht="21.75" customHeight="1">
      <c r="A2" s="55"/>
      <c r="B2" s="55"/>
      <c r="C2" s="55"/>
      <c r="D2" s="55"/>
      <c r="E2" s="38" t="s">
        <v>57</v>
      </c>
      <c r="F2" s="39"/>
      <c r="G2" s="39"/>
      <c r="H2" s="39"/>
      <c r="I2" s="40" t="s">
        <v>56</v>
      </c>
      <c r="J2" s="39"/>
      <c r="K2" s="39"/>
      <c r="L2" s="39"/>
      <c r="M2" s="7"/>
      <c r="N2" s="9"/>
    </row>
    <row r="3" spans="1:14" s="10" customFormat="1" ht="21.75" customHeight="1">
      <c r="A3" s="55"/>
      <c r="B3" s="55"/>
      <c r="C3" s="55"/>
      <c r="D3" s="55"/>
      <c r="E3" s="56"/>
      <c r="F3" s="7"/>
      <c r="G3" s="7"/>
      <c r="H3" s="7" t="s">
        <v>74</v>
      </c>
      <c r="I3" s="8" t="s">
        <v>75</v>
      </c>
      <c r="J3" s="8"/>
      <c r="K3" s="8"/>
      <c r="L3" s="7"/>
      <c r="M3" s="7"/>
      <c r="N3" s="9"/>
    </row>
    <row r="4" spans="1:14" s="13" customFormat="1" ht="21.75" customHeight="1">
      <c r="A4" s="57" t="s">
        <v>4</v>
      </c>
      <c r="B4" s="57"/>
      <c r="C4" s="57"/>
      <c r="D4" s="57"/>
      <c r="E4" s="2"/>
      <c r="F4" s="11"/>
      <c r="G4" s="41" t="s">
        <v>5</v>
      </c>
      <c r="H4" s="42"/>
      <c r="I4" s="48" t="s">
        <v>6</v>
      </c>
      <c r="J4" s="48"/>
      <c r="K4" s="12"/>
      <c r="L4" s="11"/>
      <c r="M4" s="41" t="s">
        <v>7</v>
      </c>
      <c r="N4" s="45"/>
    </row>
    <row r="5" spans="1:14" s="16" customFormat="1" ht="23.25" customHeight="1">
      <c r="A5" s="58" t="s">
        <v>8</v>
      </c>
      <c r="B5" s="58"/>
      <c r="C5" s="58"/>
      <c r="D5" s="58"/>
      <c r="E5" s="59"/>
      <c r="F5" s="60" t="s">
        <v>9</v>
      </c>
      <c r="G5" s="60"/>
      <c r="H5" s="60"/>
      <c r="I5" s="60" t="s">
        <v>10</v>
      </c>
      <c r="J5" s="60"/>
      <c r="K5" s="60"/>
      <c r="L5" s="60"/>
      <c r="M5" s="46" t="s">
        <v>11</v>
      </c>
      <c r="N5" s="43" t="s">
        <v>12</v>
      </c>
    </row>
    <row r="6" spans="1:14" s="16" customFormat="1" ht="12.75" customHeight="1">
      <c r="A6" s="59" t="s">
        <v>13</v>
      </c>
      <c r="B6" s="61" t="s">
        <v>76</v>
      </c>
      <c r="C6" s="61" t="s">
        <v>77</v>
      </c>
      <c r="D6" s="61" t="s">
        <v>78</v>
      </c>
      <c r="E6" s="62" t="s">
        <v>14</v>
      </c>
      <c r="F6" s="31" t="s">
        <v>15</v>
      </c>
      <c r="G6" s="31" t="s">
        <v>16</v>
      </c>
      <c r="H6" s="31" t="s">
        <v>17</v>
      </c>
      <c r="I6" s="31" t="s">
        <v>18</v>
      </c>
      <c r="J6" s="46" t="s">
        <v>19</v>
      </c>
      <c r="K6" s="46" t="s">
        <v>20</v>
      </c>
      <c r="L6" s="31" t="s">
        <v>17</v>
      </c>
      <c r="M6" s="63"/>
      <c r="N6" s="64"/>
    </row>
    <row r="7" spans="1:14" s="16" customFormat="1" ht="12.75" customHeight="1">
      <c r="A7" s="59"/>
      <c r="B7" s="61"/>
      <c r="C7" s="61"/>
      <c r="D7" s="61"/>
      <c r="E7" s="65"/>
      <c r="F7" s="31"/>
      <c r="G7" s="31"/>
      <c r="H7" s="31"/>
      <c r="I7" s="31"/>
      <c r="J7" s="47"/>
      <c r="K7" s="66"/>
      <c r="L7" s="31"/>
      <c r="M7" s="47"/>
      <c r="N7" s="67"/>
    </row>
    <row r="8" spans="1:14" ht="24" customHeight="1">
      <c r="A8" s="68" t="s">
        <v>21</v>
      </c>
      <c r="B8" s="69" t="s">
        <v>21</v>
      </c>
      <c r="C8" s="69" t="s">
        <v>21</v>
      </c>
      <c r="D8" s="69" t="s">
        <v>21</v>
      </c>
      <c r="E8" s="70" t="s">
        <v>58</v>
      </c>
      <c r="F8" s="71">
        <f>F9+F34+F110+F182+F198</f>
        <v>229830463000</v>
      </c>
      <c r="G8" s="71" t="s">
        <v>59</v>
      </c>
      <c r="H8" s="71">
        <f aca="true" t="shared" si="0" ref="H8:M8">H9+H34+H110+H182+H198</f>
        <v>229830463000</v>
      </c>
      <c r="I8" s="71">
        <f t="shared" si="0"/>
        <v>192156000907</v>
      </c>
      <c r="J8" s="71">
        <f>J9+J34+J110+J198</f>
        <v>6059572753</v>
      </c>
      <c r="K8" s="71">
        <f t="shared" si="0"/>
        <v>28153408744</v>
      </c>
      <c r="L8" s="71">
        <f t="shared" si="0"/>
        <v>226368982404</v>
      </c>
      <c r="M8" s="71">
        <f t="shared" si="0"/>
        <v>-3461480596</v>
      </c>
      <c r="N8" s="72" t="s">
        <v>21</v>
      </c>
    </row>
    <row r="9" spans="1:14" ht="30" customHeight="1">
      <c r="A9" s="73" t="s">
        <v>21</v>
      </c>
      <c r="B9" s="74" t="s">
        <v>21</v>
      </c>
      <c r="C9" s="74" t="s">
        <v>21</v>
      </c>
      <c r="D9" s="74" t="s">
        <v>21</v>
      </c>
      <c r="E9" s="75" t="s">
        <v>79</v>
      </c>
      <c r="F9" s="76">
        <f>F10+F15+F25+F29</f>
        <v>5540800000</v>
      </c>
      <c r="G9" s="76" t="s">
        <v>22</v>
      </c>
      <c r="H9" s="76">
        <f aca="true" t="shared" si="1" ref="H9:M9">H10+H15+H25+H29</f>
        <v>5540800000</v>
      </c>
      <c r="I9" s="76">
        <f t="shared" si="1"/>
        <v>3685813082</v>
      </c>
      <c r="J9" s="76">
        <v>118635932</v>
      </c>
      <c r="K9" s="76">
        <v>1626944920</v>
      </c>
      <c r="L9" s="76">
        <f t="shared" si="1"/>
        <v>5431393934</v>
      </c>
      <c r="M9" s="76">
        <f t="shared" si="1"/>
        <v>-109406066</v>
      </c>
      <c r="N9" s="77" t="s">
        <v>21</v>
      </c>
    </row>
    <row r="10" spans="1:14" ht="30" customHeight="1">
      <c r="A10" s="73" t="s">
        <v>24</v>
      </c>
      <c r="B10" s="74" t="s">
        <v>21</v>
      </c>
      <c r="C10" s="74" t="s">
        <v>21</v>
      </c>
      <c r="D10" s="74" t="s">
        <v>21</v>
      </c>
      <c r="E10" s="75" t="s">
        <v>80</v>
      </c>
      <c r="F10" s="76">
        <v>850100000</v>
      </c>
      <c r="G10" s="76" t="s">
        <v>22</v>
      </c>
      <c r="H10" s="76">
        <v>850100000</v>
      </c>
      <c r="I10" s="76">
        <v>536390746</v>
      </c>
      <c r="J10" s="76" t="s">
        <v>22</v>
      </c>
      <c r="K10" s="76">
        <v>311500000</v>
      </c>
      <c r="L10" s="76">
        <v>847890746</v>
      </c>
      <c r="M10" s="76">
        <v>-2209254</v>
      </c>
      <c r="N10" s="77" t="s">
        <v>21</v>
      </c>
    </row>
    <row r="11" spans="1:14" ht="30" customHeight="1">
      <c r="A11" s="73" t="s">
        <v>21</v>
      </c>
      <c r="B11" s="74" t="s">
        <v>24</v>
      </c>
      <c r="C11" s="74" t="s">
        <v>21</v>
      </c>
      <c r="D11" s="74" t="s">
        <v>21</v>
      </c>
      <c r="E11" s="75" t="s">
        <v>81</v>
      </c>
      <c r="F11" s="76">
        <v>809000000</v>
      </c>
      <c r="G11" s="76" t="s">
        <v>22</v>
      </c>
      <c r="H11" s="76">
        <v>809000000</v>
      </c>
      <c r="I11" s="76">
        <v>495290746</v>
      </c>
      <c r="J11" s="76" t="s">
        <v>22</v>
      </c>
      <c r="K11" s="76">
        <v>311500000</v>
      </c>
      <c r="L11" s="76">
        <v>806790746</v>
      </c>
      <c r="M11" s="76">
        <v>-2209254</v>
      </c>
      <c r="N11" s="77" t="s">
        <v>21</v>
      </c>
    </row>
    <row r="12" spans="1:14" ht="30" customHeight="1">
      <c r="A12" s="73" t="s">
        <v>21</v>
      </c>
      <c r="B12" s="74" t="s">
        <v>21</v>
      </c>
      <c r="C12" s="74" t="s">
        <v>24</v>
      </c>
      <c r="D12" s="74" t="s">
        <v>21</v>
      </c>
      <c r="E12" s="75" t="s">
        <v>82</v>
      </c>
      <c r="F12" s="76">
        <v>809000000</v>
      </c>
      <c r="G12" s="76" t="s">
        <v>22</v>
      </c>
      <c r="H12" s="76">
        <v>809000000</v>
      </c>
      <c r="I12" s="76">
        <v>495290746</v>
      </c>
      <c r="J12" s="76" t="s">
        <v>22</v>
      </c>
      <c r="K12" s="76">
        <v>311500000</v>
      </c>
      <c r="L12" s="76">
        <v>806790746</v>
      </c>
      <c r="M12" s="76">
        <v>-2209254</v>
      </c>
      <c r="N12" s="77" t="s">
        <v>21</v>
      </c>
    </row>
    <row r="13" spans="1:14" ht="30" customHeight="1">
      <c r="A13" s="73" t="s">
        <v>21</v>
      </c>
      <c r="B13" s="74" t="s">
        <v>26</v>
      </c>
      <c r="C13" s="74" t="s">
        <v>21</v>
      </c>
      <c r="D13" s="74" t="s">
        <v>21</v>
      </c>
      <c r="E13" s="75" t="s">
        <v>83</v>
      </c>
      <c r="F13" s="76">
        <v>41100000</v>
      </c>
      <c r="G13" s="76" t="s">
        <v>22</v>
      </c>
      <c r="H13" s="76">
        <v>41100000</v>
      </c>
      <c r="I13" s="76">
        <v>41100000</v>
      </c>
      <c r="J13" s="76" t="s">
        <v>22</v>
      </c>
      <c r="K13" s="76" t="s">
        <v>22</v>
      </c>
      <c r="L13" s="76">
        <v>41100000</v>
      </c>
      <c r="M13" s="76" t="s">
        <v>22</v>
      </c>
      <c r="N13" s="77" t="s">
        <v>21</v>
      </c>
    </row>
    <row r="14" spans="1:14" ht="30" customHeight="1">
      <c r="A14" s="73" t="s">
        <v>21</v>
      </c>
      <c r="B14" s="74" t="s">
        <v>21</v>
      </c>
      <c r="C14" s="74" t="s">
        <v>24</v>
      </c>
      <c r="D14" s="74" t="s">
        <v>21</v>
      </c>
      <c r="E14" s="75" t="s">
        <v>84</v>
      </c>
      <c r="F14" s="76">
        <v>41100000</v>
      </c>
      <c r="G14" s="76" t="s">
        <v>22</v>
      </c>
      <c r="H14" s="76">
        <v>41100000</v>
      </c>
      <c r="I14" s="76">
        <v>41100000</v>
      </c>
      <c r="J14" s="76" t="s">
        <v>22</v>
      </c>
      <c r="K14" s="76" t="s">
        <v>22</v>
      </c>
      <c r="L14" s="76">
        <v>41100000</v>
      </c>
      <c r="M14" s="76" t="s">
        <v>22</v>
      </c>
      <c r="N14" s="77" t="s">
        <v>21</v>
      </c>
    </row>
    <row r="15" spans="1:14" ht="30" customHeight="1">
      <c r="A15" s="73" t="s">
        <v>26</v>
      </c>
      <c r="B15" s="74" t="s">
        <v>21</v>
      </c>
      <c r="C15" s="74" t="s">
        <v>21</v>
      </c>
      <c r="D15" s="74" t="s">
        <v>21</v>
      </c>
      <c r="E15" s="75" t="s">
        <v>85</v>
      </c>
      <c r="F15" s="76">
        <v>3317560000</v>
      </c>
      <c r="G15" s="76" t="s">
        <v>22</v>
      </c>
      <c r="H15" s="76">
        <v>3317560000</v>
      </c>
      <c r="I15" s="76">
        <v>2282273960</v>
      </c>
      <c r="J15" s="76">
        <v>28864797</v>
      </c>
      <c r="K15" s="76">
        <v>903218642</v>
      </c>
      <c r="L15" s="76">
        <v>3214357399</v>
      </c>
      <c r="M15" s="76">
        <v>-103202601</v>
      </c>
      <c r="N15" s="77" t="s">
        <v>21</v>
      </c>
    </row>
    <row r="16" spans="1:14" ht="30" customHeight="1">
      <c r="A16" s="73" t="s">
        <v>21</v>
      </c>
      <c r="B16" s="74" t="s">
        <v>24</v>
      </c>
      <c r="C16" s="74" t="s">
        <v>21</v>
      </c>
      <c r="D16" s="74" t="s">
        <v>21</v>
      </c>
      <c r="E16" s="75" t="s">
        <v>86</v>
      </c>
      <c r="F16" s="76">
        <v>1862000000</v>
      </c>
      <c r="G16" s="76" t="s">
        <v>22</v>
      </c>
      <c r="H16" s="76">
        <v>1862000000</v>
      </c>
      <c r="I16" s="76">
        <v>1384910147</v>
      </c>
      <c r="J16" s="76">
        <v>19474863</v>
      </c>
      <c r="K16" s="76">
        <v>362151588</v>
      </c>
      <c r="L16" s="76">
        <v>1766536598</v>
      </c>
      <c r="M16" s="76">
        <v>-95463402</v>
      </c>
      <c r="N16" s="77" t="s">
        <v>21</v>
      </c>
    </row>
    <row r="17" spans="1:14" ht="30" customHeight="1">
      <c r="A17" s="73" t="s">
        <v>21</v>
      </c>
      <c r="B17" s="74" t="s">
        <v>21</v>
      </c>
      <c r="C17" s="74" t="s">
        <v>24</v>
      </c>
      <c r="D17" s="74" t="s">
        <v>21</v>
      </c>
      <c r="E17" s="75" t="s">
        <v>87</v>
      </c>
      <c r="F17" s="76">
        <v>170000000</v>
      </c>
      <c r="G17" s="76" t="s">
        <v>22</v>
      </c>
      <c r="H17" s="76">
        <v>170000000</v>
      </c>
      <c r="I17" s="76">
        <v>160632952</v>
      </c>
      <c r="J17" s="76">
        <v>5207720</v>
      </c>
      <c r="K17" s="76">
        <v>2913925</v>
      </c>
      <c r="L17" s="76">
        <v>168754597</v>
      </c>
      <c r="M17" s="76">
        <v>-1245403</v>
      </c>
      <c r="N17" s="77" t="s">
        <v>21</v>
      </c>
    </row>
    <row r="18" spans="1:14" ht="30" customHeight="1">
      <c r="A18" s="73" t="s">
        <v>21</v>
      </c>
      <c r="B18" s="74" t="s">
        <v>21</v>
      </c>
      <c r="C18" s="74" t="s">
        <v>26</v>
      </c>
      <c r="D18" s="74" t="s">
        <v>21</v>
      </c>
      <c r="E18" s="75" t="s">
        <v>88</v>
      </c>
      <c r="F18" s="76">
        <v>1692000000</v>
      </c>
      <c r="G18" s="76" t="s">
        <v>22</v>
      </c>
      <c r="H18" s="76">
        <v>1692000000</v>
      </c>
      <c r="I18" s="76">
        <v>1224277195</v>
      </c>
      <c r="J18" s="76">
        <v>14267143</v>
      </c>
      <c r="K18" s="76">
        <v>359237663</v>
      </c>
      <c r="L18" s="76">
        <v>1597782001</v>
      </c>
      <c r="M18" s="76">
        <v>-94217999</v>
      </c>
      <c r="N18" s="77" t="s">
        <v>21</v>
      </c>
    </row>
    <row r="19" spans="1:14" ht="30" customHeight="1">
      <c r="A19" s="73" t="s">
        <v>21</v>
      </c>
      <c r="B19" s="74" t="s">
        <v>26</v>
      </c>
      <c r="C19" s="74" t="s">
        <v>21</v>
      </c>
      <c r="D19" s="74" t="s">
        <v>21</v>
      </c>
      <c r="E19" s="75" t="s">
        <v>89</v>
      </c>
      <c r="F19" s="76">
        <v>580100000</v>
      </c>
      <c r="G19" s="76" t="s">
        <v>22</v>
      </c>
      <c r="H19" s="76">
        <v>580100000</v>
      </c>
      <c r="I19" s="76">
        <v>298530567</v>
      </c>
      <c r="J19" s="76">
        <v>105360</v>
      </c>
      <c r="K19" s="76">
        <v>277689849</v>
      </c>
      <c r="L19" s="76">
        <v>576325776</v>
      </c>
      <c r="M19" s="76">
        <v>-3774224</v>
      </c>
      <c r="N19" s="77" t="s">
        <v>21</v>
      </c>
    </row>
    <row r="20" spans="1:14" ht="30" customHeight="1">
      <c r="A20" s="73" t="s">
        <v>21</v>
      </c>
      <c r="B20" s="74" t="s">
        <v>21</v>
      </c>
      <c r="C20" s="74" t="s">
        <v>24</v>
      </c>
      <c r="D20" s="74" t="s">
        <v>21</v>
      </c>
      <c r="E20" s="75" t="s">
        <v>90</v>
      </c>
      <c r="F20" s="76">
        <v>41100000</v>
      </c>
      <c r="G20" s="76" t="s">
        <v>22</v>
      </c>
      <c r="H20" s="76">
        <v>41100000</v>
      </c>
      <c r="I20" s="76">
        <v>39873479</v>
      </c>
      <c r="J20" s="76" t="s">
        <v>22</v>
      </c>
      <c r="K20" s="76" t="s">
        <v>22</v>
      </c>
      <c r="L20" s="76">
        <v>39873479</v>
      </c>
      <c r="M20" s="76">
        <v>-1226521</v>
      </c>
      <c r="N20" s="77" t="s">
        <v>21</v>
      </c>
    </row>
    <row r="21" spans="1:14" ht="30" customHeight="1">
      <c r="A21" s="73" t="s">
        <v>21</v>
      </c>
      <c r="B21" s="74" t="s">
        <v>21</v>
      </c>
      <c r="C21" s="74" t="s">
        <v>26</v>
      </c>
      <c r="D21" s="74" t="s">
        <v>21</v>
      </c>
      <c r="E21" s="75" t="s">
        <v>91</v>
      </c>
      <c r="F21" s="76">
        <v>539000000</v>
      </c>
      <c r="G21" s="76" t="s">
        <v>22</v>
      </c>
      <c r="H21" s="76">
        <v>539000000</v>
      </c>
      <c r="I21" s="76">
        <v>258657088</v>
      </c>
      <c r="J21" s="76">
        <v>105360</v>
      </c>
      <c r="K21" s="76">
        <v>277689849</v>
      </c>
      <c r="L21" s="76">
        <v>536452297</v>
      </c>
      <c r="M21" s="76">
        <v>-2547703</v>
      </c>
      <c r="N21" s="77" t="s">
        <v>21</v>
      </c>
    </row>
    <row r="22" spans="1:14" ht="30" customHeight="1">
      <c r="A22" s="73" t="s">
        <v>21</v>
      </c>
      <c r="B22" s="74" t="s">
        <v>28</v>
      </c>
      <c r="C22" s="74" t="s">
        <v>21</v>
      </c>
      <c r="D22" s="74" t="s">
        <v>21</v>
      </c>
      <c r="E22" s="75" t="s">
        <v>92</v>
      </c>
      <c r="F22" s="76">
        <v>875460000</v>
      </c>
      <c r="G22" s="76" t="s">
        <v>22</v>
      </c>
      <c r="H22" s="76">
        <v>875460000</v>
      </c>
      <c r="I22" s="76">
        <v>598833246</v>
      </c>
      <c r="J22" s="76">
        <v>9284574</v>
      </c>
      <c r="K22" s="76">
        <v>263377205</v>
      </c>
      <c r="L22" s="76">
        <v>871495025</v>
      </c>
      <c r="M22" s="76">
        <v>-3964975</v>
      </c>
      <c r="N22" s="77" t="s">
        <v>21</v>
      </c>
    </row>
    <row r="23" spans="1:14" ht="30" customHeight="1">
      <c r="A23" s="73" t="s">
        <v>21</v>
      </c>
      <c r="B23" s="74" t="s">
        <v>21</v>
      </c>
      <c r="C23" s="74" t="s">
        <v>24</v>
      </c>
      <c r="D23" s="74" t="s">
        <v>21</v>
      </c>
      <c r="E23" s="75" t="s">
        <v>93</v>
      </c>
      <c r="F23" s="76">
        <v>709460000</v>
      </c>
      <c r="G23" s="76" t="s">
        <v>22</v>
      </c>
      <c r="H23" s="76">
        <v>709460000</v>
      </c>
      <c r="I23" s="76">
        <v>460186849</v>
      </c>
      <c r="J23" s="76" t="s">
        <v>22</v>
      </c>
      <c r="K23" s="76">
        <v>247861587</v>
      </c>
      <c r="L23" s="76">
        <v>708048436</v>
      </c>
      <c r="M23" s="76">
        <v>-1411564</v>
      </c>
      <c r="N23" s="77" t="s">
        <v>21</v>
      </c>
    </row>
    <row r="24" spans="1:14" ht="30" customHeight="1">
      <c r="A24" s="73" t="s">
        <v>21</v>
      </c>
      <c r="B24" s="74" t="s">
        <v>21</v>
      </c>
      <c r="C24" s="74" t="s">
        <v>26</v>
      </c>
      <c r="D24" s="74" t="s">
        <v>21</v>
      </c>
      <c r="E24" s="75" t="s">
        <v>94</v>
      </c>
      <c r="F24" s="76">
        <v>166000000</v>
      </c>
      <c r="G24" s="76" t="s">
        <v>22</v>
      </c>
      <c r="H24" s="76">
        <v>166000000</v>
      </c>
      <c r="I24" s="76">
        <v>138646397</v>
      </c>
      <c r="J24" s="76">
        <v>9284574</v>
      </c>
      <c r="K24" s="76">
        <v>15515618</v>
      </c>
      <c r="L24" s="76">
        <v>163446589</v>
      </c>
      <c r="M24" s="76">
        <v>-2553411</v>
      </c>
      <c r="N24" s="77" t="s">
        <v>21</v>
      </c>
    </row>
    <row r="25" spans="1:14" ht="30" customHeight="1">
      <c r="A25" s="73" t="s">
        <v>28</v>
      </c>
      <c r="B25" s="74" t="s">
        <v>21</v>
      </c>
      <c r="C25" s="74" t="s">
        <v>21</v>
      </c>
      <c r="D25" s="74" t="s">
        <v>21</v>
      </c>
      <c r="E25" s="75" t="s">
        <v>95</v>
      </c>
      <c r="F25" s="76">
        <v>1121540000</v>
      </c>
      <c r="G25" s="76" t="s">
        <v>22</v>
      </c>
      <c r="H25" s="76">
        <v>1121540000</v>
      </c>
      <c r="I25" s="76">
        <v>615550888</v>
      </c>
      <c r="J25" s="76">
        <v>89771135</v>
      </c>
      <c r="K25" s="76">
        <v>412226278</v>
      </c>
      <c r="L25" s="76">
        <v>1117548301</v>
      </c>
      <c r="M25" s="76">
        <v>-3991699</v>
      </c>
      <c r="N25" s="77" t="s">
        <v>21</v>
      </c>
    </row>
    <row r="26" spans="1:14" ht="30" customHeight="1">
      <c r="A26" s="73" t="s">
        <v>21</v>
      </c>
      <c r="B26" s="74" t="s">
        <v>24</v>
      </c>
      <c r="C26" s="74" t="s">
        <v>21</v>
      </c>
      <c r="D26" s="74" t="s">
        <v>21</v>
      </c>
      <c r="E26" s="75" t="s">
        <v>96</v>
      </c>
      <c r="F26" s="76">
        <v>1121540000</v>
      </c>
      <c r="G26" s="76" t="s">
        <v>22</v>
      </c>
      <c r="H26" s="76">
        <v>1121540000</v>
      </c>
      <c r="I26" s="76">
        <v>615550888</v>
      </c>
      <c r="J26" s="76">
        <v>89771135</v>
      </c>
      <c r="K26" s="76">
        <v>412226278</v>
      </c>
      <c r="L26" s="76">
        <v>1117548301</v>
      </c>
      <c r="M26" s="76">
        <v>-3991699</v>
      </c>
      <c r="N26" s="77" t="s">
        <v>21</v>
      </c>
    </row>
    <row r="27" spans="1:14" ht="30" customHeight="1">
      <c r="A27" s="73" t="s">
        <v>21</v>
      </c>
      <c r="B27" s="74" t="s">
        <v>21</v>
      </c>
      <c r="C27" s="74" t="s">
        <v>24</v>
      </c>
      <c r="D27" s="74" t="s">
        <v>21</v>
      </c>
      <c r="E27" s="75" t="s">
        <v>97</v>
      </c>
      <c r="F27" s="76">
        <v>591540000</v>
      </c>
      <c r="G27" s="76" t="s">
        <v>22</v>
      </c>
      <c r="H27" s="76">
        <v>591540000</v>
      </c>
      <c r="I27" s="76">
        <v>291658257</v>
      </c>
      <c r="J27" s="76" t="s">
        <v>22</v>
      </c>
      <c r="K27" s="76">
        <v>299881743</v>
      </c>
      <c r="L27" s="76">
        <v>591540000</v>
      </c>
      <c r="M27" s="76" t="s">
        <v>22</v>
      </c>
      <c r="N27" s="77" t="s">
        <v>21</v>
      </c>
    </row>
    <row r="28" spans="1:14" ht="30" customHeight="1">
      <c r="A28" s="73" t="s">
        <v>21</v>
      </c>
      <c r="B28" s="74" t="s">
        <v>21</v>
      </c>
      <c r="C28" s="74" t="s">
        <v>26</v>
      </c>
      <c r="D28" s="74" t="s">
        <v>21</v>
      </c>
      <c r="E28" s="75" t="s">
        <v>98</v>
      </c>
      <c r="F28" s="76">
        <v>530000000</v>
      </c>
      <c r="G28" s="76" t="s">
        <v>22</v>
      </c>
      <c r="H28" s="76">
        <v>530000000</v>
      </c>
      <c r="I28" s="76">
        <v>323892631</v>
      </c>
      <c r="J28" s="76">
        <v>89771135</v>
      </c>
      <c r="K28" s="76">
        <v>112344535</v>
      </c>
      <c r="L28" s="76">
        <v>526008301</v>
      </c>
      <c r="M28" s="76">
        <v>-3991699</v>
      </c>
      <c r="N28" s="77" t="s">
        <v>21</v>
      </c>
    </row>
    <row r="29" spans="1:14" ht="30" customHeight="1">
      <c r="A29" s="78" t="s">
        <v>30</v>
      </c>
      <c r="B29" s="79" t="s">
        <v>21</v>
      </c>
      <c r="C29" s="79" t="s">
        <v>21</v>
      </c>
      <c r="D29" s="79" t="s">
        <v>21</v>
      </c>
      <c r="E29" s="80" t="s">
        <v>99</v>
      </c>
      <c r="F29" s="81">
        <v>251600000</v>
      </c>
      <c r="G29" s="81" t="s">
        <v>22</v>
      </c>
      <c r="H29" s="81">
        <v>251600000</v>
      </c>
      <c r="I29" s="81">
        <v>251597488</v>
      </c>
      <c r="J29" s="81" t="s">
        <v>22</v>
      </c>
      <c r="K29" s="81" t="s">
        <v>22</v>
      </c>
      <c r="L29" s="81">
        <v>251597488</v>
      </c>
      <c r="M29" s="81">
        <v>-2512</v>
      </c>
      <c r="N29" s="82" t="s">
        <v>21</v>
      </c>
    </row>
    <row r="30" spans="1:14" ht="30" customHeight="1">
      <c r="A30" s="73" t="s">
        <v>21</v>
      </c>
      <c r="B30" s="74" t="s">
        <v>24</v>
      </c>
      <c r="C30" s="74" t="s">
        <v>21</v>
      </c>
      <c r="D30" s="74" t="s">
        <v>21</v>
      </c>
      <c r="E30" s="75" t="s">
        <v>100</v>
      </c>
      <c r="F30" s="76">
        <v>72400000</v>
      </c>
      <c r="G30" s="76" t="s">
        <v>22</v>
      </c>
      <c r="H30" s="76">
        <v>72400000</v>
      </c>
      <c r="I30" s="76">
        <v>72397763</v>
      </c>
      <c r="J30" s="76" t="s">
        <v>22</v>
      </c>
      <c r="K30" s="76" t="s">
        <v>22</v>
      </c>
      <c r="L30" s="76">
        <v>72397763</v>
      </c>
      <c r="M30" s="76">
        <v>-2237</v>
      </c>
      <c r="N30" s="77" t="s">
        <v>21</v>
      </c>
    </row>
    <row r="31" spans="1:14" ht="30" customHeight="1">
      <c r="A31" s="73" t="s">
        <v>21</v>
      </c>
      <c r="B31" s="74" t="s">
        <v>21</v>
      </c>
      <c r="C31" s="74" t="s">
        <v>24</v>
      </c>
      <c r="D31" s="74" t="s">
        <v>21</v>
      </c>
      <c r="E31" s="75" t="s">
        <v>101</v>
      </c>
      <c r="F31" s="76">
        <v>72400000</v>
      </c>
      <c r="G31" s="76" t="s">
        <v>22</v>
      </c>
      <c r="H31" s="76">
        <v>72400000</v>
      </c>
      <c r="I31" s="76">
        <v>72397763</v>
      </c>
      <c r="J31" s="76" t="s">
        <v>22</v>
      </c>
      <c r="K31" s="76" t="s">
        <v>22</v>
      </c>
      <c r="L31" s="76">
        <v>72397763</v>
      </c>
      <c r="M31" s="76">
        <v>-2237</v>
      </c>
      <c r="N31" s="77" t="s">
        <v>21</v>
      </c>
    </row>
    <row r="32" spans="1:14" ht="30" customHeight="1">
      <c r="A32" s="73" t="s">
        <v>21</v>
      </c>
      <c r="B32" s="74" t="s">
        <v>26</v>
      </c>
      <c r="C32" s="74" t="s">
        <v>21</v>
      </c>
      <c r="D32" s="74" t="s">
        <v>21</v>
      </c>
      <c r="E32" s="75" t="s">
        <v>102</v>
      </c>
      <c r="F32" s="76">
        <v>179200000</v>
      </c>
      <c r="G32" s="76" t="s">
        <v>22</v>
      </c>
      <c r="H32" s="76">
        <v>179200000</v>
      </c>
      <c r="I32" s="76">
        <v>179199725</v>
      </c>
      <c r="J32" s="76" t="s">
        <v>22</v>
      </c>
      <c r="K32" s="76" t="s">
        <v>22</v>
      </c>
      <c r="L32" s="76">
        <v>179199725</v>
      </c>
      <c r="M32" s="76">
        <v>-275</v>
      </c>
      <c r="N32" s="77" t="s">
        <v>21</v>
      </c>
    </row>
    <row r="33" spans="1:14" ht="30" customHeight="1">
      <c r="A33" s="73" t="s">
        <v>21</v>
      </c>
      <c r="B33" s="74" t="s">
        <v>21</v>
      </c>
      <c r="C33" s="74" t="s">
        <v>24</v>
      </c>
      <c r="D33" s="74" t="s">
        <v>21</v>
      </c>
      <c r="E33" s="75" t="s">
        <v>103</v>
      </c>
      <c r="F33" s="76">
        <v>179200000</v>
      </c>
      <c r="G33" s="76" t="s">
        <v>22</v>
      </c>
      <c r="H33" s="76">
        <v>179200000</v>
      </c>
      <c r="I33" s="76">
        <v>179199725</v>
      </c>
      <c r="J33" s="76" t="s">
        <v>22</v>
      </c>
      <c r="K33" s="76" t="s">
        <v>22</v>
      </c>
      <c r="L33" s="76">
        <v>179199725</v>
      </c>
      <c r="M33" s="76">
        <v>-275</v>
      </c>
      <c r="N33" s="77" t="s">
        <v>21</v>
      </c>
    </row>
    <row r="34" spans="1:14" ht="30" customHeight="1">
      <c r="A34" s="73" t="s">
        <v>21</v>
      </c>
      <c r="B34" s="74" t="s">
        <v>21</v>
      </c>
      <c r="C34" s="74" t="s">
        <v>21</v>
      </c>
      <c r="D34" s="74" t="s">
        <v>21</v>
      </c>
      <c r="E34" s="75" t="s">
        <v>104</v>
      </c>
      <c r="F34" s="76">
        <f>F35+F49+F92</f>
        <v>86370780000</v>
      </c>
      <c r="G34" s="76" t="s">
        <v>59</v>
      </c>
      <c r="H34" s="76">
        <f aca="true" t="shared" si="2" ref="H34:M34">H35+H49+H92</f>
        <v>86370780000</v>
      </c>
      <c r="I34" s="76">
        <f t="shared" si="2"/>
        <v>80929807671</v>
      </c>
      <c r="J34" s="76">
        <f t="shared" si="2"/>
        <v>1231595279</v>
      </c>
      <c r="K34" s="76">
        <f t="shared" si="2"/>
        <v>3425307009</v>
      </c>
      <c r="L34" s="76">
        <f t="shared" si="2"/>
        <v>85586709959</v>
      </c>
      <c r="M34" s="76">
        <f t="shared" si="2"/>
        <v>-784070041</v>
      </c>
      <c r="N34" s="77" t="s">
        <v>21</v>
      </c>
    </row>
    <row r="35" spans="1:14" ht="30" customHeight="1">
      <c r="A35" s="73" t="s">
        <v>33</v>
      </c>
      <c r="B35" s="74" t="s">
        <v>21</v>
      </c>
      <c r="C35" s="74" t="s">
        <v>21</v>
      </c>
      <c r="D35" s="74" t="s">
        <v>21</v>
      </c>
      <c r="E35" s="75" t="s">
        <v>105</v>
      </c>
      <c r="F35" s="76">
        <v>29222700000</v>
      </c>
      <c r="G35" s="76" t="s">
        <v>22</v>
      </c>
      <c r="H35" s="76">
        <v>29222700000</v>
      </c>
      <c r="I35" s="76">
        <v>28939235645</v>
      </c>
      <c r="J35" s="76">
        <v>1470000</v>
      </c>
      <c r="K35" s="76">
        <v>101029360</v>
      </c>
      <c r="L35" s="76">
        <v>29041735005</v>
      </c>
      <c r="M35" s="76">
        <v>-180964995</v>
      </c>
      <c r="N35" s="77" t="s">
        <v>21</v>
      </c>
    </row>
    <row r="36" spans="1:14" ht="30" customHeight="1">
      <c r="A36" s="73" t="s">
        <v>21</v>
      </c>
      <c r="B36" s="74" t="s">
        <v>24</v>
      </c>
      <c r="C36" s="74" t="s">
        <v>21</v>
      </c>
      <c r="D36" s="74" t="s">
        <v>21</v>
      </c>
      <c r="E36" s="75" t="s">
        <v>106</v>
      </c>
      <c r="F36" s="76">
        <v>2738560000</v>
      </c>
      <c r="G36" s="76" t="s">
        <v>22</v>
      </c>
      <c r="H36" s="76">
        <v>2738560000</v>
      </c>
      <c r="I36" s="76">
        <v>2678964155</v>
      </c>
      <c r="J36" s="76" t="s">
        <v>22</v>
      </c>
      <c r="K36" s="76">
        <v>20599962</v>
      </c>
      <c r="L36" s="76">
        <v>2699564117</v>
      </c>
      <c r="M36" s="76">
        <v>-38995883</v>
      </c>
      <c r="N36" s="77" t="s">
        <v>21</v>
      </c>
    </row>
    <row r="37" spans="1:14" ht="30" customHeight="1">
      <c r="A37" s="73" t="s">
        <v>21</v>
      </c>
      <c r="B37" s="74" t="s">
        <v>21</v>
      </c>
      <c r="C37" s="74" t="s">
        <v>24</v>
      </c>
      <c r="D37" s="74" t="s">
        <v>21</v>
      </c>
      <c r="E37" s="75" t="s">
        <v>107</v>
      </c>
      <c r="F37" s="76">
        <v>1432000000</v>
      </c>
      <c r="G37" s="76" t="s">
        <v>22</v>
      </c>
      <c r="H37" s="76">
        <v>1432000000</v>
      </c>
      <c r="I37" s="76">
        <v>1392553310</v>
      </c>
      <c r="J37" s="76" t="s">
        <v>22</v>
      </c>
      <c r="K37" s="76">
        <v>20291810</v>
      </c>
      <c r="L37" s="76">
        <v>1412845120</v>
      </c>
      <c r="M37" s="76">
        <v>-19154880</v>
      </c>
      <c r="N37" s="77" t="s">
        <v>21</v>
      </c>
    </row>
    <row r="38" spans="1:14" ht="30" customHeight="1">
      <c r="A38" s="73" t="s">
        <v>21</v>
      </c>
      <c r="B38" s="74" t="s">
        <v>21</v>
      </c>
      <c r="C38" s="74" t="s">
        <v>26</v>
      </c>
      <c r="D38" s="74" t="s">
        <v>21</v>
      </c>
      <c r="E38" s="75" t="s">
        <v>108</v>
      </c>
      <c r="F38" s="76">
        <v>1306560000</v>
      </c>
      <c r="G38" s="76" t="s">
        <v>22</v>
      </c>
      <c r="H38" s="76">
        <v>1306560000</v>
      </c>
      <c r="I38" s="76">
        <v>1286410845</v>
      </c>
      <c r="J38" s="76" t="s">
        <v>22</v>
      </c>
      <c r="K38" s="76">
        <v>308152</v>
      </c>
      <c r="L38" s="76">
        <v>1286718997</v>
      </c>
      <c r="M38" s="76">
        <v>-19841003</v>
      </c>
      <c r="N38" s="77" t="s">
        <v>21</v>
      </c>
    </row>
    <row r="39" spans="1:14" ht="30" customHeight="1">
      <c r="A39" s="73" t="s">
        <v>21</v>
      </c>
      <c r="B39" s="74" t="s">
        <v>26</v>
      </c>
      <c r="C39" s="74" t="s">
        <v>21</v>
      </c>
      <c r="D39" s="74" t="s">
        <v>21</v>
      </c>
      <c r="E39" s="75" t="s">
        <v>109</v>
      </c>
      <c r="F39" s="76">
        <v>26130140000</v>
      </c>
      <c r="G39" s="76" t="s">
        <v>22</v>
      </c>
      <c r="H39" s="76">
        <v>26130140000</v>
      </c>
      <c r="I39" s="76">
        <v>25993371736</v>
      </c>
      <c r="J39" s="76" t="s">
        <v>22</v>
      </c>
      <c r="K39" s="76" t="s">
        <v>22</v>
      </c>
      <c r="L39" s="76">
        <v>25993371736</v>
      </c>
      <c r="M39" s="76">
        <v>-136768264</v>
      </c>
      <c r="N39" s="77" t="s">
        <v>21</v>
      </c>
    </row>
    <row r="40" spans="1:14" ht="30" customHeight="1">
      <c r="A40" s="73" t="s">
        <v>21</v>
      </c>
      <c r="B40" s="74" t="s">
        <v>21</v>
      </c>
      <c r="C40" s="74" t="s">
        <v>24</v>
      </c>
      <c r="D40" s="74" t="s">
        <v>21</v>
      </c>
      <c r="E40" s="75" t="s">
        <v>110</v>
      </c>
      <c r="F40" s="76">
        <v>654000000</v>
      </c>
      <c r="G40" s="76" t="s">
        <v>22</v>
      </c>
      <c r="H40" s="76">
        <v>654000000</v>
      </c>
      <c r="I40" s="76">
        <v>653263248</v>
      </c>
      <c r="J40" s="76" t="s">
        <v>22</v>
      </c>
      <c r="K40" s="76" t="s">
        <v>22</v>
      </c>
      <c r="L40" s="76">
        <v>653263248</v>
      </c>
      <c r="M40" s="76">
        <v>-736752</v>
      </c>
      <c r="N40" s="77" t="s">
        <v>21</v>
      </c>
    </row>
    <row r="41" spans="1:14" ht="30" customHeight="1">
      <c r="A41" s="73" t="s">
        <v>21</v>
      </c>
      <c r="B41" s="74" t="s">
        <v>21</v>
      </c>
      <c r="C41" s="74" t="s">
        <v>26</v>
      </c>
      <c r="D41" s="74" t="s">
        <v>21</v>
      </c>
      <c r="E41" s="75" t="s">
        <v>111</v>
      </c>
      <c r="F41" s="76">
        <v>23000000000</v>
      </c>
      <c r="G41" s="76" t="s">
        <v>22</v>
      </c>
      <c r="H41" s="76">
        <v>23000000000</v>
      </c>
      <c r="I41" s="76">
        <v>22955681717</v>
      </c>
      <c r="J41" s="76" t="s">
        <v>22</v>
      </c>
      <c r="K41" s="76" t="s">
        <v>22</v>
      </c>
      <c r="L41" s="76">
        <v>22955681717</v>
      </c>
      <c r="M41" s="76">
        <v>-44318283</v>
      </c>
      <c r="N41" s="77" t="s">
        <v>21</v>
      </c>
    </row>
    <row r="42" spans="1:14" ht="30" customHeight="1">
      <c r="A42" s="73" t="s">
        <v>21</v>
      </c>
      <c r="B42" s="74" t="s">
        <v>21</v>
      </c>
      <c r="C42" s="74" t="s">
        <v>28</v>
      </c>
      <c r="D42" s="74" t="s">
        <v>21</v>
      </c>
      <c r="E42" s="75" t="s">
        <v>112</v>
      </c>
      <c r="F42" s="76">
        <v>2476140000</v>
      </c>
      <c r="G42" s="76" t="s">
        <v>22</v>
      </c>
      <c r="H42" s="76">
        <v>2476140000</v>
      </c>
      <c r="I42" s="76">
        <v>2384426771</v>
      </c>
      <c r="J42" s="76" t="s">
        <v>22</v>
      </c>
      <c r="K42" s="76" t="s">
        <v>22</v>
      </c>
      <c r="L42" s="76">
        <v>2384426771</v>
      </c>
      <c r="M42" s="76">
        <v>-91713229</v>
      </c>
      <c r="N42" s="77" t="s">
        <v>21</v>
      </c>
    </row>
    <row r="43" spans="1:14" ht="30" customHeight="1">
      <c r="A43" s="73" t="s">
        <v>21</v>
      </c>
      <c r="B43" s="74" t="s">
        <v>28</v>
      </c>
      <c r="C43" s="74" t="s">
        <v>21</v>
      </c>
      <c r="D43" s="74" t="s">
        <v>21</v>
      </c>
      <c r="E43" s="75" t="s">
        <v>113</v>
      </c>
      <c r="F43" s="76">
        <v>244000000</v>
      </c>
      <c r="G43" s="76" t="s">
        <v>22</v>
      </c>
      <c r="H43" s="76">
        <v>244000000</v>
      </c>
      <c r="I43" s="76">
        <v>157032121</v>
      </c>
      <c r="J43" s="76">
        <v>1470000</v>
      </c>
      <c r="K43" s="76">
        <v>80429398</v>
      </c>
      <c r="L43" s="76">
        <v>238931519</v>
      </c>
      <c r="M43" s="76">
        <v>-5068481</v>
      </c>
      <c r="N43" s="77" t="s">
        <v>21</v>
      </c>
    </row>
    <row r="44" spans="1:14" ht="30" customHeight="1">
      <c r="A44" s="73" t="s">
        <v>21</v>
      </c>
      <c r="B44" s="74" t="s">
        <v>21</v>
      </c>
      <c r="C44" s="74" t="s">
        <v>24</v>
      </c>
      <c r="D44" s="74" t="s">
        <v>21</v>
      </c>
      <c r="E44" s="75" t="s">
        <v>114</v>
      </c>
      <c r="F44" s="76">
        <v>244000000</v>
      </c>
      <c r="G44" s="76" t="s">
        <v>22</v>
      </c>
      <c r="H44" s="76">
        <v>244000000</v>
      </c>
      <c r="I44" s="76">
        <v>157032121</v>
      </c>
      <c r="J44" s="76">
        <v>1470000</v>
      </c>
      <c r="K44" s="76">
        <v>80429398</v>
      </c>
      <c r="L44" s="76">
        <v>238931519</v>
      </c>
      <c r="M44" s="76">
        <v>-5068481</v>
      </c>
      <c r="N44" s="77" t="s">
        <v>21</v>
      </c>
    </row>
    <row r="45" spans="1:14" ht="30" customHeight="1">
      <c r="A45" s="73" t="s">
        <v>21</v>
      </c>
      <c r="B45" s="74" t="s">
        <v>30</v>
      </c>
      <c r="C45" s="74" t="s">
        <v>21</v>
      </c>
      <c r="D45" s="74" t="s">
        <v>21</v>
      </c>
      <c r="E45" s="75" t="s">
        <v>115</v>
      </c>
      <c r="F45" s="76">
        <v>100000000</v>
      </c>
      <c r="G45" s="76" t="s">
        <v>22</v>
      </c>
      <c r="H45" s="76">
        <v>100000000</v>
      </c>
      <c r="I45" s="76">
        <v>99868272</v>
      </c>
      <c r="J45" s="76" t="s">
        <v>22</v>
      </c>
      <c r="K45" s="76" t="s">
        <v>22</v>
      </c>
      <c r="L45" s="76">
        <v>99868272</v>
      </c>
      <c r="M45" s="76">
        <v>-131728</v>
      </c>
      <c r="N45" s="77" t="s">
        <v>21</v>
      </c>
    </row>
    <row r="46" spans="1:14" ht="30" customHeight="1">
      <c r="A46" s="73" t="s">
        <v>21</v>
      </c>
      <c r="B46" s="74" t="s">
        <v>21</v>
      </c>
      <c r="C46" s="74" t="s">
        <v>24</v>
      </c>
      <c r="D46" s="74" t="s">
        <v>21</v>
      </c>
      <c r="E46" s="75" t="s">
        <v>116</v>
      </c>
      <c r="F46" s="76">
        <v>100000000</v>
      </c>
      <c r="G46" s="76" t="s">
        <v>22</v>
      </c>
      <c r="H46" s="76">
        <v>100000000</v>
      </c>
      <c r="I46" s="76">
        <v>99868272</v>
      </c>
      <c r="J46" s="76" t="s">
        <v>22</v>
      </c>
      <c r="K46" s="76" t="s">
        <v>22</v>
      </c>
      <c r="L46" s="76">
        <v>99868272</v>
      </c>
      <c r="M46" s="76">
        <v>-131728</v>
      </c>
      <c r="N46" s="77" t="s">
        <v>21</v>
      </c>
    </row>
    <row r="47" spans="1:14" ht="30" customHeight="1">
      <c r="A47" s="73" t="s">
        <v>21</v>
      </c>
      <c r="B47" s="74" t="s">
        <v>33</v>
      </c>
      <c r="C47" s="74" t="s">
        <v>21</v>
      </c>
      <c r="D47" s="74" t="s">
        <v>21</v>
      </c>
      <c r="E47" s="75" t="s">
        <v>117</v>
      </c>
      <c r="F47" s="76">
        <v>10000000</v>
      </c>
      <c r="G47" s="76" t="s">
        <v>22</v>
      </c>
      <c r="H47" s="76">
        <v>10000000</v>
      </c>
      <c r="I47" s="76">
        <v>9999361</v>
      </c>
      <c r="J47" s="76" t="s">
        <v>22</v>
      </c>
      <c r="K47" s="76" t="s">
        <v>22</v>
      </c>
      <c r="L47" s="76">
        <v>9999361</v>
      </c>
      <c r="M47" s="76">
        <v>-639</v>
      </c>
      <c r="N47" s="77" t="s">
        <v>21</v>
      </c>
    </row>
    <row r="48" spans="1:14" ht="30" customHeight="1">
      <c r="A48" s="73" t="s">
        <v>21</v>
      </c>
      <c r="B48" s="74" t="s">
        <v>21</v>
      </c>
      <c r="C48" s="74" t="s">
        <v>24</v>
      </c>
      <c r="D48" s="74" t="s">
        <v>21</v>
      </c>
      <c r="E48" s="75" t="s">
        <v>118</v>
      </c>
      <c r="F48" s="76">
        <v>10000000</v>
      </c>
      <c r="G48" s="76" t="s">
        <v>22</v>
      </c>
      <c r="H48" s="76">
        <v>10000000</v>
      </c>
      <c r="I48" s="76">
        <v>9999361</v>
      </c>
      <c r="J48" s="76" t="s">
        <v>22</v>
      </c>
      <c r="K48" s="76" t="s">
        <v>22</v>
      </c>
      <c r="L48" s="76">
        <v>9999361</v>
      </c>
      <c r="M48" s="76">
        <v>-639</v>
      </c>
      <c r="N48" s="77" t="s">
        <v>21</v>
      </c>
    </row>
    <row r="49" spans="1:14" ht="30" customHeight="1">
      <c r="A49" s="73" t="s">
        <v>34</v>
      </c>
      <c r="B49" s="74" t="s">
        <v>21</v>
      </c>
      <c r="C49" s="74" t="s">
        <v>21</v>
      </c>
      <c r="D49" s="74" t="s">
        <v>21</v>
      </c>
      <c r="E49" s="75" t="s">
        <v>119</v>
      </c>
      <c r="F49" s="76">
        <v>46013980000</v>
      </c>
      <c r="G49" s="76" t="s">
        <v>22</v>
      </c>
      <c r="H49" s="76">
        <v>46013980000</v>
      </c>
      <c r="I49" s="76">
        <v>44328704941</v>
      </c>
      <c r="J49" s="76">
        <v>416836253</v>
      </c>
      <c r="K49" s="76">
        <v>699241915</v>
      </c>
      <c r="L49" s="76">
        <v>45444783109</v>
      </c>
      <c r="M49" s="76">
        <v>-569196891</v>
      </c>
      <c r="N49" s="77" t="s">
        <v>21</v>
      </c>
    </row>
    <row r="50" spans="1:14" ht="30" customHeight="1">
      <c r="A50" s="78" t="s">
        <v>21</v>
      </c>
      <c r="B50" s="79" t="s">
        <v>24</v>
      </c>
      <c r="C50" s="79" t="s">
        <v>21</v>
      </c>
      <c r="D50" s="79" t="s">
        <v>21</v>
      </c>
      <c r="E50" s="80" t="s">
        <v>120</v>
      </c>
      <c r="F50" s="81">
        <v>185800000</v>
      </c>
      <c r="G50" s="81" t="s">
        <v>22</v>
      </c>
      <c r="H50" s="81">
        <v>185800000</v>
      </c>
      <c r="I50" s="81">
        <v>159906725</v>
      </c>
      <c r="J50" s="81" t="s">
        <v>22</v>
      </c>
      <c r="K50" s="81">
        <v>24980000</v>
      </c>
      <c r="L50" s="81">
        <v>184886725</v>
      </c>
      <c r="M50" s="81">
        <v>-913275</v>
      </c>
      <c r="N50" s="82" t="s">
        <v>21</v>
      </c>
    </row>
    <row r="51" spans="1:14" ht="30" customHeight="1">
      <c r="A51" s="73" t="s">
        <v>21</v>
      </c>
      <c r="B51" s="74" t="s">
        <v>21</v>
      </c>
      <c r="C51" s="74" t="s">
        <v>24</v>
      </c>
      <c r="D51" s="74" t="s">
        <v>21</v>
      </c>
      <c r="E51" s="75" t="s">
        <v>121</v>
      </c>
      <c r="F51" s="76">
        <v>139000000</v>
      </c>
      <c r="G51" s="76" t="s">
        <v>22</v>
      </c>
      <c r="H51" s="76">
        <v>139000000</v>
      </c>
      <c r="I51" s="76">
        <v>113106725</v>
      </c>
      <c r="J51" s="76" t="s">
        <v>22</v>
      </c>
      <c r="K51" s="76">
        <v>24980000</v>
      </c>
      <c r="L51" s="76">
        <v>138086725</v>
      </c>
      <c r="M51" s="76">
        <v>-913275</v>
      </c>
      <c r="N51" s="77" t="s">
        <v>21</v>
      </c>
    </row>
    <row r="52" spans="1:14" ht="30" customHeight="1">
      <c r="A52" s="73" t="s">
        <v>21</v>
      </c>
      <c r="B52" s="74" t="s">
        <v>21</v>
      </c>
      <c r="C52" s="74" t="s">
        <v>26</v>
      </c>
      <c r="D52" s="74" t="s">
        <v>21</v>
      </c>
      <c r="E52" s="75" t="s">
        <v>122</v>
      </c>
      <c r="F52" s="76">
        <v>46800000</v>
      </c>
      <c r="G52" s="76" t="s">
        <v>22</v>
      </c>
      <c r="H52" s="76">
        <v>46800000</v>
      </c>
      <c r="I52" s="76">
        <v>46800000</v>
      </c>
      <c r="J52" s="76" t="s">
        <v>22</v>
      </c>
      <c r="K52" s="76" t="s">
        <v>22</v>
      </c>
      <c r="L52" s="76">
        <v>46800000</v>
      </c>
      <c r="M52" s="76" t="s">
        <v>22</v>
      </c>
      <c r="N52" s="77" t="s">
        <v>21</v>
      </c>
    </row>
    <row r="53" spans="1:14" ht="30" customHeight="1">
      <c r="A53" s="73" t="s">
        <v>21</v>
      </c>
      <c r="B53" s="74" t="s">
        <v>26</v>
      </c>
      <c r="C53" s="74" t="s">
        <v>21</v>
      </c>
      <c r="D53" s="74" t="s">
        <v>21</v>
      </c>
      <c r="E53" s="75" t="s">
        <v>123</v>
      </c>
      <c r="F53" s="76">
        <v>17530930000</v>
      </c>
      <c r="G53" s="76" t="s">
        <v>22</v>
      </c>
      <c r="H53" s="76">
        <v>17530930000</v>
      </c>
      <c r="I53" s="76">
        <v>16836106788</v>
      </c>
      <c r="J53" s="76">
        <v>367892026</v>
      </c>
      <c r="K53" s="76">
        <v>211179041</v>
      </c>
      <c r="L53" s="76">
        <v>17415177855</v>
      </c>
      <c r="M53" s="76">
        <v>-115752145</v>
      </c>
      <c r="N53" s="77" t="s">
        <v>21</v>
      </c>
    </row>
    <row r="54" spans="1:14" ht="30" customHeight="1">
      <c r="A54" s="73" t="s">
        <v>21</v>
      </c>
      <c r="B54" s="74" t="s">
        <v>21</v>
      </c>
      <c r="C54" s="74" t="s">
        <v>24</v>
      </c>
      <c r="D54" s="74" t="s">
        <v>21</v>
      </c>
      <c r="E54" s="75" t="s">
        <v>124</v>
      </c>
      <c r="F54" s="76">
        <v>17530930000</v>
      </c>
      <c r="G54" s="76" t="s">
        <v>22</v>
      </c>
      <c r="H54" s="76">
        <v>17530930000</v>
      </c>
      <c r="I54" s="76">
        <v>16836106788</v>
      </c>
      <c r="J54" s="76">
        <v>367892026</v>
      </c>
      <c r="K54" s="76">
        <v>211179041</v>
      </c>
      <c r="L54" s="76">
        <v>17415177855</v>
      </c>
      <c r="M54" s="76">
        <v>-115752145</v>
      </c>
      <c r="N54" s="77" t="s">
        <v>21</v>
      </c>
    </row>
    <row r="55" spans="1:14" ht="30" customHeight="1">
      <c r="A55" s="73" t="s">
        <v>21</v>
      </c>
      <c r="B55" s="74" t="s">
        <v>28</v>
      </c>
      <c r="C55" s="74" t="s">
        <v>21</v>
      </c>
      <c r="D55" s="74" t="s">
        <v>21</v>
      </c>
      <c r="E55" s="75" t="s">
        <v>125</v>
      </c>
      <c r="F55" s="76">
        <v>7451825000</v>
      </c>
      <c r="G55" s="76" t="s">
        <v>22</v>
      </c>
      <c r="H55" s="76">
        <v>7451825000</v>
      </c>
      <c r="I55" s="76">
        <v>7179143291</v>
      </c>
      <c r="J55" s="76" t="s">
        <v>22</v>
      </c>
      <c r="K55" s="76" t="s">
        <v>22</v>
      </c>
      <c r="L55" s="76">
        <v>7179143291</v>
      </c>
      <c r="M55" s="76">
        <v>-272681709</v>
      </c>
      <c r="N55" s="77" t="s">
        <v>21</v>
      </c>
    </row>
    <row r="56" spans="1:14" ht="30" customHeight="1">
      <c r="A56" s="73" t="s">
        <v>21</v>
      </c>
      <c r="B56" s="74" t="s">
        <v>21</v>
      </c>
      <c r="C56" s="74" t="s">
        <v>24</v>
      </c>
      <c r="D56" s="74" t="s">
        <v>21</v>
      </c>
      <c r="E56" s="75" t="s">
        <v>126</v>
      </c>
      <c r="F56" s="76">
        <v>590000000</v>
      </c>
      <c r="G56" s="76" t="s">
        <v>22</v>
      </c>
      <c r="H56" s="76">
        <v>590000000</v>
      </c>
      <c r="I56" s="76">
        <v>589999997</v>
      </c>
      <c r="J56" s="76" t="s">
        <v>22</v>
      </c>
      <c r="K56" s="76" t="s">
        <v>22</v>
      </c>
      <c r="L56" s="76">
        <v>589999997</v>
      </c>
      <c r="M56" s="76">
        <v>-3</v>
      </c>
      <c r="N56" s="77" t="s">
        <v>21</v>
      </c>
    </row>
    <row r="57" spans="1:14" ht="30" customHeight="1">
      <c r="A57" s="73" t="s">
        <v>21</v>
      </c>
      <c r="B57" s="74" t="s">
        <v>21</v>
      </c>
      <c r="C57" s="74" t="s">
        <v>26</v>
      </c>
      <c r="D57" s="74" t="s">
        <v>21</v>
      </c>
      <c r="E57" s="75" t="s">
        <v>127</v>
      </c>
      <c r="F57" s="76">
        <v>6852765000</v>
      </c>
      <c r="G57" s="76" t="s">
        <v>22</v>
      </c>
      <c r="H57" s="76">
        <v>6852765000</v>
      </c>
      <c r="I57" s="76">
        <v>6580174727</v>
      </c>
      <c r="J57" s="76" t="s">
        <v>22</v>
      </c>
      <c r="K57" s="76" t="s">
        <v>22</v>
      </c>
      <c r="L57" s="76">
        <v>6580174727</v>
      </c>
      <c r="M57" s="76">
        <v>-272590273</v>
      </c>
      <c r="N57" s="77" t="s">
        <v>21</v>
      </c>
    </row>
    <row r="58" spans="1:14" ht="30" customHeight="1">
      <c r="A58" s="73" t="s">
        <v>21</v>
      </c>
      <c r="B58" s="74" t="s">
        <v>21</v>
      </c>
      <c r="C58" s="74" t="s">
        <v>28</v>
      </c>
      <c r="D58" s="74" t="s">
        <v>21</v>
      </c>
      <c r="E58" s="75" t="s">
        <v>128</v>
      </c>
      <c r="F58" s="76">
        <v>9060000</v>
      </c>
      <c r="G58" s="76" t="s">
        <v>22</v>
      </c>
      <c r="H58" s="76">
        <v>9060000</v>
      </c>
      <c r="I58" s="76">
        <v>8968567</v>
      </c>
      <c r="J58" s="76" t="s">
        <v>22</v>
      </c>
      <c r="K58" s="76" t="s">
        <v>22</v>
      </c>
      <c r="L58" s="76">
        <v>8968567</v>
      </c>
      <c r="M58" s="76">
        <v>-91433</v>
      </c>
      <c r="N58" s="77" t="s">
        <v>21</v>
      </c>
    </row>
    <row r="59" spans="1:14" ht="30" customHeight="1">
      <c r="A59" s="73" t="s">
        <v>21</v>
      </c>
      <c r="B59" s="74" t="s">
        <v>30</v>
      </c>
      <c r="C59" s="74" t="s">
        <v>21</v>
      </c>
      <c r="D59" s="74" t="s">
        <v>21</v>
      </c>
      <c r="E59" s="75" t="s">
        <v>129</v>
      </c>
      <c r="F59" s="76">
        <v>5486080000</v>
      </c>
      <c r="G59" s="76" t="s">
        <v>22</v>
      </c>
      <c r="H59" s="76">
        <v>5486080000</v>
      </c>
      <c r="I59" s="76">
        <v>5411114706</v>
      </c>
      <c r="J59" s="76">
        <v>7818622</v>
      </c>
      <c r="K59" s="76" t="s">
        <v>22</v>
      </c>
      <c r="L59" s="76">
        <v>5418933328</v>
      </c>
      <c r="M59" s="76">
        <v>-67146672</v>
      </c>
      <c r="N59" s="77" t="s">
        <v>21</v>
      </c>
    </row>
    <row r="60" spans="1:14" ht="30" customHeight="1">
      <c r="A60" s="73" t="s">
        <v>21</v>
      </c>
      <c r="B60" s="74" t="s">
        <v>21</v>
      </c>
      <c r="C60" s="74" t="s">
        <v>24</v>
      </c>
      <c r="D60" s="74" t="s">
        <v>21</v>
      </c>
      <c r="E60" s="75" t="s">
        <v>130</v>
      </c>
      <c r="F60" s="76">
        <v>690000000</v>
      </c>
      <c r="G60" s="76" t="s">
        <v>22</v>
      </c>
      <c r="H60" s="76">
        <v>690000000</v>
      </c>
      <c r="I60" s="76">
        <v>674294931</v>
      </c>
      <c r="J60" s="76" t="s">
        <v>22</v>
      </c>
      <c r="K60" s="76" t="s">
        <v>22</v>
      </c>
      <c r="L60" s="76">
        <v>674294931</v>
      </c>
      <c r="M60" s="76">
        <v>-15705069</v>
      </c>
      <c r="N60" s="77" t="s">
        <v>21</v>
      </c>
    </row>
    <row r="61" spans="1:14" ht="30" customHeight="1">
      <c r="A61" s="73" t="s">
        <v>21</v>
      </c>
      <c r="B61" s="74" t="s">
        <v>21</v>
      </c>
      <c r="C61" s="74" t="s">
        <v>26</v>
      </c>
      <c r="D61" s="74" t="s">
        <v>21</v>
      </c>
      <c r="E61" s="75" t="s">
        <v>131</v>
      </c>
      <c r="F61" s="76">
        <v>4189420000</v>
      </c>
      <c r="G61" s="76" t="s">
        <v>22</v>
      </c>
      <c r="H61" s="76">
        <v>4189420000</v>
      </c>
      <c r="I61" s="76">
        <v>4137985006</v>
      </c>
      <c r="J61" s="76">
        <v>7818622</v>
      </c>
      <c r="K61" s="76" t="s">
        <v>22</v>
      </c>
      <c r="L61" s="76">
        <v>4145803628</v>
      </c>
      <c r="M61" s="76">
        <v>-43616372</v>
      </c>
      <c r="N61" s="77" t="s">
        <v>21</v>
      </c>
    </row>
    <row r="62" spans="1:14" ht="30" customHeight="1">
      <c r="A62" s="73" t="s">
        <v>21</v>
      </c>
      <c r="B62" s="74" t="s">
        <v>21</v>
      </c>
      <c r="C62" s="74" t="s">
        <v>28</v>
      </c>
      <c r="D62" s="74" t="s">
        <v>21</v>
      </c>
      <c r="E62" s="75" t="s">
        <v>132</v>
      </c>
      <c r="F62" s="76">
        <v>606660000</v>
      </c>
      <c r="G62" s="76" t="s">
        <v>22</v>
      </c>
      <c r="H62" s="76">
        <v>606660000</v>
      </c>
      <c r="I62" s="76">
        <v>598834769</v>
      </c>
      <c r="J62" s="76" t="s">
        <v>22</v>
      </c>
      <c r="K62" s="76" t="s">
        <v>22</v>
      </c>
      <c r="L62" s="76">
        <v>598834769</v>
      </c>
      <c r="M62" s="76">
        <v>-7825231</v>
      </c>
      <c r="N62" s="77" t="s">
        <v>21</v>
      </c>
    </row>
    <row r="63" spans="1:14" ht="30" customHeight="1">
      <c r="A63" s="73" t="s">
        <v>21</v>
      </c>
      <c r="B63" s="74" t="s">
        <v>33</v>
      </c>
      <c r="C63" s="74" t="s">
        <v>21</v>
      </c>
      <c r="D63" s="74" t="s">
        <v>21</v>
      </c>
      <c r="E63" s="75" t="s">
        <v>133</v>
      </c>
      <c r="F63" s="76">
        <v>864748000</v>
      </c>
      <c r="G63" s="76" t="s">
        <v>22</v>
      </c>
      <c r="H63" s="76">
        <v>864748000</v>
      </c>
      <c r="I63" s="76">
        <v>686681713</v>
      </c>
      <c r="J63" s="76">
        <v>14392752</v>
      </c>
      <c r="K63" s="76">
        <v>160071305</v>
      </c>
      <c r="L63" s="76">
        <v>861145770</v>
      </c>
      <c r="M63" s="76">
        <v>-3602230</v>
      </c>
      <c r="N63" s="77" t="s">
        <v>21</v>
      </c>
    </row>
    <row r="64" spans="1:14" ht="30" customHeight="1">
      <c r="A64" s="73" t="s">
        <v>21</v>
      </c>
      <c r="B64" s="74" t="s">
        <v>21</v>
      </c>
      <c r="C64" s="74" t="s">
        <v>24</v>
      </c>
      <c r="D64" s="74" t="s">
        <v>21</v>
      </c>
      <c r="E64" s="75" t="s">
        <v>134</v>
      </c>
      <c r="F64" s="76">
        <v>800000000</v>
      </c>
      <c r="G64" s="76" t="s">
        <v>22</v>
      </c>
      <c r="H64" s="76">
        <v>800000000</v>
      </c>
      <c r="I64" s="76">
        <v>622984568</v>
      </c>
      <c r="J64" s="76">
        <v>14392752</v>
      </c>
      <c r="K64" s="76">
        <v>160071305</v>
      </c>
      <c r="L64" s="76">
        <v>797448625</v>
      </c>
      <c r="M64" s="76">
        <v>-2551375</v>
      </c>
      <c r="N64" s="77" t="s">
        <v>21</v>
      </c>
    </row>
    <row r="65" spans="1:14" ht="30" customHeight="1">
      <c r="A65" s="73" t="s">
        <v>21</v>
      </c>
      <c r="B65" s="74" t="s">
        <v>21</v>
      </c>
      <c r="C65" s="74" t="s">
        <v>26</v>
      </c>
      <c r="D65" s="74" t="s">
        <v>21</v>
      </c>
      <c r="E65" s="75" t="s">
        <v>135</v>
      </c>
      <c r="F65" s="76">
        <v>64748000</v>
      </c>
      <c r="G65" s="76" t="s">
        <v>22</v>
      </c>
      <c r="H65" s="76">
        <v>64748000</v>
      </c>
      <c r="I65" s="76">
        <v>63697145</v>
      </c>
      <c r="J65" s="76" t="s">
        <v>22</v>
      </c>
      <c r="K65" s="76" t="s">
        <v>22</v>
      </c>
      <c r="L65" s="76">
        <v>63697145</v>
      </c>
      <c r="M65" s="76">
        <v>-1050855</v>
      </c>
      <c r="N65" s="77" t="s">
        <v>21</v>
      </c>
    </row>
    <row r="66" spans="1:14" ht="30" customHeight="1">
      <c r="A66" s="73" t="s">
        <v>21</v>
      </c>
      <c r="B66" s="74" t="s">
        <v>34</v>
      </c>
      <c r="C66" s="74" t="s">
        <v>21</v>
      </c>
      <c r="D66" s="74" t="s">
        <v>21</v>
      </c>
      <c r="E66" s="75" t="s">
        <v>136</v>
      </c>
      <c r="F66" s="76">
        <v>36917000</v>
      </c>
      <c r="G66" s="76" t="s">
        <v>22</v>
      </c>
      <c r="H66" s="76">
        <v>36917000</v>
      </c>
      <c r="I66" s="76">
        <v>36902455</v>
      </c>
      <c r="J66" s="76" t="s">
        <v>22</v>
      </c>
      <c r="K66" s="76" t="s">
        <v>22</v>
      </c>
      <c r="L66" s="76">
        <v>36902455</v>
      </c>
      <c r="M66" s="76">
        <v>-14545</v>
      </c>
      <c r="N66" s="77" t="s">
        <v>21</v>
      </c>
    </row>
    <row r="67" spans="1:14" ht="30" customHeight="1">
      <c r="A67" s="73" t="s">
        <v>21</v>
      </c>
      <c r="B67" s="74" t="s">
        <v>21</v>
      </c>
      <c r="C67" s="74" t="s">
        <v>24</v>
      </c>
      <c r="D67" s="74" t="s">
        <v>21</v>
      </c>
      <c r="E67" s="75" t="s">
        <v>137</v>
      </c>
      <c r="F67" s="76">
        <v>36917000</v>
      </c>
      <c r="G67" s="76" t="s">
        <v>22</v>
      </c>
      <c r="H67" s="76">
        <v>36917000</v>
      </c>
      <c r="I67" s="76">
        <v>36902455</v>
      </c>
      <c r="J67" s="76" t="s">
        <v>22</v>
      </c>
      <c r="K67" s="76" t="s">
        <v>22</v>
      </c>
      <c r="L67" s="76">
        <v>36902455</v>
      </c>
      <c r="M67" s="76">
        <v>-14545</v>
      </c>
      <c r="N67" s="77" t="s">
        <v>21</v>
      </c>
    </row>
    <row r="68" spans="1:14" ht="30" customHeight="1">
      <c r="A68" s="73" t="s">
        <v>21</v>
      </c>
      <c r="B68" s="74" t="s">
        <v>36</v>
      </c>
      <c r="C68" s="74" t="s">
        <v>21</v>
      </c>
      <c r="D68" s="74" t="s">
        <v>21</v>
      </c>
      <c r="E68" s="75" t="s">
        <v>138</v>
      </c>
      <c r="F68" s="76">
        <v>1901080000</v>
      </c>
      <c r="G68" s="76" t="s">
        <v>22</v>
      </c>
      <c r="H68" s="76">
        <v>1901080000</v>
      </c>
      <c r="I68" s="76">
        <v>1783566453</v>
      </c>
      <c r="J68" s="76" t="s">
        <v>22</v>
      </c>
      <c r="K68" s="76">
        <v>67294791</v>
      </c>
      <c r="L68" s="76">
        <v>1850861244</v>
      </c>
      <c r="M68" s="76">
        <v>-50218756</v>
      </c>
      <c r="N68" s="77" t="s">
        <v>21</v>
      </c>
    </row>
    <row r="69" spans="1:14" ht="30" customHeight="1">
      <c r="A69" s="73" t="s">
        <v>21</v>
      </c>
      <c r="B69" s="74" t="s">
        <v>21</v>
      </c>
      <c r="C69" s="74" t="s">
        <v>24</v>
      </c>
      <c r="D69" s="74" t="s">
        <v>21</v>
      </c>
      <c r="E69" s="75" t="s">
        <v>139</v>
      </c>
      <c r="F69" s="76">
        <v>1755000000</v>
      </c>
      <c r="G69" s="76" t="s">
        <v>22</v>
      </c>
      <c r="H69" s="76">
        <v>1755000000</v>
      </c>
      <c r="I69" s="76">
        <v>1641467548</v>
      </c>
      <c r="J69" s="76" t="s">
        <v>22</v>
      </c>
      <c r="K69" s="76">
        <v>67294791</v>
      </c>
      <c r="L69" s="76">
        <v>1708762339</v>
      </c>
      <c r="M69" s="76">
        <v>-46237661</v>
      </c>
      <c r="N69" s="77" t="s">
        <v>21</v>
      </c>
    </row>
    <row r="70" spans="1:14" ht="30" customHeight="1">
      <c r="A70" s="73" t="s">
        <v>21</v>
      </c>
      <c r="B70" s="74" t="s">
        <v>21</v>
      </c>
      <c r="C70" s="74" t="s">
        <v>26</v>
      </c>
      <c r="D70" s="74" t="s">
        <v>21</v>
      </c>
      <c r="E70" s="75" t="s">
        <v>140</v>
      </c>
      <c r="F70" s="76">
        <v>146080000</v>
      </c>
      <c r="G70" s="76" t="s">
        <v>22</v>
      </c>
      <c r="H70" s="76">
        <v>146080000</v>
      </c>
      <c r="I70" s="76">
        <v>142098905</v>
      </c>
      <c r="J70" s="76" t="s">
        <v>22</v>
      </c>
      <c r="K70" s="76" t="s">
        <v>22</v>
      </c>
      <c r="L70" s="76">
        <v>142098905</v>
      </c>
      <c r="M70" s="76">
        <v>-3981095</v>
      </c>
      <c r="N70" s="77" t="s">
        <v>21</v>
      </c>
    </row>
    <row r="71" spans="1:14" ht="30" customHeight="1">
      <c r="A71" s="78" t="s">
        <v>21</v>
      </c>
      <c r="B71" s="79" t="s">
        <v>39</v>
      </c>
      <c r="C71" s="79" t="s">
        <v>21</v>
      </c>
      <c r="D71" s="79" t="s">
        <v>21</v>
      </c>
      <c r="E71" s="80" t="s">
        <v>141</v>
      </c>
      <c r="F71" s="81">
        <v>35200000</v>
      </c>
      <c r="G71" s="81" t="s">
        <v>22</v>
      </c>
      <c r="H71" s="81">
        <v>35200000</v>
      </c>
      <c r="I71" s="81">
        <v>35200000</v>
      </c>
      <c r="J71" s="81" t="s">
        <v>22</v>
      </c>
      <c r="K71" s="81" t="s">
        <v>22</v>
      </c>
      <c r="L71" s="81">
        <v>35200000</v>
      </c>
      <c r="M71" s="81" t="s">
        <v>22</v>
      </c>
      <c r="N71" s="82" t="s">
        <v>21</v>
      </c>
    </row>
    <row r="72" spans="1:14" ht="30" customHeight="1">
      <c r="A72" s="73" t="s">
        <v>21</v>
      </c>
      <c r="B72" s="74" t="s">
        <v>21</v>
      </c>
      <c r="C72" s="74" t="s">
        <v>24</v>
      </c>
      <c r="D72" s="74" t="s">
        <v>21</v>
      </c>
      <c r="E72" s="75" t="s">
        <v>142</v>
      </c>
      <c r="F72" s="76">
        <v>35200000</v>
      </c>
      <c r="G72" s="76" t="s">
        <v>22</v>
      </c>
      <c r="H72" s="76">
        <v>35200000</v>
      </c>
      <c r="I72" s="76">
        <v>35200000</v>
      </c>
      <c r="J72" s="76" t="s">
        <v>22</v>
      </c>
      <c r="K72" s="76" t="s">
        <v>22</v>
      </c>
      <c r="L72" s="76">
        <v>35200000</v>
      </c>
      <c r="M72" s="76" t="s">
        <v>22</v>
      </c>
      <c r="N72" s="77" t="s">
        <v>21</v>
      </c>
    </row>
    <row r="73" spans="1:14" ht="30" customHeight="1">
      <c r="A73" s="73" t="s">
        <v>21</v>
      </c>
      <c r="B73" s="74" t="s">
        <v>40</v>
      </c>
      <c r="C73" s="74" t="s">
        <v>21</v>
      </c>
      <c r="D73" s="74" t="s">
        <v>21</v>
      </c>
      <c r="E73" s="75" t="s">
        <v>143</v>
      </c>
      <c r="F73" s="76">
        <v>144000000</v>
      </c>
      <c r="G73" s="76" t="s">
        <v>22</v>
      </c>
      <c r="H73" s="76">
        <v>144000000</v>
      </c>
      <c r="I73" s="76">
        <v>112515177</v>
      </c>
      <c r="J73" s="76">
        <v>13310013</v>
      </c>
      <c r="K73" s="76">
        <v>18089987</v>
      </c>
      <c r="L73" s="76">
        <v>143915177</v>
      </c>
      <c r="M73" s="76">
        <v>-84823</v>
      </c>
      <c r="N73" s="77" t="s">
        <v>21</v>
      </c>
    </row>
    <row r="74" spans="1:14" ht="30" customHeight="1">
      <c r="A74" s="73" t="s">
        <v>21</v>
      </c>
      <c r="B74" s="74" t="s">
        <v>21</v>
      </c>
      <c r="C74" s="74" t="s">
        <v>24</v>
      </c>
      <c r="D74" s="74" t="s">
        <v>21</v>
      </c>
      <c r="E74" s="75" t="s">
        <v>144</v>
      </c>
      <c r="F74" s="76">
        <v>144000000</v>
      </c>
      <c r="G74" s="76" t="s">
        <v>22</v>
      </c>
      <c r="H74" s="76">
        <v>144000000</v>
      </c>
      <c r="I74" s="76">
        <v>112515177</v>
      </c>
      <c r="J74" s="76">
        <v>13310013</v>
      </c>
      <c r="K74" s="76">
        <v>18089987</v>
      </c>
      <c r="L74" s="76">
        <v>143915177</v>
      </c>
      <c r="M74" s="76">
        <v>-84823</v>
      </c>
      <c r="N74" s="77" t="s">
        <v>21</v>
      </c>
    </row>
    <row r="75" spans="1:14" ht="30" customHeight="1">
      <c r="A75" s="73" t="s">
        <v>21</v>
      </c>
      <c r="B75" s="74" t="s">
        <v>42</v>
      </c>
      <c r="C75" s="74" t="s">
        <v>21</v>
      </c>
      <c r="D75" s="74" t="s">
        <v>21</v>
      </c>
      <c r="E75" s="75" t="s">
        <v>145</v>
      </c>
      <c r="F75" s="76">
        <v>456000000</v>
      </c>
      <c r="G75" s="76" t="s">
        <v>22</v>
      </c>
      <c r="H75" s="76">
        <v>456000000</v>
      </c>
      <c r="I75" s="76">
        <v>430218979</v>
      </c>
      <c r="J75" s="76">
        <v>5922840</v>
      </c>
      <c r="K75" s="76">
        <v>9209550</v>
      </c>
      <c r="L75" s="76">
        <v>445351369</v>
      </c>
      <c r="M75" s="76">
        <v>-10648631</v>
      </c>
      <c r="N75" s="77" t="s">
        <v>21</v>
      </c>
    </row>
    <row r="76" spans="1:14" ht="30" customHeight="1">
      <c r="A76" s="73" t="s">
        <v>21</v>
      </c>
      <c r="B76" s="74" t="s">
        <v>21</v>
      </c>
      <c r="C76" s="74" t="s">
        <v>24</v>
      </c>
      <c r="D76" s="74" t="s">
        <v>21</v>
      </c>
      <c r="E76" s="75" t="s">
        <v>146</v>
      </c>
      <c r="F76" s="76">
        <v>456000000</v>
      </c>
      <c r="G76" s="76" t="s">
        <v>22</v>
      </c>
      <c r="H76" s="76">
        <v>456000000</v>
      </c>
      <c r="I76" s="76">
        <v>430218979</v>
      </c>
      <c r="J76" s="76">
        <v>5922840</v>
      </c>
      <c r="K76" s="76">
        <v>9209550</v>
      </c>
      <c r="L76" s="76">
        <v>445351369</v>
      </c>
      <c r="M76" s="76">
        <v>-10648631</v>
      </c>
      <c r="N76" s="77" t="s">
        <v>21</v>
      </c>
    </row>
    <row r="77" spans="1:14" ht="30" customHeight="1">
      <c r="A77" s="73" t="s">
        <v>21</v>
      </c>
      <c r="B77" s="74" t="s">
        <v>44</v>
      </c>
      <c r="C77" s="74" t="s">
        <v>21</v>
      </c>
      <c r="D77" s="74" t="s">
        <v>21</v>
      </c>
      <c r="E77" s="75" t="s">
        <v>147</v>
      </c>
      <c r="F77" s="76">
        <v>1166000000</v>
      </c>
      <c r="G77" s="76" t="s">
        <v>22</v>
      </c>
      <c r="H77" s="76">
        <v>1166000000</v>
      </c>
      <c r="I77" s="76">
        <v>1165999818</v>
      </c>
      <c r="J77" s="76" t="s">
        <v>22</v>
      </c>
      <c r="K77" s="76" t="s">
        <v>22</v>
      </c>
      <c r="L77" s="76">
        <v>1165999818</v>
      </c>
      <c r="M77" s="76">
        <v>-182</v>
      </c>
      <c r="N77" s="77" t="s">
        <v>21</v>
      </c>
    </row>
    <row r="78" spans="1:14" ht="30" customHeight="1">
      <c r="A78" s="73" t="s">
        <v>21</v>
      </c>
      <c r="B78" s="74" t="s">
        <v>21</v>
      </c>
      <c r="C78" s="74" t="s">
        <v>24</v>
      </c>
      <c r="D78" s="74" t="s">
        <v>21</v>
      </c>
      <c r="E78" s="75" t="s">
        <v>148</v>
      </c>
      <c r="F78" s="76">
        <v>1166000000</v>
      </c>
      <c r="G78" s="76" t="s">
        <v>22</v>
      </c>
      <c r="H78" s="76">
        <v>1166000000</v>
      </c>
      <c r="I78" s="76">
        <v>1165999818</v>
      </c>
      <c r="J78" s="76" t="s">
        <v>22</v>
      </c>
      <c r="K78" s="76" t="s">
        <v>22</v>
      </c>
      <c r="L78" s="76">
        <v>1165999818</v>
      </c>
      <c r="M78" s="76">
        <v>-182</v>
      </c>
      <c r="N78" s="77" t="s">
        <v>21</v>
      </c>
    </row>
    <row r="79" spans="1:14" ht="30" customHeight="1">
      <c r="A79" s="73" t="s">
        <v>21</v>
      </c>
      <c r="B79" s="74" t="s">
        <v>47</v>
      </c>
      <c r="C79" s="74" t="s">
        <v>21</v>
      </c>
      <c r="D79" s="74" t="s">
        <v>21</v>
      </c>
      <c r="E79" s="75" t="s">
        <v>149</v>
      </c>
      <c r="F79" s="76">
        <v>27000000</v>
      </c>
      <c r="G79" s="76" t="s">
        <v>22</v>
      </c>
      <c r="H79" s="76">
        <v>27000000</v>
      </c>
      <c r="I79" s="76">
        <v>26554674</v>
      </c>
      <c r="J79" s="76" t="s">
        <v>22</v>
      </c>
      <c r="K79" s="76" t="s">
        <v>22</v>
      </c>
      <c r="L79" s="76">
        <v>26554674</v>
      </c>
      <c r="M79" s="76">
        <v>-445326</v>
      </c>
      <c r="N79" s="77" t="s">
        <v>21</v>
      </c>
    </row>
    <row r="80" spans="1:14" ht="30" customHeight="1">
      <c r="A80" s="73" t="s">
        <v>21</v>
      </c>
      <c r="B80" s="74" t="s">
        <v>21</v>
      </c>
      <c r="C80" s="74" t="s">
        <v>24</v>
      </c>
      <c r="D80" s="74" t="s">
        <v>21</v>
      </c>
      <c r="E80" s="75" t="s">
        <v>150</v>
      </c>
      <c r="F80" s="76">
        <v>27000000</v>
      </c>
      <c r="G80" s="76" t="s">
        <v>22</v>
      </c>
      <c r="H80" s="76">
        <v>27000000</v>
      </c>
      <c r="I80" s="76">
        <v>26554674</v>
      </c>
      <c r="J80" s="76" t="s">
        <v>22</v>
      </c>
      <c r="K80" s="76" t="s">
        <v>22</v>
      </c>
      <c r="L80" s="76">
        <v>26554674</v>
      </c>
      <c r="M80" s="76">
        <v>-445326</v>
      </c>
      <c r="N80" s="77" t="s">
        <v>21</v>
      </c>
    </row>
    <row r="81" spans="1:14" ht="30" customHeight="1">
      <c r="A81" s="73" t="s">
        <v>21</v>
      </c>
      <c r="B81" s="74" t="s">
        <v>48</v>
      </c>
      <c r="C81" s="74" t="s">
        <v>21</v>
      </c>
      <c r="D81" s="74" t="s">
        <v>21</v>
      </c>
      <c r="E81" s="75" t="s">
        <v>151</v>
      </c>
      <c r="F81" s="76">
        <v>283000000</v>
      </c>
      <c r="G81" s="76" t="s">
        <v>22</v>
      </c>
      <c r="H81" s="76">
        <v>283000000</v>
      </c>
      <c r="I81" s="76">
        <v>257860420</v>
      </c>
      <c r="J81" s="76">
        <v>7500000</v>
      </c>
      <c r="K81" s="76">
        <v>17500000</v>
      </c>
      <c r="L81" s="76">
        <v>282860420</v>
      </c>
      <c r="M81" s="76">
        <v>-139580</v>
      </c>
      <c r="N81" s="77" t="s">
        <v>21</v>
      </c>
    </row>
    <row r="82" spans="1:14" ht="30" customHeight="1">
      <c r="A82" s="73" t="s">
        <v>21</v>
      </c>
      <c r="B82" s="74" t="s">
        <v>21</v>
      </c>
      <c r="C82" s="74" t="s">
        <v>24</v>
      </c>
      <c r="D82" s="74" t="s">
        <v>21</v>
      </c>
      <c r="E82" s="75" t="s">
        <v>152</v>
      </c>
      <c r="F82" s="76">
        <v>160000000</v>
      </c>
      <c r="G82" s="76" t="s">
        <v>22</v>
      </c>
      <c r="H82" s="76">
        <v>160000000</v>
      </c>
      <c r="I82" s="76">
        <v>134860420</v>
      </c>
      <c r="J82" s="76">
        <v>7500000</v>
      </c>
      <c r="K82" s="76">
        <v>17500000</v>
      </c>
      <c r="L82" s="76">
        <v>159860420</v>
      </c>
      <c r="M82" s="76">
        <v>-139580</v>
      </c>
      <c r="N82" s="77" t="s">
        <v>21</v>
      </c>
    </row>
    <row r="83" spans="1:14" ht="30" customHeight="1">
      <c r="A83" s="73" t="s">
        <v>21</v>
      </c>
      <c r="B83" s="74" t="s">
        <v>21</v>
      </c>
      <c r="C83" s="74" t="s">
        <v>26</v>
      </c>
      <c r="D83" s="74" t="s">
        <v>21</v>
      </c>
      <c r="E83" s="75" t="s">
        <v>153</v>
      </c>
      <c r="F83" s="76">
        <v>123000000</v>
      </c>
      <c r="G83" s="76" t="s">
        <v>22</v>
      </c>
      <c r="H83" s="76">
        <v>123000000</v>
      </c>
      <c r="I83" s="76">
        <v>123000000</v>
      </c>
      <c r="J83" s="76" t="s">
        <v>22</v>
      </c>
      <c r="K83" s="76" t="s">
        <v>22</v>
      </c>
      <c r="L83" s="76">
        <v>123000000</v>
      </c>
      <c r="M83" s="76" t="s">
        <v>22</v>
      </c>
      <c r="N83" s="77" t="s">
        <v>21</v>
      </c>
    </row>
    <row r="84" spans="1:14" ht="30" customHeight="1">
      <c r="A84" s="73" t="s">
        <v>21</v>
      </c>
      <c r="B84" s="74" t="s">
        <v>51</v>
      </c>
      <c r="C84" s="74" t="s">
        <v>21</v>
      </c>
      <c r="D84" s="74" t="s">
        <v>21</v>
      </c>
      <c r="E84" s="75" t="s">
        <v>154</v>
      </c>
      <c r="F84" s="76">
        <v>120000000</v>
      </c>
      <c r="G84" s="76" t="s">
        <v>22</v>
      </c>
      <c r="H84" s="76">
        <v>120000000</v>
      </c>
      <c r="I84" s="76">
        <v>113928074</v>
      </c>
      <c r="J84" s="76" t="s">
        <v>22</v>
      </c>
      <c r="K84" s="76">
        <v>6071926</v>
      </c>
      <c r="L84" s="76">
        <v>120000000</v>
      </c>
      <c r="M84" s="76" t="s">
        <v>22</v>
      </c>
      <c r="N84" s="77" t="s">
        <v>21</v>
      </c>
    </row>
    <row r="85" spans="1:14" ht="30" customHeight="1">
      <c r="A85" s="73" t="s">
        <v>21</v>
      </c>
      <c r="B85" s="74" t="s">
        <v>21</v>
      </c>
      <c r="C85" s="74" t="s">
        <v>24</v>
      </c>
      <c r="D85" s="74" t="s">
        <v>21</v>
      </c>
      <c r="E85" s="75" t="s">
        <v>155</v>
      </c>
      <c r="F85" s="76">
        <v>120000000</v>
      </c>
      <c r="G85" s="76" t="s">
        <v>22</v>
      </c>
      <c r="H85" s="76">
        <v>120000000</v>
      </c>
      <c r="I85" s="76">
        <v>113928074</v>
      </c>
      <c r="J85" s="76" t="s">
        <v>22</v>
      </c>
      <c r="K85" s="76">
        <v>6071926</v>
      </c>
      <c r="L85" s="76">
        <v>120000000</v>
      </c>
      <c r="M85" s="76" t="s">
        <v>22</v>
      </c>
      <c r="N85" s="77" t="s">
        <v>21</v>
      </c>
    </row>
    <row r="86" spans="1:14" ht="30" customHeight="1">
      <c r="A86" s="73" t="s">
        <v>21</v>
      </c>
      <c r="B86" s="74" t="s">
        <v>156</v>
      </c>
      <c r="C86" s="74" t="s">
        <v>21</v>
      </c>
      <c r="D86" s="74" t="s">
        <v>21</v>
      </c>
      <c r="E86" s="75" t="s">
        <v>157</v>
      </c>
      <c r="F86" s="76">
        <v>420000000</v>
      </c>
      <c r="G86" s="76" t="s">
        <v>22</v>
      </c>
      <c r="H86" s="76">
        <v>420000000</v>
      </c>
      <c r="I86" s="76">
        <v>401833071</v>
      </c>
      <c r="J86" s="76" t="s">
        <v>22</v>
      </c>
      <c r="K86" s="76">
        <v>18165000</v>
      </c>
      <c r="L86" s="76">
        <v>419998071</v>
      </c>
      <c r="M86" s="76">
        <v>-1929</v>
      </c>
      <c r="N86" s="77" t="s">
        <v>21</v>
      </c>
    </row>
    <row r="87" spans="1:14" ht="30" customHeight="1">
      <c r="A87" s="73" t="s">
        <v>21</v>
      </c>
      <c r="B87" s="74" t="s">
        <v>21</v>
      </c>
      <c r="C87" s="74" t="s">
        <v>24</v>
      </c>
      <c r="D87" s="74" t="s">
        <v>21</v>
      </c>
      <c r="E87" s="75" t="s">
        <v>158</v>
      </c>
      <c r="F87" s="76">
        <v>420000000</v>
      </c>
      <c r="G87" s="76" t="s">
        <v>22</v>
      </c>
      <c r="H87" s="76">
        <v>420000000</v>
      </c>
      <c r="I87" s="76">
        <v>401833071</v>
      </c>
      <c r="J87" s="76" t="s">
        <v>22</v>
      </c>
      <c r="K87" s="76">
        <v>18165000</v>
      </c>
      <c r="L87" s="76">
        <v>419998071</v>
      </c>
      <c r="M87" s="76">
        <v>-1929</v>
      </c>
      <c r="N87" s="77" t="s">
        <v>21</v>
      </c>
    </row>
    <row r="88" spans="1:14" ht="30" customHeight="1">
      <c r="A88" s="73" t="s">
        <v>21</v>
      </c>
      <c r="B88" s="74" t="s">
        <v>159</v>
      </c>
      <c r="C88" s="74" t="s">
        <v>21</v>
      </c>
      <c r="D88" s="74" t="s">
        <v>21</v>
      </c>
      <c r="E88" s="75" t="s">
        <v>160</v>
      </c>
      <c r="F88" s="76">
        <v>9905400000</v>
      </c>
      <c r="G88" s="76" t="s">
        <v>22</v>
      </c>
      <c r="H88" s="76">
        <v>9905400000</v>
      </c>
      <c r="I88" s="76">
        <v>9691172597</v>
      </c>
      <c r="J88" s="76" t="s">
        <v>22</v>
      </c>
      <c r="K88" s="76">
        <v>166680315</v>
      </c>
      <c r="L88" s="76">
        <v>9857852912</v>
      </c>
      <c r="M88" s="76">
        <v>-47547088</v>
      </c>
      <c r="N88" s="77" t="s">
        <v>21</v>
      </c>
    </row>
    <row r="89" spans="1:14" ht="30" customHeight="1">
      <c r="A89" s="73" t="s">
        <v>21</v>
      </c>
      <c r="B89" s="74" t="s">
        <v>21</v>
      </c>
      <c r="C89" s="74" t="s">
        <v>24</v>
      </c>
      <c r="D89" s="74" t="s">
        <v>21</v>
      </c>
      <c r="E89" s="75" t="s">
        <v>161</v>
      </c>
      <c r="F89" s="76">
        <v>3604400000</v>
      </c>
      <c r="G89" s="76" t="s">
        <v>22</v>
      </c>
      <c r="H89" s="76">
        <v>3604400000</v>
      </c>
      <c r="I89" s="76">
        <v>3591707225</v>
      </c>
      <c r="J89" s="76" t="s">
        <v>22</v>
      </c>
      <c r="K89" s="76" t="s">
        <v>22</v>
      </c>
      <c r="L89" s="76">
        <v>3591707225</v>
      </c>
      <c r="M89" s="76">
        <v>-12692775</v>
      </c>
      <c r="N89" s="77" t="s">
        <v>21</v>
      </c>
    </row>
    <row r="90" spans="1:14" ht="30" customHeight="1">
      <c r="A90" s="73" t="s">
        <v>21</v>
      </c>
      <c r="B90" s="74" t="s">
        <v>21</v>
      </c>
      <c r="C90" s="74" t="s">
        <v>26</v>
      </c>
      <c r="D90" s="74" t="s">
        <v>21</v>
      </c>
      <c r="E90" s="75" t="s">
        <v>162</v>
      </c>
      <c r="F90" s="76">
        <v>3801000000</v>
      </c>
      <c r="G90" s="76" t="s">
        <v>22</v>
      </c>
      <c r="H90" s="76">
        <v>3801000000</v>
      </c>
      <c r="I90" s="76">
        <v>3610681646</v>
      </c>
      <c r="J90" s="76" t="s">
        <v>22</v>
      </c>
      <c r="K90" s="76">
        <v>166680315</v>
      </c>
      <c r="L90" s="76">
        <v>3777361961</v>
      </c>
      <c r="M90" s="76">
        <v>-23638039</v>
      </c>
      <c r="N90" s="77" t="s">
        <v>21</v>
      </c>
    </row>
    <row r="91" spans="1:14" ht="30" customHeight="1">
      <c r="A91" s="73" t="s">
        <v>21</v>
      </c>
      <c r="B91" s="74" t="s">
        <v>21</v>
      </c>
      <c r="C91" s="74" t="s">
        <v>28</v>
      </c>
      <c r="D91" s="74" t="s">
        <v>21</v>
      </c>
      <c r="E91" s="75" t="s">
        <v>163</v>
      </c>
      <c r="F91" s="76">
        <v>2500000000</v>
      </c>
      <c r="G91" s="76" t="s">
        <v>22</v>
      </c>
      <c r="H91" s="76">
        <v>2500000000</v>
      </c>
      <c r="I91" s="76">
        <v>2488783726</v>
      </c>
      <c r="J91" s="76" t="s">
        <v>22</v>
      </c>
      <c r="K91" s="76" t="s">
        <v>22</v>
      </c>
      <c r="L91" s="76">
        <v>2488783726</v>
      </c>
      <c r="M91" s="76">
        <v>-11216274</v>
      </c>
      <c r="N91" s="77" t="s">
        <v>21</v>
      </c>
    </row>
    <row r="92" spans="1:14" ht="30" customHeight="1">
      <c r="A92" s="78" t="s">
        <v>36</v>
      </c>
      <c r="B92" s="79" t="s">
        <v>21</v>
      </c>
      <c r="C92" s="79" t="s">
        <v>21</v>
      </c>
      <c r="D92" s="79" t="s">
        <v>21</v>
      </c>
      <c r="E92" s="80" t="s">
        <v>164</v>
      </c>
      <c r="F92" s="81">
        <v>11134100000</v>
      </c>
      <c r="G92" s="81" t="s">
        <v>22</v>
      </c>
      <c r="H92" s="81">
        <v>11134100000</v>
      </c>
      <c r="I92" s="81">
        <v>7661867085</v>
      </c>
      <c r="J92" s="81">
        <v>813289026</v>
      </c>
      <c r="K92" s="81">
        <v>2625035734</v>
      </c>
      <c r="L92" s="81">
        <v>11100191845</v>
      </c>
      <c r="M92" s="81">
        <v>-33908155</v>
      </c>
      <c r="N92" s="82" t="s">
        <v>21</v>
      </c>
    </row>
    <row r="93" spans="1:14" ht="30" customHeight="1">
      <c r="A93" s="73" t="s">
        <v>21</v>
      </c>
      <c r="B93" s="74" t="s">
        <v>24</v>
      </c>
      <c r="C93" s="74" t="s">
        <v>21</v>
      </c>
      <c r="D93" s="74" t="s">
        <v>21</v>
      </c>
      <c r="E93" s="75" t="s">
        <v>165</v>
      </c>
      <c r="F93" s="76">
        <v>79000000</v>
      </c>
      <c r="G93" s="76" t="s">
        <v>22</v>
      </c>
      <c r="H93" s="76">
        <v>79000000</v>
      </c>
      <c r="I93" s="76">
        <v>78998748</v>
      </c>
      <c r="J93" s="76" t="s">
        <v>22</v>
      </c>
      <c r="K93" s="76" t="s">
        <v>22</v>
      </c>
      <c r="L93" s="76">
        <v>78998748</v>
      </c>
      <c r="M93" s="76">
        <v>-1252</v>
      </c>
      <c r="N93" s="77" t="s">
        <v>21</v>
      </c>
    </row>
    <row r="94" spans="1:14" ht="30" customHeight="1">
      <c r="A94" s="73" t="s">
        <v>21</v>
      </c>
      <c r="B94" s="74" t="s">
        <v>21</v>
      </c>
      <c r="C94" s="74" t="s">
        <v>24</v>
      </c>
      <c r="D94" s="74" t="s">
        <v>21</v>
      </c>
      <c r="E94" s="75" t="s">
        <v>166</v>
      </c>
      <c r="F94" s="76">
        <v>79000000</v>
      </c>
      <c r="G94" s="76" t="s">
        <v>22</v>
      </c>
      <c r="H94" s="76">
        <v>79000000</v>
      </c>
      <c r="I94" s="76">
        <v>78998748</v>
      </c>
      <c r="J94" s="76" t="s">
        <v>22</v>
      </c>
      <c r="K94" s="76" t="s">
        <v>22</v>
      </c>
      <c r="L94" s="76">
        <v>78998748</v>
      </c>
      <c r="M94" s="76">
        <v>-1252</v>
      </c>
      <c r="N94" s="77" t="s">
        <v>21</v>
      </c>
    </row>
    <row r="95" spans="1:14" ht="30" customHeight="1">
      <c r="A95" s="73" t="s">
        <v>21</v>
      </c>
      <c r="B95" s="74" t="s">
        <v>26</v>
      </c>
      <c r="C95" s="74" t="s">
        <v>21</v>
      </c>
      <c r="D95" s="74" t="s">
        <v>21</v>
      </c>
      <c r="E95" s="75" t="s">
        <v>167</v>
      </c>
      <c r="F95" s="76">
        <v>207000000</v>
      </c>
      <c r="G95" s="76" t="s">
        <v>22</v>
      </c>
      <c r="H95" s="76">
        <v>207000000</v>
      </c>
      <c r="I95" s="76">
        <v>193284431</v>
      </c>
      <c r="J95" s="76" t="s">
        <v>22</v>
      </c>
      <c r="K95" s="76">
        <v>9355897</v>
      </c>
      <c r="L95" s="76">
        <v>202640328</v>
      </c>
      <c r="M95" s="76">
        <v>-4359672</v>
      </c>
      <c r="N95" s="77" t="s">
        <v>21</v>
      </c>
    </row>
    <row r="96" spans="1:14" ht="30" customHeight="1">
      <c r="A96" s="73" t="s">
        <v>21</v>
      </c>
      <c r="B96" s="74" t="s">
        <v>21</v>
      </c>
      <c r="C96" s="74" t="s">
        <v>24</v>
      </c>
      <c r="D96" s="74" t="s">
        <v>21</v>
      </c>
      <c r="E96" s="75" t="s">
        <v>168</v>
      </c>
      <c r="F96" s="76">
        <v>207000000</v>
      </c>
      <c r="G96" s="76" t="s">
        <v>22</v>
      </c>
      <c r="H96" s="76">
        <v>207000000</v>
      </c>
      <c r="I96" s="76">
        <v>193284431</v>
      </c>
      <c r="J96" s="76" t="s">
        <v>22</v>
      </c>
      <c r="K96" s="76">
        <v>9355897</v>
      </c>
      <c r="L96" s="76">
        <v>202640328</v>
      </c>
      <c r="M96" s="76">
        <v>-4359672</v>
      </c>
      <c r="N96" s="77" t="s">
        <v>21</v>
      </c>
    </row>
    <row r="97" spans="1:14" ht="30" customHeight="1">
      <c r="A97" s="73" t="s">
        <v>21</v>
      </c>
      <c r="B97" s="74" t="s">
        <v>28</v>
      </c>
      <c r="C97" s="74" t="s">
        <v>21</v>
      </c>
      <c r="D97" s="74" t="s">
        <v>21</v>
      </c>
      <c r="E97" s="75" t="s">
        <v>169</v>
      </c>
      <c r="F97" s="76">
        <v>1088000000</v>
      </c>
      <c r="G97" s="76" t="s">
        <v>22</v>
      </c>
      <c r="H97" s="76">
        <v>1088000000</v>
      </c>
      <c r="I97" s="76">
        <v>254539090</v>
      </c>
      <c r="J97" s="76">
        <v>767699636</v>
      </c>
      <c r="K97" s="76">
        <v>65761274</v>
      </c>
      <c r="L97" s="76">
        <v>1088000000</v>
      </c>
      <c r="M97" s="76" t="s">
        <v>22</v>
      </c>
      <c r="N97" s="77" t="s">
        <v>21</v>
      </c>
    </row>
    <row r="98" spans="1:14" ht="30" customHeight="1">
      <c r="A98" s="73" t="s">
        <v>21</v>
      </c>
      <c r="B98" s="74" t="s">
        <v>21</v>
      </c>
      <c r="C98" s="74" t="s">
        <v>24</v>
      </c>
      <c r="D98" s="74" t="s">
        <v>21</v>
      </c>
      <c r="E98" s="75" t="s">
        <v>170</v>
      </c>
      <c r="F98" s="76">
        <v>1088000000</v>
      </c>
      <c r="G98" s="76" t="s">
        <v>22</v>
      </c>
      <c r="H98" s="76">
        <v>1088000000</v>
      </c>
      <c r="I98" s="76">
        <v>254539090</v>
      </c>
      <c r="J98" s="76">
        <v>767699636</v>
      </c>
      <c r="K98" s="76">
        <v>65761274</v>
      </c>
      <c r="L98" s="76">
        <v>1088000000</v>
      </c>
      <c r="M98" s="76" t="s">
        <v>22</v>
      </c>
      <c r="N98" s="77" t="s">
        <v>21</v>
      </c>
    </row>
    <row r="99" spans="1:14" ht="30" customHeight="1">
      <c r="A99" s="73" t="s">
        <v>21</v>
      </c>
      <c r="B99" s="74" t="s">
        <v>30</v>
      </c>
      <c r="C99" s="74" t="s">
        <v>21</v>
      </c>
      <c r="D99" s="74" t="s">
        <v>21</v>
      </c>
      <c r="E99" s="75" t="s">
        <v>171</v>
      </c>
      <c r="F99" s="76">
        <v>4200000000</v>
      </c>
      <c r="G99" s="76" t="s">
        <v>22</v>
      </c>
      <c r="H99" s="76">
        <v>4200000000</v>
      </c>
      <c r="I99" s="76">
        <v>2456703351</v>
      </c>
      <c r="J99" s="76">
        <v>42584963</v>
      </c>
      <c r="K99" s="76">
        <v>1700621688</v>
      </c>
      <c r="L99" s="76">
        <v>4199910002</v>
      </c>
      <c r="M99" s="76">
        <v>-89998</v>
      </c>
      <c r="N99" s="77" t="s">
        <v>21</v>
      </c>
    </row>
    <row r="100" spans="1:14" ht="30" customHeight="1">
      <c r="A100" s="73" t="s">
        <v>21</v>
      </c>
      <c r="B100" s="74" t="s">
        <v>21</v>
      </c>
      <c r="C100" s="74" t="s">
        <v>24</v>
      </c>
      <c r="D100" s="74" t="s">
        <v>21</v>
      </c>
      <c r="E100" s="75" t="s">
        <v>172</v>
      </c>
      <c r="F100" s="76">
        <v>4200000000</v>
      </c>
      <c r="G100" s="76" t="s">
        <v>22</v>
      </c>
      <c r="H100" s="76">
        <v>4200000000</v>
      </c>
      <c r="I100" s="76">
        <v>2456703351</v>
      </c>
      <c r="J100" s="76">
        <v>42584963</v>
      </c>
      <c r="K100" s="76">
        <v>1700621688</v>
      </c>
      <c r="L100" s="76">
        <v>4199910002</v>
      </c>
      <c r="M100" s="76">
        <v>-89998</v>
      </c>
      <c r="N100" s="77" t="s">
        <v>21</v>
      </c>
    </row>
    <row r="101" spans="1:14" ht="30" customHeight="1">
      <c r="A101" s="73" t="s">
        <v>21</v>
      </c>
      <c r="B101" s="74" t="s">
        <v>33</v>
      </c>
      <c r="C101" s="74" t="s">
        <v>21</v>
      </c>
      <c r="D101" s="74" t="s">
        <v>21</v>
      </c>
      <c r="E101" s="75" t="s">
        <v>173</v>
      </c>
      <c r="F101" s="76">
        <v>4410600000</v>
      </c>
      <c r="G101" s="76" t="s">
        <v>22</v>
      </c>
      <c r="H101" s="76">
        <v>4410600000</v>
      </c>
      <c r="I101" s="76">
        <v>3600369009</v>
      </c>
      <c r="J101" s="76">
        <v>3004427</v>
      </c>
      <c r="K101" s="76">
        <v>781702775</v>
      </c>
      <c r="L101" s="76">
        <v>4385076211</v>
      </c>
      <c r="M101" s="76">
        <v>-25523789</v>
      </c>
      <c r="N101" s="77" t="s">
        <v>21</v>
      </c>
    </row>
    <row r="102" spans="1:14" ht="30" customHeight="1">
      <c r="A102" s="73" t="s">
        <v>21</v>
      </c>
      <c r="B102" s="74" t="s">
        <v>21</v>
      </c>
      <c r="C102" s="74" t="s">
        <v>24</v>
      </c>
      <c r="D102" s="74" t="s">
        <v>21</v>
      </c>
      <c r="E102" s="75" t="s">
        <v>174</v>
      </c>
      <c r="F102" s="76">
        <v>923100000</v>
      </c>
      <c r="G102" s="76" t="s">
        <v>22</v>
      </c>
      <c r="H102" s="76">
        <v>923100000</v>
      </c>
      <c r="I102" s="76">
        <v>831070158</v>
      </c>
      <c r="J102" s="76" t="s">
        <v>22</v>
      </c>
      <c r="K102" s="76">
        <v>88160468</v>
      </c>
      <c r="L102" s="76">
        <v>919230626</v>
      </c>
      <c r="M102" s="76">
        <v>-3869374</v>
      </c>
      <c r="N102" s="77" t="s">
        <v>21</v>
      </c>
    </row>
    <row r="103" spans="1:14" ht="30" customHeight="1">
      <c r="A103" s="73" t="s">
        <v>21</v>
      </c>
      <c r="B103" s="74" t="s">
        <v>21</v>
      </c>
      <c r="C103" s="74" t="s">
        <v>26</v>
      </c>
      <c r="D103" s="74" t="s">
        <v>21</v>
      </c>
      <c r="E103" s="75" t="s">
        <v>175</v>
      </c>
      <c r="F103" s="76">
        <v>3487500000</v>
      </c>
      <c r="G103" s="76" t="s">
        <v>22</v>
      </c>
      <c r="H103" s="76">
        <v>3487500000</v>
      </c>
      <c r="I103" s="76">
        <v>2769298851</v>
      </c>
      <c r="J103" s="76">
        <v>3004427</v>
      </c>
      <c r="K103" s="76">
        <v>693542307</v>
      </c>
      <c r="L103" s="76">
        <v>3465845585</v>
      </c>
      <c r="M103" s="76">
        <v>-21654415</v>
      </c>
      <c r="N103" s="77" t="s">
        <v>21</v>
      </c>
    </row>
    <row r="104" spans="1:14" ht="30" customHeight="1">
      <c r="A104" s="73" t="s">
        <v>21</v>
      </c>
      <c r="B104" s="74" t="s">
        <v>34</v>
      </c>
      <c r="C104" s="74" t="s">
        <v>21</v>
      </c>
      <c r="D104" s="74" t="s">
        <v>21</v>
      </c>
      <c r="E104" s="75" t="s">
        <v>176</v>
      </c>
      <c r="F104" s="76">
        <v>1060000000</v>
      </c>
      <c r="G104" s="76" t="s">
        <v>22</v>
      </c>
      <c r="H104" s="76">
        <v>1060000000</v>
      </c>
      <c r="I104" s="76">
        <v>990653479</v>
      </c>
      <c r="J104" s="76" t="s">
        <v>22</v>
      </c>
      <c r="K104" s="76">
        <v>65426100</v>
      </c>
      <c r="L104" s="76">
        <v>1056079579</v>
      </c>
      <c r="M104" s="76">
        <v>-3920421</v>
      </c>
      <c r="N104" s="77" t="s">
        <v>21</v>
      </c>
    </row>
    <row r="105" spans="1:14" ht="30" customHeight="1">
      <c r="A105" s="73" t="s">
        <v>21</v>
      </c>
      <c r="B105" s="74" t="s">
        <v>21</v>
      </c>
      <c r="C105" s="74" t="s">
        <v>24</v>
      </c>
      <c r="D105" s="74" t="s">
        <v>21</v>
      </c>
      <c r="E105" s="75" t="s">
        <v>177</v>
      </c>
      <c r="F105" s="76">
        <v>1060000000</v>
      </c>
      <c r="G105" s="76" t="s">
        <v>22</v>
      </c>
      <c r="H105" s="76">
        <v>1060000000</v>
      </c>
      <c r="I105" s="76">
        <v>990653479</v>
      </c>
      <c r="J105" s="76" t="s">
        <v>22</v>
      </c>
      <c r="K105" s="76">
        <v>65426100</v>
      </c>
      <c r="L105" s="76">
        <v>1056079579</v>
      </c>
      <c r="M105" s="76">
        <v>-3920421</v>
      </c>
      <c r="N105" s="77" t="s">
        <v>21</v>
      </c>
    </row>
    <row r="106" spans="1:14" ht="30" customHeight="1">
      <c r="A106" s="73" t="s">
        <v>21</v>
      </c>
      <c r="B106" s="74" t="s">
        <v>36</v>
      </c>
      <c r="C106" s="74" t="s">
        <v>21</v>
      </c>
      <c r="D106" s="74" t="s">
        <v>21</v>
      </c>
      <c r="E106" s="75" t="s">
        <v>178</v>
      </c>
      <c r="F106" s="76">
        <v>37000000</v>
      </c>
      <c r="G106" s="76" t="s">
        <v>22</v>
      </c>
      <c r="H106" s="76">
        <v>37000000</v>
      </c>
      <c r="I106" s="76">
        <v>34818977</v>
      </c>
      <c r="J106" s="76" t="s">
        <v>22</v>
      </c>
      <c r="K106" s="76">
        <v>2168000</v>
      </c>
      <c r="L106" s="76">
        <v>36986977</v>
      </c>
      <c r="M106" s="76">
        <v>-13023</v>
      </c>
      <c r="N106" s="77" t="s">
        <v>21</v>
      </c>
    </row>
    <row r="107" spans="1:14" ht="30" customHeight="1">
      <c r="A107" s="73" t="s">
        <v>21</v>
      </c>
      <c r="B107" s="74" t="s">
        <v>21</v>
      </c>
      <c r="C107" s="74" t="s">
        <v>24</v>
      </c>
      <c r="D107" s="74" t="s">
        <v>21</v>
      </c>
      <c r="E107" s="75" t="s">
        <v>179</v>
      </c>
      <c r="F107" s="76">
        <v>37000000</v>
      </c>
      <c r="G107" s="76" t="s">
        <v>22</v>
      </c>
      <c r="H107" s="76">
        <v>37000000</v>
      </c>
      <c r="I107" s="76">
        <v>34818977</v>
      </c>
      <c r="J107" s="76" t="s">
        <v>22</v>
      </c>
      <c r="K107" s="76">
        <v>2168000</v>
      </c>
      <c r="L107" s="76">
        <v>36986977</v>
      </c>
      <c r="M107" s="76">
        <v>-13023</v>
      </c>
      <c r="N107" s="77" t="s">
        <v>21</v>
      </c>
    </row>
    <row r="108" spans="1:14" ht="30" customHeight="1">
      <c r="A108" s="73" t="s">
        <v>21</v>
      </c>
      <c r="B108" s="74" t="s">
        <v>39</v>
      </c>
      <c r="C108" s="74" t="s">
        <v>21</v>
      </c>
      <c r="D108" s="74" t="s">
        <v>21</v>
      </c>
      <c r="E108" s="75" t="s">
        <v>180</v>
      </c>
      <c r="F108" s="76">
        <v>52500000</v>
      </c>
      <c r="G108" s="76" t="s">
        <v>22</v>
      </c>
      <c r="H108" s="76">
        <v>52500000</v>
      </c>
      <c r="I108" s="76">
        <v>52500000</v>
      </c>
      <c r="J108" s="76" t="s">
        <v>22</v>
      </c>
      <c r="K108" s="76" t="s">
        <v>22</v>
      </c>
      <c r="L108" s="76">
        <v>52500000</v>
      </c>
      <c r="M108" s="76" t="s">
        <v>22</v>
      </c>
      <c r="N108" s="77" t="s">
        <v>21</v>
      </c>
    </row>
    <row r="109" spans="1:14" ht="30" customHeight="1">
      <c r="A109" s="73" t="s">
        <v>21</v>
      </c>
      <c r="B109" s="74" t="s">
        <v>21</v>
      </c>
      <c r="C109" s="74" t="s">
        <v>24</v>
      </c>
      <c r="D109" s="74" t="s">
        <v>21</v>
      </c>
      <c r="E109" s="75" t="s">
        <v>181</v>
      </c>
      <c r="F109" s="76">
        <v>52500000</v>
      </c>
      <c r="G109" s="76" t="s">
        <v>22</v>
      </c>
      <c r="H109" s="76">
        <v>52500000</v>
      </c>
      <c r="I109" s="76">
        <v>52500000</v>
      </c>
      <c r="J109" s="76" t="s">
        <v>22</v>
      </c>
      <c r="K109" s="76" t="s">
        <v>22</v>
      </c>
      <c r="L109" s="76">
        <v>52500000</v>
      </c>
      <c r="M109" s="76" t="s">
        <v>22</v>
      </c>
      <c r="N109" s="77" t="s">
        <v>21</v>
      </c>
    </row>
    <row r="110" spans="1:14" ht="30" customHeight="1">
      <c r="A110" s="73" t="s">
        <v>21</v>
      </c>
      <c r="B110" s="74" t="s">
        <v>21</v>
      </c>
      <c r="C110" s="74" t="s">
        <v>21</v>
      </c>
      <c r="D110" s="74" t="s">
        <v>21</v>
      </c>
      <c r="E110" s="75" t="s">
        <v>182</v>
      </c>
      <c r="F110" s="76">
        <f>F111+F139+F148+F164</f>
        <v>125299943000</v>
      </c>
      <c r="G110" s="76" t="s">
        <v>59</v>
      </c>
      <c r="H110" s="76">
        <f aca="true" t="shared" si="3" ref="H110:M110">H111+H139+H148+H164</f>
        <v>125299943000</v>
      </c>
      <c r="I110" s="76">
        <f t="shared" si="3"/>
        <v>101216574478</v>
      </c>
      <c r="J110" s="76">
        <f t="shared" si="3"/>
        <v>4102153823</v>
      </c>
      <c r="K110" s="76">
        <f t="shared" si="3"/>
        <v>17797299607</v>
      </c>
      <c r="L110" s="76">
        <f t="shared" si="3"/>
        <v>123116027908</v>
      </c>
      <c r="M110" s="76">
        <f t="shared" si="3"/>
        <v>-2183915092</v>
      </c>
      <c r="N110" s="77" t="s">
        <v>21</v>
      </c>
    </row>
    <row r="111" spans="1:14" ht="30" customHeight="1">
      <c r="A111" s="73" t="s">
        <v>39</v>
      </c>
      <c r="B111" s="74" t="s">
        <v>21</v>
      </c>
      <c r="C111" s="74" t="s">
        <v>21</v>
      </c>
      <c r="D111" s="74" t="s">
        <v>21</v>
      </c>
      <c r="E111" s="75" t="s">
        <v>183</v>
      </c>
      <c r="F111" s="76">
        <v>46895000000</v>
      </c>
      <c r="G111" s="76" t="s">
        <v>22</v>
      </c>
      <c r="H111" s="76">
        <v>46895000000</v>
      </c>
      <c r="I111" s="76">
        <v>41279377171</v>
      </c>
      <c r="J111" s="76">
        <v>3699324397</v>
      </c>
      <c r="K111" s="76">
        <v>1229987457</v>
      </c>
      <c r="L111" s="76">
        <v>46208689025</v>
      </c>
      <c r="M111" s="76">
        <v>-686310975</v>
      </c>
      <c r="N111" s="77" t="s">
        <v>21</v>
      </c>
    </row>
    <row r="112" spans="1:14" ht="30" customHeight="1">
      <c r="A112" s="73" t="s">
        <v>21</v>
      </c>
      <c r="B112" s="74" t="s">
        <v>24</v>
      </c>
      <c r="C112" s="74" t="s">
        <v>21</v>
      </c>
      <c r="D112" s="74" t="s">
        <v>21</v>
      </c>
      <c r="E112" s="75" t="s">
        <v>184</v>
      </c>
      <c r="F112" s="76">
        <v>40322000000</v>
      </c>
      <c r="G112" s="76" t="s">
        <v>22</v>
      </c>
      <c r="H112" s="76">
        <v>40322000000</v>
      </c>
      <c r="I112" s="76">
        <v>36076173824</v>
      </c>
      <c r="J112" s="76">
        <v>3607165649</v>
      </c>
      <c r="K112" s="76">
        <v>80967965</v>
      </c>
      <c r="L112" s="76">
        <v>39764307438</v>
      </c>
      <c r="M112" s="76">
        <v>-557692562</v>
      </c>
      <c r="N112" s="77" t="s">
        <v>21</v>
      </c>
    </row>
    <row r="113" spans="1:14" ht="30" customHeight="1">
      <c r="A113" s="78" t="s">
        <v>21</v>
      </c>
      <c r="B113" s="79" t="s">
        <v>21</v>
      </c>
      <c r="C113" s="79" t="s">
        <v>24</v>
      </c>
      <c r="D113" s="79" t="s">
        <v>21</v>
      </c>
      <c r="E113" s="80" t="s">
        <v>185</v>
      </c>
      <c r="F113" s="81">
        <v>40322000000</v>
      </c>
      <c r="G113" s="81" t="s">
        <v>22</v>
      </c>
      <c r="H113" s="81">
        <v>40322000000</v>
      </c>
      <c r="I113" s="81">
        <v>36076173824</v>
      </c>
      <c r="J113" s="81">
        <v>3607165649</v>
      </c>
      <c r="K113" s="81">
        <v>80967965</v>
      </c>
      <c r="L113" s="81">
        <v>39764307438</v>
      </c>
      <c r="M113" s="81">
        <v>-557692562</v>
      </c>
      <c r="N113" s="82" t="s">
        <v>21</v>
      </c>
    </row>
    <row r="114" spans="1:14" ht="30" customHeight="1">
      <c r="A114" s="73" t="s">
        <v>21</v>
      </c>
      <c r="B114" s="74" t="s">
        <v>26</v>
      </c>
      <c r="C114" s="74" t="s">
        <v>21</v>
      </c>
      <c r="D114" s="74" t="s">
        <v>21</v>
      </c>
      <c r="E114" s="75" t="s">
        <v>186</v>
      </c>
      <c r="F114" s="76">
        <v>272520000</v>
      </c>
      <c r="G114" s="76" t="s">
        <v>22</v>
      </c>
      <c r="H114" s="76">
        <v>272520000</v>
      </c>
      <c r="I114" s="76">
        <v>254759568</v>
      </c>
      <c r="J114" s="76" t="s">
        <v>22</v>
      </c>
      <c r="K114" s="76">
        <v>11340000</v>
      </c>
      <c r="L114" s="76">
        <v>266099568</v>
      </c>
      <c r="M114" s="76">
        <v>-6420432</v>
      </c>
      <c r="N114" s="77" t="s">
        <v>21</v>
      </c>
    </row>
    <row r="115" spans="1:14" ht="30" customHeight="1">
      <c r="A115" s="73" t="s">
        <v>21</v>
      </c>
      <c r="B115" s="74" t="s">
        <v>21</v>
      </c>
      <c r="C115" s="74" t="s">
        <v>24</v>
      </c>
      <c r="D115" s="74" t="s">
        <v>21</v>
      </c>
      <c r="E115" s="75" t="s">
        <v>187</v>
      </c>
      <c r="F115" s="76">
        <v>272520000</v>
      </c>
      <c r="G115" s="76" t="s">
        <v>22</v>
      </c>
      <c r="H115" s="76">
        <v>272520000</v>
      </c>
      <c r="I115" s="76">
        <v>254759568</v>
      </c>
      <c r="J115" s="76" t="s">
        <v>22</v>
      </c>
      <c r="K115" s="76">
        <v>11340000</v>
      </c>
      <c r="L115" s="76">
        <v>266099568</v>
      </c>
      <c r="M115" s="76">
        <v>-6420432</v>
      </c>
      <c r="N115" s="77" t="s">
        <v>21</v>
      </c>
    </row>
    <row r="116" spans="1:14" ht="30" customHeight="1">
      <c r="A116" s="73" t="s">
        <v>21</v>
      </c>
      <c r="B116" s="74" t="s">
        <v>28</v>
      </c>
      <c r="C116" s="74" t="s">
        <v>21</v>
      </c>
      <c r="D116" s="74" t="s">
        <v>21</v>
      </c>
      <c r="E116" s="75" t="s">
        <v>188</v>
      </c>
      <c r="F116" s="76">
        <v>2280400000</v>
      </c>
      <c r="G116" s="76" t="s">
        <v>22</v>
      </c>
      <c r="H116" s="76">
        <v>2280400000</v>
      </c>
      <c r="I116" s="76">
        <v>1730607556</v>
      </c>
      <c r="J116" s="76">
        <v>15141636</v>
      </c>
      <c r="K116" s="76">
        <v>526197485</v>
      </c>
      <c r="L116" s="76">
        <v>2271946677</v>
      </c>
      <c r="M116" s="76">
        <v>-8453323</v>
      </c>
      <c r="N116" s="77" t="s">
        <v>21</v>
      </c>
    </row>
    <row r="117" spans="1:14" ht="30" customHeight="1">
      <c r="A117" s="73" t="s">
        <v>21</v>
      </c>
      <c r="B117" s="74" t="s">
        <v>21</v>
      </c>
      <c r="C117" s="74" t="s">
        <v>24</v>
      </c>
      <c r="D117" s="74" t="s">
        <v>21</v>
      </c>
      <c r="E117" s="75" t="s">
        <v>189</v>
      </c>
      <c r="F117" s="76">
        <v>1342000000</v>
      </c>
      <c r="G117" s="76" t="s">
        <v>22</v>
      </c>
      <c r="H117" s="76">
        <v>1342000000</v>
      </c>
      <c r="I117" s="76">
        <v>845606535</v>
      </c>
      <c r="J117" s="76" t="s">
        <v>22</v>
      </c>
      <c r="K117" s="76">
        <v>496393465</v>
      </c>
      <c r="L117" s="76">
        <v>1342000000</v>
      </c>
      <c r="M117" s="76" t="s">
        <v>22</v>
      </c>
      <c r="N117" s="77" t="s">
        <v>21</v>
      </c>
    </row>
    <row r="118" spans="1:14" ht="30" customHeight="1">
      <c r="A118" s="73" t="s">
        <v>21</v>
      </c>
      <c r="B118" s="74" t="s">
        <v>21</v>
      </c>
      <c r="C118" s="74" t="s">
        <v>26</v>
      </c>
      <c r="D118" s="74" t="s">
        <v>21</v>
      </c>
      <c r="E118" s="75" t="s">
        <v>190</v>
      </c>
      <c r="F118" s="76">
        <v>926400000</v>
      </c>
      <c r="G118" s="76" t="s">
        <v>22</v>
      </c>
      <c r="H118" s="76">
        <v>926400000</v>
      </c>
      <c r="I118" s="76">
        <v>875215235</v>
      </c>
      <c r="J118" s="76">
        <v>15141636</v>
      </c>
      <c r="K118" s="76">
        <v>27609040</v>
      </c>
      <c r="L118" s="76">
        <v>917965911</v>
      </c>
      <c r="M118" s="76">
        <v>-8434089</v>
      </c>
      <c r="N118" s="77" t="s">
        <v>21</v>
      </c>
    </row>
    <row r="119" spans="1:14" ht="30" customHeight="1">
      <c r="A119" s="73" t="s">
        <v>21</v>
      </c>
      <c r="B119" s="74" t="s">
        <v>21</v>
      </c>
      <c r="C119" s="74" t="s">
        <v>28</v>
      </c>
      <c r="D119" s="74" t="s">
        <v>21</v>
      </c>
      <c r="E119" s="75" t="s">
        <v>191</v>
      </c>
      <c r="F119" s="76">
        <v>12000000</v>
      </c>
      <c r="G119" s="76" t="s">
        <v>22</v>
      </c>
      <c r="H119" s="76">
        <v>12000000</v>
      </c>
      <c r="I119" s="76">
        <v>9785786</v>
      </c>
      <c r="J119" s="76" t="s">
        <v>22</v>
      </c>
      <c r="K119" s="76">
        <v>2194980</v>
      </c>
      <c r="L119" s="76">
        <v>11980766</v>
      </c>
      <c r="M119" s="76">
        <v>-19234</v>
      </c>
      <c r="N119" s="77" t="s">
        <v>21</v>
      </c>
    </row>
    <row r="120" spans="1:14" ht="30" customHeight="1">
      <c r="A120" s="73" t="s">
        <v>21</v>
      </c>
      <c r="B120" s="74" t="s">
        <v>30</v>
      </c>
      <c r="C120" s="74" t="s">
        <v>21</v>
      </c>
      <c r="D120" s="74" t="s">
        <v>21</v>
      </c>
      <c r="E120" s="75" t="s">
        <v>192</v>
      </c>
      <c r="F120" s="76">
        <v>2233850000</v>
      </c>
      <c r="G120" s="76" t="s">
        <v>22</v>
      </c>
      <c r="H120" s="76">
        <v>2233850000</v>
      </c>
      <c r="I120" s="76">
        <v>1765302119</v>
      </c>
      <c r="J120" s="76">
        <v>16498495</v>
      </c>
      <c r="K120" s="76">
        <v>431875133</v>
      </c>
      <c r="L120" s="76">
        <v>2213675747</v>
      </c>
      <c r="M120" s="76">
        <v>-20174253</v>
      </c>
      <c r="N120" s="77" t="s">
        <v>21</v>
      </c>
    </row>
    <row r="121" spans="1:14" ht="30" customHeight="1">
      <c r="A121" s="73" t="s">
        <v>21</v>
      </c>
      <c r="B121" s="74" t="s">
        <v>21</v>
      </c>
      <c r="C121" s="74" t="s">
        <v>24</v>
      </c>
      <c r="D121" s="74" t="s">
        <v>21</v>
      </c>
      <c r="E121" s="75" t="s">
        <v>193</v>
      </c>
      <c r="F121" s="76">
        <v>1803850000</v>
      </c>
      <c r="G121" s="76" t="s">
        <v>22</v>
      </c>
      <c r="H121" s="76">
        <v>1803850000</v>
      </c>
      <c r="I121" s="76">
        <v>1714060162</v>
      </c>
      <c r="J121" s="76">
        <v>16498495</v>
      </c>
      <c r="K121" s="76">
        <v>64504943</v>
      </c>
      <c r="L121" s="76">
        <v>1795063600</v>
      </c>
      <c r="M121" s="76">
        <v>-8786400</v>
      </c>
      <c r="N121" s="77" t="s">
        <v>21</v>
      </c>
    </row>
    <row r="122" spans="1:14" ht="30" customHeight="1">
      <c r="A122" s="73" t="s">
        <v>21</v>
      </c>
      <c r="B122" s="74" t="s">
        <v>21</v>
      </c>
      <c r="C122" s="74" t="s">
        <v>26</v>
      </c>
      <c r="D122" s="74" t="s">
        <v>21</v>
      </c>
      <c r="E122" s="75" t="s">
        <v>194</v>
      </c>
      <c r="F122" s="76">
        <v>430000000</v>
      </c>
      <c r="G122" s="76" t="s">
        <v>22</v>
      </c>
      <c r="H122" s="76">
        <v>430000000</v>
      </c>
      <c r="I122" s="76">
        <v>51241957</v>
      </c>
      <c r="J122" s="76" t="s">
        <v>22</v>
      </c>
      <c r="K122" s="76">
        <v>367370190</v>
      </c>
      <c r="L122" s="76">
        <v>418612147</v>
      </c>
      <c r="M122" s="76">
        <v>-11387853</v>
      </c>
      <c r="N122" s="77" t="s">
        <v>21</v>
      </c>
    </row>
    <row r="123" spans="1:14" ht="30" customHeight="1">
      <c r="A123" s="73" t="s">
        <v>21</v>
      </c>
      <c r="B123" s="74" t="s">
        <v>33</v>
      </c>
      <c r="C123" s="74" t="s">
        <v>21</v>
      </c>
      <c r="D123" s="74" t="s">
        <v>21</v>
      </c>
      <c r="E123" s="75" t="s">
        <v>195</v>
      </c>
      <c r="F123" s="76">
        <v>40480000</v>
      </c>
      <c r="G123" s="76" t="s">
        <v>22</v>
      </c>
      <c r="H123" s="76">
        <v>40480000</v>
      </c>
      <c r="I123" s="76">
        <v>40256424</v>
      </c>
      <c r="J123" s="76" t="s">
        <v>22</v>
      </c>
      <c r="K123" s="76" t="s">
        <v>22</v>
      </c>
      <c r="L123" s="76">
        <v>40256424</v>
      </c>
      <c r="M123" s="76">
        <v>-223576</v>
      </c>
      <c r="N123" s="77" t="s">
        <v>21</v>
      </c>
    </row>
    <row r="124" spans="1:14" ht="30" customHeight="1">
      <c r="A124" s="73" t="s">
        <v>21</v>
      </c>
      <c r="B124" s="74" t="s">
        <v>21</v>
      </c>
      <c r="C124" s="74" t="s">
        <v>24</v>
      </c>
      <c r="D124" s="74" t="s">
        <v>21</v>
      </c>
      <c r="E124" s="75" t="s">
        <v>196</v>
      </c>
      <c r="F124" s="76">
        <v>40480000</v>
      </c>
      <c r="G124" s="76" t="s">
        <v>22</v>
      </c>
      <c r="H124" s="76">
        <v>40480000</v>
      </c>
      <c r="I124" s="76">
        <v>40256424</v>
      </c>
      <c r="J124" s="76" t="s">
        <v>22</v>
      </c>
      <c r="K124" s="76" t="s">
        <v>22</v>
      </c>
      <c r="L124" s="76">
        <v>40256424</v>
      </c>
      <c r="M124" s="76">
        <v>-223576</v>
      </c>
      <c r="N124" s="77" t="s">
        <v>21</v>
      </c>
    </row>
    <row r="125" spans="1:14" ht="30" customHeight="1">
      <c r="A125" s="73" t="s">
        <v>21</v>
      </c>
      <c r="B125" s="74" t="s">
        <v>34</v>
      </c>
      <c r="C125" s="74" t="s">
        <v>21</v>
      </c>
      <c r="D125" s="74" t="s">
        <v>21</v>
      </c>
      <c r="E125" s="75" t="s">
        <v>197</v>
      </c>
      <c r="F125" s="76">
        <v>10000000</v>
      </c>
      <c r="G125" s="76" t="s">
        <v>22</v>
      </c>
      <c r="H125" s="76">
        <v>10000000</v>
      </c>
      <c r="I125" s="76">
        <v>10000000</v>
      </c>
      <c r="J125" s="76" t="s">
        <v>22</v>
      </c>
      <c r="K125" s="76" t="s">
        <v>22</v>
      </c>
      <c r="L125" s="76">
        <v>10000000</v>
      </c>
      <c r="M125" s="76" t="s">
        <v>22</v>
      </c>
      <c r="N125" s="77" t="s">
        <v>21</v>
      </c>
    </row>
    <row r="126" spans="1:14" ht="30" customHeight="1">
      <c r="A126" s="73" t="s">
        <v>21</v>
      </c>
      <c r="B126" s="74" t="s">
        <v>21</v>
      </c>
      <c r="C126" s="74" t="s">
        <v>24</v>
      </c>
      <c r="D126" s="74" t="s">
        <v>21</v>
      </c>
      <c r="E126" s="75" t="s">
        <v>198</v>
      </c>
      <c r="F126" s="76">
        <v>10000000</v>
      </c>
      <c r="G126" s="76" t="s">
        <v>22</v>
      </c>
      <c r="H126" s="76">
        <v>10000000</v>
      </c>
      <c r="I126" s="76">
        <v>10000000</v>
      </c>
      <c r="J126" s="76" t="s">
        <v>22</v>
      </c>
      <c r="K126" s="76" t="s">
        <v>22</v>
      </c>
      <c r="L126" s="76">
        <v>10000000</v>
      </c>
      <c r="M126" s="76" t="s">
        <v>22</v>
      </c>
      <c r="N126" s="77" t="s">
        <v>21</v>
      </c>
    </row>
    <row r="127" spans="1:14" ht="30" customHeight="1">
      <c r="A127" s="73" t="s">
        <v>21</v>
      </c>
      <c r="B127" s="74" t="s">
        <v>36</v>
      </c>
      <c r="C127" s="74" t="s">
        <v>21</v>
      </c>
      <c r="D127" s="74" t="s">
        <v>21</v>
      </c>
      <c r="E127" s="75" t="s">
        <v>199</v>
      </c>
      <c r="F127" s="76">
        <v>10000000</v>
      </c>
      <c r="G127" s="76" t="s">
        <v>22</v>
      </c>
      <c r="H127" s="76">
        <v>10000000</v>
      </c>
      <c r="I127" s="76">
        <v>8792344</v>
      </c>
      <c r="J127" s="76" t="s">
        <v>22</v>
      </c>
      <c r="K127" s="76">
        <v>770000</v>
      </c>
      <c r="L127" s="76">
        <v>9562344</v>
      </c>
      <c r="M127" s="76">
        <v>-437656</v>
      </c>
      <c r="N127" s="77" t="s">
        <v>21</v>
      </c>
    </row>
    <row r="128" spans="1:14" ht="30" customHeight="1">
      <c r="A128" s="73" t="s">
        <v>21</v>
      </c>
      <c r="B128" s="74" t="s">
        <v>21</v>
      </c>
      <c r="C128" s="74" t="s">
        <v>24</v>
      </c>
      <c r="D128" s="74" t="s">
        <v>21</v>
      </c>
      <c r="E128" s="75" t="s">
        <v>200</v>
      </c>
      <c r="F128" s="76">
        <v>10000000</v>
      </c>
      <c r="G128" s="76" t="s">
        <v>22</v>
      </c>
      <c r="H128" s="76">
        <v>10000000</v>
      </c>
      <c r="I128" s="76">
        <v>8792344</v>
      </c>
      <c r="J128" s="76" t="s">
        <v>22</v>
      </c>
      <c r="K128" s="76">
        <v>770000</v>
      </c>
      <c r="L128" s="76">
        <v>9562344</v>
      </c>
      <c r="M128" s="76">
        <v>-437656</v>
      </c>
      <c r="N128" s="77" t="s">
        <v>21</v>
      </c>
    </row>
    <row r="129" spans="1:14" ht="30" customHeight="1">
      <c r="A129" s="73" t="s">
        <v>21</v>
      </c>
      <c r="B129" s="74" t="s">
        <v>39</v>
      </c>
      <c r="C129" s="74" t="s">
        <v>21</v>
      </c>
      <c r="D129" s="74" t="s">
        <v>21</v>
      </c>
      <c r="E129" s="75" t="s">
        <v>201</v>
      </c>
      <c r="F129" s="76">
        <v>939550000</v>
      </c>
      <c r="G129" s="76" t="s">
        <v>22</v>
      </c>
      <c r="H129" s="76">
        <v>939550000</v>
      </c>
      <c r="I129" s="76">
        <v>655673945</v>
      </c>
      <c r="J129" s="76">
        <v>60518617</v>
      </c>
      <c r="K129" s="76">
        <v>136556651</v>
      </c>
      <c r="L129" s="76">
        <v>852749213</v>
      </c>
      <c r="M129" s="76">
        <v>-86800787</v>
      </c>
      <c r="N129" s="77" t="s">
        <v>21</v>
      </c>
    </row>
    <row r="130" spans="1:14" ht="30" customHeight="1">
      <c r="A130" s="73" t="s">
        <v>21</v>
      </c>
      <c r="B130" s="74" t="s">
        <v>21</v>
      </c>
      <c r="C130" s="74" t="s">
        <v>24</v>
      </c>
      <c r="D130" s="74" t="s">
        <v>21</v>
      </c>
      <c r="E130" s="75" t="s">
        <v>202</v>
      </c>
      <c r="F130" s="76">
        <v>764550000</v>
      </c>
      <c r="G130" s="76" t="s">
        <v>22</v>
      </c>
      <c r="H130" s="76">
        <v>764550000</v>
      </c>
      <c r="I130" s="76">
        <v>600155802</v>
      </c>
      <c r="J130" s="76">
        <v>42505515</v>
      </c>
      <c r="K130" s="76">
        <v>49272373</v>
      </c>
      <c r="L130" s="76">
        <v>691933690</v>
      </c>
      <c r="M130" s="76">
        <v>-72616310</v>
      </c>
      <c r="N130" s="77" t="s">
        <v>21</v>
      </c>
    </row>
    <row r="131" spans="1:14" ht="30" customHeight="1">
      <c r="A131" s="73" t="s">
        <v>21</v>
      </c>
      <c r="B131" s="74" t="s">
        <v>21</v>
      </c>
      <c r="C131" s="74" t="s">
        <v>26</v>
      </c>
      <c r="D131" s="74" t="s">
        <v>21</v>
      </c>
      <c r="E131" s="75" t="s">
        <v>203</v>
      </c>
      <c r="F131" s="76">
        <v>175000000</v>
      </c>
      <c r="G131" s="76" t="s">
        <v>22</v>
      </c>
      <c r="H131" s="76">
        <v>175000000</v>
      </c>
      <c r="I131" s="76">
        <v>55518143</v>
      </c>
      <c r="J131" s="76">
        <v>18013102</v>
      </c>
      <c r="K131" s="76">
        <v>87284278</v>
      </c>
      <c r="L131" s="76">
        <v>160815523</v>
      </c>
      <c r="M131" s="76">
        <v>-14184477</v>
      </c>
      <c r="N131" s="77" t="s">
        <v>21</v>
      </c>
    </row>
    <row r="132" spans="1:14" ht="30" customHeight="1">
      <c r="A132" s="73" t="s">
        <v>21</v>
      </c>
      <c r="B132" s="74" t="s">
        <v>40</v>
      </c>
      <c r="C132" s="74" t="s">
        <v>21</v>
      </c>
      <c r="D132" s="74" t="s">
        <v>21</v>
      </c>
      <c r="E132" s="75" t="s">
        <v>204</v>
      </c>
      <c r="F132" s="76">
        <v>22000000</v>
      </c>
      <c r="G132" s="76" t="s">
        <v>22</v>
      </c>
      <c r="H132" s="76">
        <v>22000000</v>
      </c>
      <c r="I132" s="76">
        <v>17722500</v>
      </c>
      <c r="J132" s="76" t="s">
        <v>22</v>
      </c>
      <c r="K132" s="76" t="s">
        <v>22</v>
      </c>
      <c r="L132" s="76">
        <v>17722500</v>
      </c>
      <c r="M132" s="76">
        <v>-4277500</v>
      </c>
      <c r="N132" s="77" t="s">
        <v>21</v>
      </c>
    </row>
    <row r="133" spans="1:14" ht="30" customHeight="1">
      <c r="A133" s="73" t="s">
        <v>21</v>
      </c>
      <c r="B133" s="74" t="s">
        <v>21</v>
      </c>
      <c r="C133" s="74" t="s">
        <v>24</v>
      </c>
      <c r="D133" s="74" t="s">
        <v>21</v>
      </c>
      <c r="E133" s="75" t="s">
        <v>205</v>
      </c>
      <c r="F133" s="76">
        <v>22000000</v>
      </c>
      <c r="G133" s="76" t="s">
        <v>22</v>
      </c>
      <c r="H133" s="76">
        <v>22000000</v>
      </c>
      <c r="I133" s="76">
        <v>17722500</v>
      </c>
      <c r="J133" s="76" t="s">
        <v>22</v>
      </c>
      <c r="K133" s="76" t="s">
        <v>22</v>
      </c>
      <c r="L133" s="76">
        <v>17722500</v>
      </c>
      <c r="M133" s="76">
        <v>-4277500</v>
      </c>
      <c r="N133" s="77" t="s">
        <v>21</v>
      </c>
    </row>
    <row r="134" spans="1:14" ht="30" customHeight="1">
      <c r="A134" s="78" t="s">
        <v>21</v>
      </c>
      <c r="B134" s="79" t="s">
        <v>42</v>
      </c>
      <c r="C134" s="79" t="s">
        <v>21</v>
      </c>
      <c r="D134" s="79" t="s">
        <v>21</v>
      </c>
      <c r="E134" s="80" t="s">
        <v>206</v>
      </c>
      <c r="F134" s="81">
        <v>99000000</v>
      </c>
      <c r="G134" s="81" t="s">
        <v>22</v>
      </c>
      <c r="H134" s="81">
        <v>99000000</v>
      </c>
      <c r="I134" s="81">
        <v>54936927</v>
      </c>
      <c r="J134" s="81" t="s">
        <v>22</v>
      </c>
      <c r="K134" s="81">
        <v>42280223</v>
      </c>
      <c r="L134" s="81">
        <v>97217150</v>
      </c>
      <c r="M134" s="81">
        <v>-1782850</v>
      </c>
      <c r="N134" s="82" t="s">
        <v>21</v>
      </c>
    </row>
    <row r="135" spans="1:14" ht="30" customHeight="1">
      <c r="A135" s="73" t="s">
        <v>21</v>
      </c>
      <c r="B135" s="74" t="s">
        <v>21</v>
      </c>
      <c r="C135" s="74" t="s">
        <v>24</v>
      </c>
      <c r="D135" s="74" t="s">
        <v>21</v>
      </c>
      <c r="E135" s="75" t="s">
        <v>207</v>
      </c>
      <c r="F135" s="76">
        <v>14000000</v>
      </c>
      <c r="G135" s="76" t="s">
        <v>22</v>
      </c>
      <c r="H135" s="76">
        <v>14000000</v>
      </c>
      <c r="I135" s="76">
        <v>11536362</v>
      </c>
      <c r="J135" s="76" t="s">
        <v>22</v>
      </c>
      <c r="K135" s="76">
        <v>1358000</v>
      </c>
      <c r="L135" s="76">
        <v>12894362</v>
      </c>
      <c r="M135" s="76">
        <v>-1105638</v>
      </c>
      <c r="N135" s="77" t="s">
        <v>21</v>
      </c>
    </row>
    <row r="136" spans="1:14" ht="30" customHeight="1">
      <c r="A136" s="73" t="s">
        <v>21</v>
      </c>
      <c r="B136" s="74" t="s">
        <v>21</v>
      </c>
      <c r="C136" s="74" t="s">
        <v>26</v>
      </c>
      <c r="D136" s="74" t="s">
        <v>21</v>
      </c>
      <c r="E136" s="75" t="s">
        <v>208</v>
      </c>
      <c r="F136" s="76">
        <v>85000000</v>
      </c>
      <c r="G136" s="76" t="s">
        <v>22</v>
      </c>
      <c r="H136" s="76">
        <v>85000000</v>
      </c>
      <c r="I136" s="76">
        <v>43400565</v>
      </c>
      <c r="J136" s="76" t="s">
        <v>22</v>
      </c>
      <c r="K136" s="76">
        <v>40922223</v>
      </c>
      <c r="L136" s="76">
        <v>84322788</v>
      </c>
      <c r="M136" s="76">
        <v>-677212</v>
      </c>
      <c r="N136" s="77" t="s">
        <v>21</v>
      </c>
    </row>
    <row r="137" spans="1:14" ht="30" customHeight="1">
      <c r="A137" s="73" t="s">
        <v>21</v>
      </c>
      <c r="B137" s="74" t="s">
        <v>44</v>
      </c>
      <c r="C137" s="74" t="s">
        <v>21</v>
      </c>
      <c r="D137" s="74" t="s">
        <v>21</v>
      </c>
      <c r="E137" s="75" t="s">
        <v>209</v>
      </c>
      <c r="F137" s="76">
        <v>665200000</v>
      </c>
      <c r="G137" s="76" t="s">
        <v>22</v>
      </c>
      <c r="H137" s="76">
        <v>665200000</v>
      </c>
      <c r="I137" s="76">
        <v>665151964</v>
      </c>
      <c r="J137" s="76" t="s">
        <v>22</v>
      </c>
      <c r="K137" s="76" t="s">
        <v>22</v>
      </c>
      <c r="L137" s="76">
        <v>665151964</v>
      </c>
      <c r="M137" s="76">
        <v>-48036</v>
      </c>
      <c r="N137" s="77" t="s">
        <v>21</v>
      </c>
    </row>
    <row r="138" spans="1:14" ht="30" customHeight="1">
      <c r="A138" s="73" t="s">
        <v>21</v>
      </c>
      <c r="B138" s="74" t="s">
        <v>21</v>
      </c>
      <c r="C138" s="74" t="s">
        <v>24</v>
      </c>
      <c r="D138" s="74" t="s">
        <v>21</v>
      </c>
      <c r="E138" s="75" t="s">
        <v>210</v>
      </c>
      <c r="F138" s="76">
        <v>665200000</v>
      </c>
      <c r="G138" s="76" t="s">
        <v>22</v>
      </c>
      <c r="H138" s="76">
        <v>665200000</v>
      </c>
      <c r="I138" s="76">
        <v>665151964</v>
      </c>
      <c r="J138" s="76" t="s">
        <v>22</v>
      </c>
      <c r="K138" s="76" t="s">
        <v>22</v>
      </c>
      <c r="L138" s="76">
        <v>665151964</v>
      </c>
      <c r="M138" s="76">
        <v>-48036</v>
      </c>
      <c r="N138" s="77" t="s">
        <v>21</v>
      </c>
    </row>
    <row r="139" spans="1:14" ht="30" customHeight="1">
      <c r="A139" s="73" t="s">
        <v>40</v>
      </c>
      <c r="B139" s="74" t="s">
        <v>21</v>
      </c>
      <c r="C139" s="74" t="s">
        <v>21</v>
      </c>
      <c r="D139" s="74" t="s">
        <v>21</v>
      </c>
      <c r="E139" s="75" t="s">
        <v>211</v>
      </c>
      <c r="F139" s="76">
        <v>7366112000</v>
      </c>
      <c r="G139" s="76" t="s">
        <v>22</v>
      </c>
      <c r="H139" s="76">
        <v>7366112000</v>
      </c>
      <c r="I139" s="76">
        <v>6244699293</v>
      </c>
      <c r="J139" s="76">
        <v>315135518</v>
      </c>
      <c r="K139" s="76">
        <v>741251094</v>
      </c>
      <c r="L139" s="76">
        <v>7301085905</v>
      </c>
      <c r="M139" s="76">
        <v>-65026095</v>
      </c>
      <c r="N139" s="77" t="s">
        <v>21</v>
      </c>
    </row>
    <row r="140" spans="1:14" ht="30" customHeight="1">
      <c r="A140" s="73" t="s">
        <v>21</v>
      </c>
      <c r="B140" s="74" t="s">
        <v>24</v>
      </c>
      <c r="C140" s="74" t="s">
        <v>21</v>
      </c>
      <c r="D140" s="74" t="s">
        <v>21</v>
      </c>
      <c r="E140" s="75" t="s">
        <v>212</v>
      </c>
      <c r="F140" s="76">
        <v>2106000000</v>
      </c>
      <c r="G140" s="76" t="s">
        <v>22</v>
      </c>
      <c r="H140" s="76">
        <v>2106000000</v>
      </c>
      <c r="I140" s="76">
        <v>1326148985</v>
      </c>
      <c r="J140" s="76">
        <v>315135518</v>
      </c>
      <c r="K140" s="76">
        <v>424939182</v>
      </c>
      <c r="L140" s="76">
        <v>2066223685</v>
      </c>
      <c r="M140" s="76">
        <v>-39776315</v>
      </c>
      <c r="N140" s="77" t="s">
        <v>21</v>
      </c>
    </row>
    <row r="141" spans="1:14" ht="30" customHeight="1">
      <c r="A141" s="73" t="s">
        <v>21</v>
      </c>
      <c r="B141" s="74" t="s">
        <v>21</v>
      </c>
      <c r="C141" s="74" t="s">
        <v>24</v>
      </c>
      <c r="D141" s="74" t="s">
        <v>21</v>
      </c>
      <c r="E141" s="75" t="s">
        <v>213</v>
      </c>
      <c r="F141" s="76">
        <v>2106000000</v>
      </c>
      <c r="G141" s="76" t="s">
        <v>22</v>
      </c>
      <c r="H141" s="76">
        <v>2106000000</v>
      </c>
      <c r="I141" s="76">
        <v>1326148985</v>
      </c>
      <c r="J141" s="76">
        <v>315135518</v>
      </c>
      <c r="K141" s="76">
        <v>424939182</v>
      </c>
      <c r="L141" s="76">
        <v>2066223685</v>
      </c>
      <c r="M141" s="76">
        <v>-39776315</v>
      </c>
      <c r="N141" s="77" t="s">
        <v>21</v>
      </c>
    </row>
    <row r="142" spans="1:14" ht="30" customHeight="1">
      <c r="A142" s="73" t="s">
        <v>21</v>
      </c>
      <c r="B142" s="74" t="s">
        <v>26</v>
      </c>
      <c r="C142" s="74" t="s">
        <v>21</v>
      </c>
      <c r="D142" s="74" t="s">
        <v>21</v>
      </c>
      <c r="E142" s="75" t="s">
        <v>214</v>
      </c>
      <c r="F142" s="76">
        <v>4142000000</v>
      </c>
      <c r="G142" s="76" t="s">
        <v>22</v>
      </c>
      <c r="H142" s="76">
        <v>4142000000</v>
      </c>
      <c r="I142" s="76">
        <v>4017030430</v>
      </c>
      <c r="J142" s="76" t="s">
        <v>22</v>
      </c>
      <c r="K142" s="76">
        <v>100405203</v>
      </c>
      <c r="L142" s="76">
        <v>4117435633</v>
      </c>
      <c r="M142" s="76">
        <v>-24564367</v>
      </c>
      <c r="N142" s="77" t="s">
        <v>21</v>
      </c>
    </row>
    <row r="143" spans="1:14" ht="30" customHeight="1">
      <c r="A143" s="73" t="s">
        <v>21</v>
      </c>
      <c r="B143" s="74" t="s">
        <v>21</v>
      </c>
      <c r="C143" s="74" t="s">
        <v>24</v>
      </c>
      <c r="D143" s="74" t="s">
        <v>21</v>
      </c>
      <c r="E143" s="75" t="s">
        <v>215</v>
      </c>
      <c r="F143" s="76">
        <v>4142000000</v>
      </c>
      <c r="G143" s="76" t="s">
        <v>22</v>
      </c>
      <c r="H143" s="76">
        <v>4142000000</v>
      </c>
      <c r="I143" s="76">
        <v>4017030430</v>
      </c>
      <c r="J143" s="76" t="s">
        <v>22</v>
      </c>
      <c r="K143" s="76">
        <v>100405203</v>
      </c>
      <c r="L143" s="76">
        <v>4117435633</v>
      </c>
      <c r="M143" s="76">
        <v>-24564367</v>
      </c>
      <c r="N143" s="77" t="s">
        <v>21</v>
      </c>
    </row>
    <row r="144" spans="1:14" ht="30" customHeight="1">
      <c r="A144" s="73" t="s">
        <v>21</v>
      </c>
      <c r="B144" s="74" t="s">
        <v>28</v>
      </c>
      <c r="C144" s="74" t="s">
        <v>21</v>
      </c>
      <c r="D144" s="74" t="s">
        <v>21</v>
      </c>
      <c r="E144" s="75" t="s">
        <v>216</v>
      </c>
      <c r="F144" s="76">
        <v>306000000</v>
      </c>
      <c r="G144" s="76" t="s">
        <v>22</v>
      </c>
      <c r="H144" s="76">
        <v>306000000</v>
      </c>
      <c r="I144" s="76">
        <v>306000000</v>
      </c>
      <c r="J144" s="76" t="s">
        <v>22</v>
      </c>
      <c r="K144" s="76" t="s">
        <v>22</v>
      </c>
      <c r="L144" s="76">
        <v>306000000</v>
      </c>
      <c r="M144" s="76" t="s">
        <v>22</v>
      </c>
      <c r="N144" s="77" t="s">
        <v>21</v>
      </c>
    </row>
    <row r="145" spans="1:14" ht="30" customHeight="1">
      <c r="A145" s="73" t="s">
        <v>21</v>
      </c>
      <c r="B145" s="74" t="s">
        <v>21</v>
      </c>
      <c r="C145" s="74" t="s">
        <v>24</v>
      </c>
      <c r="D145" s="74" t="s">
        <v>21</v>
      </c>
      <c r="E145" s="75" t="s">
        <v>217</v>
      </c>
      <c r="F145" s="76">
        <v>306000000</v>
      </c>
      <c r="G145" s="76" t="s">
        <v>22</v>
      </c>
      <c r="H145" s="76">
        <v>306000000</v>
      </c>
      <c r="I145" s="76">
        <v>306000000</v>
      </c>
      <c r="J145" s="76" t="s">
        <v>22</v>
      </c>
      <c r="K145" s="76" t="s">
        <v>22</v>
      </c>
      <c r="L145" s="76">
        <v>306000000</v>
      </c>
      <c r="M145" s="76" t="s">
        <v>22</v>
      </c>
      <c r="N145" s="77" t="s">
        <v>21</v>
      </c>
    </row>
    <row r="146" spans="1:14" ht="30" customHeight="1">
      <c r="A146" s="73" t="s">
        <v>21</v>
      </c>
      <c r="B146" s="74" t="s">
        <v>30</v>
      </c>
      <c r="C146" s="74" t="s">
        <v>21</v>
      </c>
      <c r="D146" s="74" t="s">
        <v>21</v>
      </c>
      <c r="E146" s="75" t="s">
        <v>218</v>
      </c>
      <c r="F146" s="76">
        <v>812112000</v>
      </c>
      <c r="G146" s="76" t="s">
        <v>22</v>
      </c>
      <c r="H146" s="76">
        <v>812112000</v>
      </c>
      <c r="I146" s="76">
        <v>595519878</v>
      </c>
      <c r="J146" s="76" t="s">
        <v>22</v>
      </c>
      <c r="K146" s="76">
        <v>215906709</v>
      </c>
      <c r="L146" s="76">
        <v>811426587</v>
      </c>
      <c r="M146" s="76">
        <v>-685413</v>
      </c>
      <c r="N146" s="77" t="s">
        <v>21</v>
      </c>
    </row>
    <row r="147" spans="1:14" ht="30" customHeight="1">
      <c r="A147" s="73" t="s">
        <v>21</v>
      </c>
      <c r="B147" s="74" t="s">
        <v>21</v>
      </c>
      <c r="C147" s="74" t="s">
        <v>24</v>
      </c>
      <c r="D147" s="74" t="s">
        <v>21</v>
      </c>
      <c r="E147" s="75" t="s">
        <v>219</v>
      </c>
      <c r="F147" s="76">
        <v>812112000</v>
      </c>
      <c r="G147" s="76" t="s">
        <v>22</v>
      </c>
      <c r="H147" s="76">
        <v>812112000</v>
      </c>
      <c r="I147" s="76">
        <v>595519878</v>
      </c>
      <c r="J147" s="76" t="s">
        <v>22</v>
      </c>
      <c r="K147" s="76">
        <v>215906709</v>
      </c>
      <c r="L147" s="76">
        <v>811426587</v>
      </c>
      <c r="M147" s="76">
        <v>-685413</v>
      </c>
      <c r="N147" s="77" t="s">
        <v>21</v>
      </c>
    </row>
    <row r="148" spans="1:14" ht="30" customHeight="1">
      <c r="A148" s="73" t="s">
        <v>42</v>
      </c>
      <c r="B148" s="74" t="s">
        <v>21</v>
      </c>
      <c r="C148" s="74" t="s">
        <v>21</v>
      </c>
      <c r="D148" s="74" t="s">
        <v>21</v>
      </c>
      <c r="E148" s="75" t="s">
        <v>220</v>
      </c>
      <c r="F148" s="76">
        <v>64636861000</v>
      </c>
      <c r="G148" s="76" t="s">
        <v>22</v>
      </c>
      <c r="H148" s="76">
        <v>64636861000</v>
      </c>
      <c r="I148" s="76">
        <v>48431800238</v>
      </c>
      <c r="J148" s="76">
        <v>46932942</v>
      </c>
      <c r="K148" s="76">
        <v>15025443563</v>
      </c>
      <c r="L148" s="76">
        <v>63504176743</v>
      </c>
      <c r="M148" s="76">
        <v>-1132684257</v>
      </c>
      <c r="N148" s="77" t="s">
        <v>21</v>
      </c>
    </row>
    <row r="149" spans="1:14" ht="30" customHeight="1">
      <c r="A149" s="73" t="s">
        <v>21</v>
      </c>
      <c r="B149" s="74" t="s">
        <v>24</v>
      </c>
      <c r="C149" s="74" t="s">
        <v>21</v>
      </c>
      <c r="D149" s="74" t="s">
        <v>21</v>
      </c>
      <c r="E149" s="75" t="s">
        <v>221</v>
      </c>
      <c r="F149" s="76">
        <v>10000000000</v>
      </c>
      <c r="G149" s="76" t="s">
        <v>22</v>
      </c>
      <c r="H149" s="76">
        <v>10000000000</v>
      </c>
      <c r="I149" s="76">
        <v>9821783278</v>
      </c>
      <c r="J149" s="76">
        <v>32372847</v>
      </c>
      <c r="K149" s="76">
        <v>87215273</v>
      </c>
      <c r="L149" s="76">
        <v>9941371398</v>
      </c>
      <c r="M149" s="76">
        <v>-58628602</v>
      </c>
      <c r="N149" s="77" t="s">
        <v>21</v>
      </c>
    </row>
    <row r="150" spans="1:14" ht="30" customHeight="1">
      <c r="A150" s="73" t="s">
        <v>21</v>
      </c>
      <c r="B150" s="74" t="s">
        <v>21</v>
      </c>
      <c r="C150" s="74" t="s">
        <v>24</v>
      </c>
      <c r="D150" s="74" t="s">
        <v>21</v>
      </c>
      <c r="E150" s="75" t="s">
        <v>222</v>
      </c>
      <c r="F150" s="76">
        <v>10000000000</v>
      </c>
      <c r="G150" s="76" t="s">
        <v>22</v>
      </c>
      <c r="H150" s="76">
        <v>10000000000</v>
      </c>
      <c r="I150" s="76">
        <v>9821783278</v>
      </c>
      <c r="J150" s="76">
        <v>32372847</v>
      </c>
      <c r="K150" s="76">
        <v>87215273</v>
      </c>
      <c r="L150" s="76">
        <v>9941371398</v>
      </c>
      <c r="M150" s="76">
        <v>-58628602</v>
      </c>
      <c r="N150" s="77" t="s">
        <v>21</v>
      </c>
    </row>
    <row r="151" spans="1:14" ht="30" customHeight="1">
      <c r="A151" s="73" t="s">
        <v>21</v>
      </c>
      <c r="B151" s="74" t="s">
        <v>26</v>
      </c>
      <c r="C151" s="74" t="s">
        <v>21</v>
      </c>
      <c r="D151" s="74" t="s">
        <v>21</v>
      </c>
      <c r="E151" s="75" t="s">
        <v>223</v>
      </c>
      <c r="F151" s="76">
        <v>22232061000</v>
      </c>
      <c r="G151" s="76" t="s">
        <v>22</v>
      </c>
      <c r="H151" s="76">
        <v>22232061000</v>
      </c>
      <c r="I151" s="76">
        <v>12975957901</v>
      </c>
      <c r="J151" s="76">
        <v>1237103</v>
      </c>
      <c r="K151" s="76">
        <v>9197216778</v>
      </c>
      <c r="L151" s="76">
        <v>22174411782</v>
      </c>
      <c r="M151" s="76">
        <v>-57649218</v>
      </c>
      <c r="N151" s="77" t="s">
        <v>21</v>
      </c>
    </row>
    <row r="152" spans="1:14" ht="30" customHeight="1">
      <c r="A152" s="73" t="s">
        <v>21</v>
      </c>
      <c r="B152" s="74" t="s">
        <v>21</v>
      </c>
      <c r="C152" s="74" t="s">
        <v>24</v>
      </c>
      <c r="D152" s="74" t="s">
        <v>21</v>
      </c>
      <c r="E152" s="75" t="s">
        <v>224</v>
      </c>
      <c r="F152" s="76">
        <v>20762061000</v>
      </c>
      <c r="G152" s="76" t="s">
        <v>22</v>
      </c>
      <c r="H152" s="76">
        <v>20762061000</v>
      </c>
      <c r="I152" s="76">
        <v>12101742083</v>
      </c>
      <c r="J152" s="76" t="s">
        <v>22</v>
      </c>
      <c r="K152" s="76">
        <v>8660318917</v>
      </c>
      <c r="L152" s="76">
        <v>20762061000</v>
      </c>
      <c r="M152" s="76" t="s">
        <v>22</v>
      </c>
      <c r="N152" s="77" t="s">
        <v>21</v>
      </c>
    </row>
    <row r="153" spans="1:14" ht="30" customHeight="1">
      <c r="A153" s="73" t="s">
        <v>21</v>
      </c>
      <c r="B153" s="74" t="s">
        <v>21</v>
      </c>
      <c r="C153" s="74" t="s">
        <v>26</v>
      </c>
      <c r="D153" s="74" t="s">
        <v>21</v>
      </c>
      <c r="E153" s="75" t="s">
        <v>225</v>
      </c>
      <c r="F153" s="76">
        <v>202000000</v>
      </c>
      <c r="G153" s="76" t="s">
        <v>22</v>
      </c>
      <c r="H153" s="76">
        <v>202000000</v>
      </c>
      <c r="I153" s="76">
        <v>202000000</v>
      </c>
      <c r="J153" s="76" t="s">
        <v>22</v>
      </c>
      <c r="K153" s="76" t="s">
        <v>22</v>
      </c>
      <c r="L153" s="76">
        <v>202000000</v>
      </c>
      <c r="M153" s="76" t="s">
        <v>22</v>
      </c>
      <c r="N153" s="77" t="s">
        <v>21</v>
      </c>
    </row>
    <row r="154" spans="1:14" ht="30" customHeight="1">
      <c r="A154" s="73" t="s">
        <v>21</v>
      </c>
      <c r="B154" s="74" t="s">
        <v>21</v>
      </c>
      <c r="C154" s="74" t="s">
        <v>28</v>
      </c>
      <c r="D154" s="74" t="s">
        <v>21</v>
      </c>
      <c r="E154" s="75" t="s">
        <v>226</v>
      </c>
      <c r="F154" s="76">
        <v>1268000000</v>
      </c>
      <c r="G154" s="76" t="s">
        <v>22</v>
      </c>
      <c r="H154" s="76">
        <v>1268000000</v>
      </c>
      <c r="I154" s="76">
        <v>672215818</v>
      </c>
      <c r="J154" s="76">
        <v>1237103</v>
      </c>
      <c r="K154" s="76">
        <v>536897861</v>
      </c>
      <c r="L154" s="76">
        <v>1210350782</v>
      </c>
      <c r="M154" s="76">
        <v>-57649218</v>
      </c>
      <c r="N154" s="77" t="s">
        <v>21</v>
      </c>
    </row>
    <row r="155" spans="1:14" ht="30" customHeight="1">
      <c r="A155" s="78" t="s">
        <v>21</v>
      </c>
      <c r="B155" s="79" t="s">
        <v>28</v>
      </c>
      <c r="C155" s="79" t="s">
        <v>21</v>
      </c>
      <c r="D155" s="79" t="s">
        <v>21</v>
      </c>
      <c r="E155" s="80" t="s">
        <v>227</v>
      </c>
      <c r="F155" s="81">
        <v>14082200000</v>
      </c>
      <c r="G155" s="81" t="s">
        <v>22</v>
      </c>
      <c r="H155" s="81">
        <v>14082200000</v>
      </c>
      <c r="I155" s="81">
        <v>11972115605</v>
      </c>
      <c r="J155" s="81">
        <v>13322992</v>
      </c>
      <c r="K155" s="81">
        <v>2051332262</v>
      </c>
      <c r="L155" s="81">
        <v>14036770859</v>
      </c>
      <c r="M155" s="81">
        <v>-45429141</v>
      </c>
      <c r="N155" s="82" t="s">
        <v>21</v>
      </c>
    </row>
    <row r="156" spans="1:14" ht="30" customHeight="1">
      <c r="A156" s="73" t="s">
        <v>21</v>
      </c>
      <c r="B156" s="74" t="s">
        <v>21</v>
      </c>
      <c r="C156" s="74" t="s">
        <v>24</v>
      </c>
      <c r="D156" s="74" t="s">
        <v>21</v>
      </c>
      <c r="E156" s="75" t="s">
        <v>228</v>
      </c>
      <c r="F156" s="76">
        <v>300000000</v>
      </c>
      <c r="G156" s="76" t="s">
        <v>22</v>
      </c>
      <c r="H156" s="76">
        <v>300000000</v>
      </c>
      <c r="I156" s="76">
        <v>300000000</v>
      </c>
      <c r="J156" s="76" t="s">
        <v>22</v>
      </c>
      <c r="K156" s="76" t="s">
        <v>22</v>
      </c>
      <c r="L156" s="76">
        <v>300000000</v>
      </c>
      <c r="M156" s="76" t="s">
        <v>22</v>
      </c>
      <c r="N156" s="77" t="s">
        <v>21</v>
      </c>
    </row>
    <row r="157" spans="1:14" ht="30" customHeight="1">
      <c r="A157" s="73" t="s">
        <v>21</v>
      </c>
      <c r="B157" s="74" t="s">
        <v>21</v>
      </c>
      <c r="C157" s="74" t="s">
        <v>26</v>
      </c>
      <c r="D157" s="74" t="s">
        <v>21</v>
      </c>
      <c r="E157" s="75" t="s">
        <v>229</v>
      </c>
      <c r="F157" s="76">
        <v>346200000</v>
      </c>
      <c r="G157" s="76" t="s">
        <v>22</v>
      </c>
      <c r="H157" s="76">
        <v>346200000</v>
      </c>
      <c r="I157" s="76">
        <v>308445011</v>
      </c>
      <c r="J157" s="76" t="s">
        <v>22</v>
      </c>
      <c r="K157" s="76" t="s">
        <v>22</v>
      </c>
      <c r="L157" s="76">
        <v>308445011</v>
      </c>
      <c r="M157" s="76">
        <v>-37754989</v>
      </c>
      <c r="N157" s="77" t="s">
        <v>21</v>
      </c>
    </row>
    <row r="158" spans="1:14" ht="30" customHeight="1">
      <c r="A158" s="73" t="s">
        <v>21</v>
      </c>
      <c r="B158" s="74" t="s">
        <v>21</v>
      </c>
      <c r="C158" s="74" t="s">
        <v>28</v>
      </c>
      <c r="D158" s="74" t="s">
        <v>21</v>
      </c>
      <c r="E158" s="75" t="s">
        <v>230</v>
      </c>
      <c r="F158" s="76">
        <v>197000000</v>
      </c>
      <c r="G158" s="76" t="s">
        <v>22</v>
      </c>
      <c r="H158" s="76">
        <v>197000000</v>
      </c>
      <c r="I158" s="76">
        <v>197000000</v>
      </c>
      <c r="J158" s="76" t="s">
        <v>22</v>
      </c>
      <c r="K158" s="76" t="s">
        <v>22</v>
      </c>
      <c r="L158" s="76">
        <v>197000000</v>
      </c>
      <c r="M158" s="76" t="s">
        <v>22</v>
      </c>
      <c r="N158" s="77" t="s">
        <v>21</v>
      </c>
    </row>
    <row r="159" spans="1:14" ht="30" customHeight="1">
      <c r="A159" s="73" t="s">
        <v>21</v>
      </c>
      <c r="B159" s="74" t="s">
        <v>21</v>
      </c>
      <c r="C159" s="74" t="s">
        <v>30</v>
      </c>
      <c r="D159" s="74" t="s">
        <v>21</v>
      </c>
      <c r="E159" s="75" t="s">
        <v>231</v>
      </c>
      <c r="F159" s="76">
        <v>13239000000</v>
      </c>
      <c r="G159" s="76" t="s">
        <v>22</v>
      </c>
      <c r="H159" s="76">
        <v>13239000000</v>
      </c>
      <c r="I159" s="76">
        <v>11166670594</v>
      </c>
      <c r="J159" s="76">
        <v>13322992</v>
      </c>
      <c r="K159" s="76">
        <v>2051332262</v>
      </c>
      <c r="L159" s="76">
        <v>13231325848</v>
      </c>
      <c r="M159" s="76">
        <v>-7674152</v>
      </c>
      <c r="N159" s="77" t="s">
        <v>21</v>
      </c>
    </row>
    <row r="160" spans="1:14" ht="30" customHeight="1">
      <c r="A160" s="73" t="s">
        <v>21</v>
      </c>
      <c r="B160" s="74" t="s">
        <v>30</v>
      </c>
      <c r="C160" s="74" t="s">
        <v>21</v>
      </c>
      <c r="D160" s="74" t="s">
        <v>21</v>
      </c>
      <c r="E160" s="75" t="s">
        <v>232</v>
      </c>
      <c r="F160" s="76">
        <v>18322600000</v>
      </c>
      <c r="G160" s="76" t="s">
        <v>22</v>
      </c>
      <c r="H160" s="76">
        <v>18322600000</v>
      </c>
      <c r="I160" s="76">
        <v>13661943454</v>
      </c>
      <c r="J160" s="76" t="s">
        <v>22</v>
      </c>
      <c r="K160" s="76">
        <v>3689679250</v>
      </c>
      <c r="L160" s="76">
        <v>17351622704</v>
      </c>
      <c r="M160" s="76">
        <v>-970977296</v>
      </c>
      <c r="N160" s="77" t="s">
        <v>21</v>
      </c>
    </row>
    <row r="161" spans="1:14" ht="30" customHeight="1">
      <c r="A161" s="73" t="s">
        <v>21</v>
      </c>
      <c r="B161" s="74" t="s">
        <v>21</v>
      </c>
      <c r="C161" s="74" t="s">
        <v>24</v>
      </c>
      <c r="D161" s="74" t="s">
        <v>21</v>
      </c>
      <c r="E161" s="75" t="s">
        <v>233</v>
      </c>
      <c r="F161" s="76">
        <v>18093900000</v>
      </c>
      <c r="G161" s="76" t="s">
        <v>22</v>
      </c>
      <c r="H161" s="76">
        <v>18093900000</v>
      </c>
      <c r="I161" s="76">
        <v>13546323733</v>
      </c>
      <c r="J161" s="76" t="s">
        <v>22</v>
      </c>
      <c r="K161" s="76">
        <v>3576598971</v>
      </c>
      <c r="L161" s="76">
        <v>17122922704</v>
      </c>
      <c r="M161" s="76">
        <v>-970977296</v>
      </c>
      <c r="N161" s="77" t="s">
        <v>21</v>
      </c>
    </row>
    <row r="162" spans="1:14" ht="30" customHeight="1">
      <c r="A162" s="73" t="s">
        <v>21</v>
      </c>
      <c r="B162" s="74" t="s">
        <v>21</v>
      </c>
      <c r="C162" s="74" t="s">
        <v>26</v>
      </c>
      <c r="D162" s="74" t="s">
        <v>21</v>
      </c>
      <c r="E162" s="75" t="s">
        <v>234</v>
      </c>
      <c r="F162" s="76">
        <v>101000000</v>
      </c>
      <c r="G162" s="76" t="s">
        <v>22</v>
      </c>
      <c r="H162" s="76">
        <v>101000000</v>
      </c>
      <c r="I162" s="76">
        <v>101000000</v>
      </c>
      <c r="J162" s="76" t="s">
        <v>22</v>
      </c>
      <c r="K162" s="76" t="s">
        <v>22</v>
      </c>
      <c r="L162" s="76">
        <v>101000000</v>
      </c>
      <c r="M162" s="76" t="s">
        <v>22</v>
      </c>
      <c r="N162" s="77" t="s">
        <v>21</v>
      </c>
    </row>
    <row r="163" spans="1:14" ht="30" customHeight="1">
      <c r="A163" s="73" t="s">
        <v>21</v>
      </c>
      <c r="B163" s="74" t="s">
        <v>21</v>
      </c>
      <c r="C163" s="74" t="s">
        <v>28</v>
      </c>
      <c r="D163" s="74" t="s">
        <v>21</v>
      </c>
      <c r="E163" s="75" t="s">
        <v>235</v>
      </c>
      <c r="F163" s="76">
        <v>127700000</v>
      </c>
      <c r="G163" s="76" t="s">
        <v>22</v>
      </c>
      <c r="H163" s="76">
        <v>127700000</v>
      </c>
      <c r="I163" s="76">
        <v>14619721</v>
      </c>
      <c r="J163" s="76" t="s">
        <v>22</v>
      </c>
      <c r="K163" s="76">
        <v>113080279</v>
      </c>
      <c r="L163" s="76">
        <v>127700000</v>
      </c>
      <c r="M163" s="76" t="s">
        <v>22</v>
      </c>
      <c r="N163" s="77" t="s">
        <v>21</v>
      </c>
    </row>
    <row r="164" spans="1:14" ht="30" customHeight="1">
      <c r="A164" s="73" t="s">
        <v>44</v>
      </c>
      <c r="B164" s="74" t="s">
        <v>21</v>
      </c>
      <c r="C164" s="74" t="s">
        <v>21</v>
      </c>
      <c r="D164" s="74" t="s">
        <v>21</v>
      </c>
      <c r="E164" s="75" t="s">
        <v>236</v>
      </c>
      <c r="F164" s="76">
        <v>6401970000</v>
      </c>
      <c r="G164" s="76" t="s">
        <v>22</v>
      </c>
      <c r="H164" s="76">
        <v>6401970000</v>
      </c>
      <c r="I164" s="76">
        <v>5260697776</v>
      </c>
      <c r="J164" s="76">
        <v>40760966</v>
      </c>
      <c r="K164" s="76">
        <v>800617493</v>
      </c>
      <c r="L164" s="76">
        <v>6102076235</v>
      </c>
      <c r="M164" s="76">
        <v>-299893765</v>
      </c>
      <c r="N164" s="77" t="s">
        <v>21</v>
      </c>
    </row>
    <row r="165" spans="1:14" ht="30" customHeight="1">
      <c r="A165" s="73" t="s">
        <v>21</v>
      </c>
      <c r="B165" s="74" t="s">
        <v>24</v>
      </c>
      <c r="C165" s="74" t="s">
        <v>21</v>
      </c>
      <c r="D165" s="74" t="s">
        <v>21</v>
      </c>
      <c r="E165" s="75" t="s">
        <v>237</v>
      </c>
      <c r="F165" s="76">
        <v>1780870000</v>
      </c>
      <c r="G165" s="76" t="s">
        <v>22</v>
      </c>
      <c r="H165" s="76">
        <v>1780870000</v>
      </c>
      <c r="I165" s="76">
        <v>1153584107</v>
      </c>
      <c r="J165" s="76" t="s">
        <v>22</v>
      </c>
      <c r="K165" s="76">
        <v>424911701</v>
      </c>
      <c r="L165" s="76">
        <v>1578495808</v>
      </c>
      <c r="M165" s="76">
        <v>-202374192</v>
      </c>
      <c r="N165" s="77" t="s">
        <v>21</v>
      </c>
    </row>
    <row r="166" spans="1:14" ht="30" customHeight="1">
      <c r="A166" s="73" t="s">
        <v>21</v>
      </c>
      <c r="B166" s="74" t="s">
        <v>21</v>
      </c>
      <c r="C166" s="74" t="s">
        <v>24</v>
      </c>
      <c r="D166" s="74" t="s">
        <v>21</v>
      </c>
      <c r="E166" s="75" t="s">
        <v>238</v>
      </c>
      <c r="F166" s="76">
        <v>587870000</v>
      </c>
      <c r="G166" s="76" t="s">
        <v>22</v>
      </c>
      <c r="H166" s="76">
        <v>587870000</v>
      </c>
      <c r="I166" s="76">
        <v>560774051</v>
      </c>
      <c r="J166" s="76" t="s">
        <v>22</v>
      </c>
      <c r="K166" s="76">
        <v>23400000</v>
      </c>
      <c r="L166" s="76">
        <v>584174051</v>
      </c>
      <c r="M166" s="76">
        <v>-3695949</v>
      </c>
      <c r="N166" s="77" t="s">
        <v>21</v>
      </c>
    </row>
    <row r="167" spans="1:14" ht="30" customHeight="1">
      <c r="A167" s="73" t="s">
        <v>21</v>
      </c>
      <c r="B167" s="74" t="s">
        <v>21</v>
      </c>
      <c r="C167" s="74" t="s">
        <v>26</v>
      </c>
      <c r="D167" s="74" t="s">
        <v>21</v>
      </c>
      <c r="E167" s="75" t="s">
        <v>239</v>
      </c>
      <c r="F167" s="76">
        <v>703000000</v>
      </c>
      <c r="G167" s="76" t="s">
        <v>22</v>
      </c>
      <c r="H167" s="76">
        <v>703000000</v>
      </c>
      <c r="I167" s="76">
        <v>366504478</v>
      </c>
      <c r="J167" s="76" t="s">
        <v>22</v>
      </c>
      <c r="K167" s="76">
        <v>325705159</v>
      </c>
      <c r="L167" s="76">
        <v>692209637</v>
      </c>
      <c r="M167" s="76">
        <v>-10790363</v>
      </c>
      <c r="N167" s="77" t="s">
        <v>21</v>
      </c>
    </row>
    <row r="168" spans="1:14" ht="30" customHeight="1">
      <c r="A168" s="73" t="s">
        <v>21</v>
      </c>
      <c r="B168" s="74" t="s">
        <v>21</v>
      </c>
      <c r="C168" s="74" t="s">
        <v>28</v>
      </c>
      <c r="D168" s="74" t="s">
        <v>21</v>
      </c>
      <c r="E168" s="75" t="s">
        <v>240</v>
      </c>
      <c r="F168" s="76">
        <v>490000000</v>
      </c>
      <c r="G168" s="76" t="s">
        <v>22</v>
      </c>
      <c r="H168" s="76">
        <v>490000000</v>
      </c>
      <c r="I168" s="76">
        <v>226305578</v>
      </c>
      <c r="J168" s="76" t="s">
        <v>22</v>
      </c>
      <c r="K168" s="76">
        <v>75806542</v>
      </c>
      <c r="L168" s="76">
        <v>302112120</v>
      </c>
      <c r="M168" s="76">
        <v>-187887880</v>
      </c>
      <c r="N168" s="77" t="s">
        <v>21</v>
      </c>
    </row>
    <row r="169" spans="1:14" ht="30" customHeight="1">
      <c r="A169" s="73" t="s">
        <v>21</v>
      </c>
      <c r="B169" s="74" t="s">
        <v>26</v>
      </c>
      <c r="C169" s="74" t="s">
        <v>21</v>
      </c>
      <c r="D169" s="74" t="s">
        <v>21</v>
      </c>
      <c r="E169" s="75" t="s">
        <v>241</v>
      </c>
      <c r="F169" s="76">
        <v>280000000</v>
      </c>
      <c r="G169" s="76" t="s">
        <v>22</v>
      </c>
      <c r="H169" s="76">
        <v>280000000</v>
      </c>
      <c r="I169" s="76">
        <v>23308057</v>
      </c>
      <c r="J169" s="76">
        <v>40528966</v>
      </c>
      <c r="K169" s="76">
        <v>210584603</v>
      </c>
      <c r="L169" s="76">
        <v>274421626</v>
      </c>
      <c r="M169" s="76">
        <v>-5578374</v>
      </c>
      <c r="N169" s="77" t="s">
        <v>21</v>
      </c>
    </row>
    <row r="170" spans="1:14" ht="30" customHeight="1">
      <c r="A170" s="73" t="s">
        <v>21</v>
      </c>
      <c r="B170" s="74" t="s">
        <v>21</v>
      </c>
      <c r="C170" s="74" t="s">
        <v>24</v>
      </c>
      <c r="D170" s="74" t="s">
        <v>21</v>
      </c>
      <c r="E170" s="75" t="s">
        <v>242</v>
      </c>
      <c r="F170" s="76">
        <v>280000000</v>
      </c>
      <c r="G170" s="76" t="s">
        <v>22</v>
      </c>
      <c r="H170" s="76">
        <v>280000000</v>
      </c>
      <c r="I170" s="76">
        <v>23308057</v>
      </c>
      <c r="J170" s="76">
        <v>40528966</v>
      </c>
      <c r="K170" s="76">
        <v>210584603</v>
      </c>
      <c r="L170" s="76">
        <v>274421626</v>
      </c>
      <c r="M170" s="76">
        <v>-5578374</v>
      </c>
      <c r="N170" s="77" t="s">
        <v>21</v>
      </c>
    </row>
    <row r="171" spans="1:14" ht="30" customHeight="1">
      <c r="A171" s="73" t="s">
        <v>21</v>
      </c>
      <c r="B171" s="74" t="s">
        <v>28</v>
      </c>
      <c r="C171" s="74" t="s">
        <v>21</v>
      </c>
      <c r="D171" s="74" t="s">
        <v>21</v>
      </c>
      <c r="E171" s="75" t="s">
        <v>243</v>
      </c>
      <c r="F171" s="76">
        <v>744600000</v>
      </c>
      <c r="G171" s="76" t="s">
        <v>22</v>
      </c>
      <c r="H171" s="76">
        <v>744600000</v>
      </c>
      <c r="I171" s="76">
        <v>704562638</v>
      </c>
      <c r="J171" s="76">
        <v>232000</v>
      </c>
      <c r="K171" s="76">
        <v>38821912</v>
      </c>
      <c r="L171" s="76">
        <v>743616550</v>
      </c>
      <c r="M171" s="76">
        <v>-983450</v>
      </c>
      <c r="N171" s="77" t="s">
        <v>21</v>
      </c>
    </row>
    <row r="172" spans="1:14" ht="30" customHeight="1">
      <c r="A172" s="73" t="s">
        <v>21</v>
      </c>
      <c r="B172" s="74" t="s">
        <v>21</v>
      </c>
      <c r="C172" s="74" t="s">
        <v>24</v>
      </c>
      <c r="D172" s="74" t="s">
        <v>21</v>
      </c>
      <c r="E172" s="75" t="s">
        <v>244</v>
      </c>
      <c r="F172" s="76">
        <v>744600000</v>
      </c>
      <c r="G172" s="76" t="s">
        <v>22</v>
      </c>
      <c r="H172" s="76">
        <v>744600000</v>
      </c>
      <c r="I172" s="76">
        <v>704562638</v>
      </c>
      <c r="J172" s="76">
        <v>232000</v>
      </c>
      <c r="K172" s="76">
        <v>38821912</v>
      </c>
      <c r="L172" s="76">
        <v>743616550</v>
      </c>
      <c r="M172" s="76">
        <v>-983450</v>
      </c>
      <c r="N172" s="77" t="s">
        <v>21</v>
      </c>
    </row>
    <row r="173" spans="1:14" ht="30" customHeight="1">
      <c r="A173" s="73" t="s">
        <v>21</v>
      </c>
      <c r="B173" s="74" t="s">
        <v>30</v>
      </c>
      <c r="C173" s="74" t="s">
        <v>21</v>
      </c>
      <c r="D173" s="74" t="s">
        <v>21</v>
      </c>
      <c r="E173" s="75" t="s">
        <v>245</v>
      </c>
      <c r="F173" s="76">
        <v>2596500000</v>
      </c>
      <c r="G173" s="76" t="s">
        <v>22</v>
      </c>
      <c r="H173" s="76">
        <v>2596500000</v>
      </c>
      <c r="I173" s="76">
        <v>2382653127</v>
      </c>
      <c r="J173" s="76" t="s">
        <v>22</v>
      </c>
      <c r="K173" s="76">
        <v>126299277</v>
      </c>
      <c r="L173" s="76">
        <v>2508952404</v>
      </c>
      <c r="M173" s="76">
        <v>-87547596</v>
      </c>
      <c r="N173" s="77" t="s">
        <v>21</v>
      </c>
    </row>
    <row r="174" spans="1:14" ht="30" customHeight="1">
      <c r="A174" s="73" t="s">
        <v>21</v>
      </c>
      <c r="B174" s="74" t="s">
        <v>21</v>
      </c>
      <c r="C174" s="74" t="s">
        <v>24</v>
      </c>
      <c r="D174" s="74" t="s">
        <v>21</v>
      </c>
      <c r="E174" s="75" t="s">
        <v>246</v>
      </c>
      <c r="F174" s="76">
        <v>200000000</v>
      </c>
      <c r="G174" s="76" t="s">
        <v>22</v>
      </c>
      <c r="H174" s="76">
        <v>200000000</v>
      </c>
      <c r="I174" s="76">
        <v>176121607</v>
      </c>
      <c r="J174" s="76" t="s">
        <v>22</v>
      </c>
      <c r="K174" s="76">
        <v>16815454</v>
      </c>
      <c r="L174" s="76">
        <v>192937061</v>
      </c>
      <c r="M174" s="76">
        <v>-7062939</v>
      </c>
      <c r="N174" s="77" t="s">
        <v>21</v>
      </c>
    </row>
    <row r="175" spans="1:14" ht="30" customHeight="1">
      <c r="A175" s="73" t="s">
        <v>21</v>
      </c>
      <c r="B175" s="74" t="s">
        <v>21</v>
      </c>
      <c r="C175" s="74" t="s">
        <v>26</v>
      </c>
      <c r="D175" s="74" t="s">
        <v>21</v>
      </c>
      <c r="E175" s="75" t="s">
        <v>247</v>
      </c>
      <c r="F175" s="76">
        <v>2396500000</v>
      </c>
      <c r="G175" s="76" t="s">
        <v>22</v>
      </c>
      <c r="H175" s="76">
        <v>2396500000</v>
      </c>
      <c r="I175" s="76">
        <v>2206531520</v>
      </c>
      <c r="J175" s="76" t="s">
        <v>22</v>
      </c>
      <c r="K175" s="76">
        <v>109483823</v>
      </c>
      <c r="L175" s="76">
        <v>2316015343</v>
      </c>
      <c r="M175" s="76">
        <v>-80484657</v>
      </c>
      <c r="N175" s="77" t="s">
        <v>21</v>
      </c>
    </row>
    <row r="176" spans="1:14" ht="30" customHeight="1">
      <c r="A176" s="78" t="s">
        <v>21</v>
      </c>
      <c r="B176" s="79" t="s">
        <v>33</v>
      </c>
      <c r="C176" s="79" t="s">
        <v>21</v>
      </c>
      <c r="D176" s="79" t="s">
        <v>21</v>
      </c>
      <c r="E176" s="80" t="s">
        <v>248</v>
      </c>
      <c r="F176" s="81">
        <v>7000000</v>
      </c>
      <c r="G176" s="81" t="s">
        <v>22</v>
      </c>
      <c r="H176" s="81">
        <v>7000000</v>
      </c>
      <c r="I176" s="81">
        <v>7000000</v>
      </c>
      <c r="J176" s="81" t="s">
        <v>22</v>
      </c>
      <c r="K176" s="81" t="s">
        <v>22</v>
      </c>
      <c r="L176" s="81">
        <v>7000000</v>
      </c>
      <c r="M176" s="81" t="s">
        <v>22</v>
      </c>
      <c r="N176" s="82" t="s">
        <v>21</v>
      </c>
    </row>
    <row r="177" spans="1:14" ht="30" customHeight="1">
      <c r="A177" s="73" t="s">
        <v>21</v>
      </c>
      <c r="B177" s="74" t="s">
        <v>21</v>
      </c>
      <c r="C177" s="74" t="s">
        <v>24</v>
      </c>
      <c r="D177" s="74" t="s">
        <v>21</v>
      </c>
      <c r="E177" s="75" t="s">
        <v>249</v>
      </c>
      <c r="F177" s="76">
        <v>7000000</v>
      </c>
      <c r="G177" s="76" t="s">
        <v>22</v>
      </c>
      <c r="H177" s="76">
        <v>7000000</v>
      </c>
      <c r="I177" s="76">
        <v>7000000</v>
      </c>
      <c r="J177" s="76" t="s">
        <v>22</v>
      </c>
      <c r="K177" s="76" t="s">
        <v>22</v>
      </c>
      <c r="L177" s="76">
        <v>7000000</v>
      </c>
      <c r="M177" s="76" t="s">
        <v>22</v>
      </c>
      <c r="N177" s="77" t="s">
        <v>21</v>
      </c>
    </row>
    <row r="178" spans="1:14" ht="30" customHeight="1">
      <c r="A178" s="73" t="s">
        <v>21</v>
      </c>
      <c r="B178" s="74" t="s">
        <v>34</v>
      </c>
      <c r="C178" s="74" t="s">
        <v>21</v>
      </c>
      <c r="D178" s="74" t="s">
        <v>21</v>
      </c>
      <c r="E178" s="75" t="s">
        <v>250</v>
      </c>
      <c r="F178" s="76">
        <v>350000000</v>
      </c>
      <c r="G178" s="76" t="s">
        <v>22</v>
      </c>
      <c r="H178" s="76">
        <v>350000000</v>
      </c>
      <c r="I178" s="76">
        <v>346589847</v>
      </c>
      <c r="J178" s="76" t="s">
        <v>22</v>
      </c>
      <c r="K178" s="76" t="s">
        <v>22</v>
      </c>
      <c r="L178" s="76">
        <v>346589847</v>
      </c>
      <c r="M178" s="76">
        <v>-3410153</v>
      </c>
      <c r="N178" s="77" t="s">
        <v>21</v>
      </c>
    </row>
    <row r="179" spans="1:14" ht="30" customHeight="1">
      <c r="A179" s="73" t="s">
        <v>21</v>
      </c>
      <c r="B179" s="74" t="s">
        <v>21</v>
      </c>
      <c r="C179" s="74" t="s">
        <v>24</v>
      </c>
      <c r="D179" s="74" t="s">
        <v>21</v>
      </c>
      <c r="E179" s="75" t="s">
        <v>251</v>
      </c>
      <c r="F179" s="76">
        <v>350000000</v>
      </c>
      <c r="G179" s="76" t="s">
        <v>22</v>
      </c>
      <c r="H179" s="76">
        <v>350000000</v>
      </c>
      <c r="I179" s="76">
        <v>346589847</v>
      </c>
      <c r="J179" s="76" t="s">
        <v>22</v>
      </c>
      <c r="K179" s="76" t="s">
        <v>22</v>
      </c>
      <c r="L179" s="76">
        <v>346589847</v>
      </c>
      <c r="M179" s="76">
        <v>-3410153</v>
      </c>
      <c r="N179" s="77" t="s">
        <v>21</v>
      </c>
    </row>
    <row r="180" spans="1:14" ht="30" customHeight="1">
      <c r="A180" s="73" t="s">
        <v>21</v>
      </c>
      <c r="B180" s="74" t="s">
        <v>36</v>
      </c>
      <c r="C180" s="74" t="s">
        <v>21</v>
      </c>
      <c r="D180" s="74" t="s">
        <v>21</v>
      </c>
      <c r="E180" s="75" t="s">
        <v>252</v>
      </c>
      <c r="F180" s="76">
        <v>643000000</v>
      </c>
      <c r="G180" s="76" t="s">
        <v>22</v>
      </c>
      <c r="H180" s="76">
        <v>643000000</v>
      </c>
      <c r="I180" s="76">
        <v>643000000</v>
      </c>
      <c r="J180" s="76" t="s">
        <v>22</v>
      </c>
      <c r="K180" s="76" t="s">
        <v>22</v>
      </c>
      <c r="L180" s="76">
        <v>643000000</v>
      </c>
      <c r="M180" s="76" t="s">
        <v>22</v>
      </c>
      <c r="N180" s="77" t="s">
        <v>21</v>
      </c>
    </row>
    <row r="181" spans="1:14" ht="30" customHeight="1">
      <c r="A181" s="73" t="s">
        <v>21</v>
      </c>
      <c r="B181" s="74" t="s">
        <v>21</v>
      </c>
      <c r="C181" s="74" t="s">
        <v>24</v>
      </c>
      <c r="D181" s="74" t="s">
        <v>21</v>
      </c>
      <c r="E181" s="75" t="s">
        <v>253</v>
      </c>
      <c r="F181" s="76">
        <v>643000000</v>
      </c>
      <c r="G181" s="76" t="s">
        <v>22</v>
      </c>
      <c r="H181" s="76">
        <v>643000000</v>
      </c>
      <c r="I181" s="76">
        <v>643000000</v>
      </c>
      <c r="J181" s="76" t="s">
        <v>22</v>
      </c>
      <c r="K181" s="76" t="s">
        <v>22</v>
      </c>
      <c r="L181" s="76">
        <v>643000000</v>
      </c>
      <c r="M181" s="76" t="s">
        <v>22</v>
      </c>
      <c r="N181" s="77" t="s">
        <v>21</v>
      </c>
    </row>
    <row r="182" spans="1:14" ht="30" customHeight="1">
      <c r="A182" s="73" t="s">
        <v>21</v>
      </c>
      <c r="B182" s="74" t="s">
        <v>21</v>
      </c>
      <c r="C182" s="74" t="s">
        <v>21</v>
      </c>
      <c r="D182" s="74" t="s">
        <v>21</v>
      </c>
      <c r="E182" s="75" t="s">
        <v>254</v>
      </c>
      <c r="F182" s="76">
        <f>F183+F187</f>
        <v>5665940000</v>
      </c>
      <c r="G182" s="76" t="s">
        <v>59</v>
      </c>
      <c r="H182" s="76">
        <f aca="true" t="shared" si="4" ref="H182:M182">H183+H187</f>
        <v>5665940000</v>
      </c>
      <c r="I182" s="76">
        <f t="shared" si="4"/>
        <v>1334049014</v>
      </c>
      <c r="J182" s="76" t="s">
        <v>59</v>
      </c>
      <c r="K182" s="76">
        <f t="shared" si="4"/>
        <v>4195666113</v>
      </c>
      <c r="L182" s="76">
        <f t="shared" si="4"/>
        <v>5529715127</v>
      </c>
      <c r="M182" s="76">
        <f t="shared" si="4"/>
        <v>-136224873</v>
      </c>
      <c r="N182" s="77" t="s">
        <v>21</v>
      </c>
    </row>
    <row r="183" spans="1:14" ht="30" customHeight="1">
      <c r="A183" s="73" t="s">
        <v>47</v>
      </c>
      <c r="B183" s="74" t="s">
        <v>21</v>
      </c>
      <c r="C183" s="74" t="s">
        <v>21</v>
      </c>
      <c r="D183" s="74" t="s">
        <v>21</v>
      </c>
      <c r="E183" s="75" t="s">
        <v>255</v>
      </c>
      <c r="F183" s="76">
        <v>1870760000</v>
      </c>
      <c r="G183" s="76" t="s">
        <v>22</v>
      </c>
      <c r="H183" s="76">
        <v>1870760000</v>
      </c>
      <c r="I183" s="76">
        <v>483368853</v>
      </c>
      <c r="J183" s="76" t="s">
        <v>22</v>
      </c>
      <c r="K183" s="76">
        <v>1284763355</v>
      </c>
      <c r="L183" s="76">
        <v>1768132208</v>
      </c>
      <c r="M183" s="76">
        <v>-102627792</v>
      </c>
      <c r="N183" s="77" t="s">
        <v>21</v>
      </c>
    </row>
    <row r="184" spans="1:14" ht="30" customHeight="1">
      <c r="A184" s="73" t="s">
        <v>21</v>
      </c>
      <c r="B184" s="74" t="s">
        <v>24</v>
      </c>
      <c r="C184" s="74" t="s">
        <v>21</v>
      </c>
      <c r="D184" s="74" t="s">
        <v>21</v>
      </c>
      <c r="E184" s="75" t="s">
        <v>256</v>
      </c>
      <c r="F184" s="76">
        <v>1870760000</v>
      </c>
      <c r="G184" s="76" t="s">
        <v>22</v>
      </c>
      <c r="H184" s="76">
        <v>1870760000</v>
      </c>
      <c r="I184" s="76">
        <v>483368853</v>
      </c>
      <c r="J184" s="76" t="s">
        <v>22</v>
      </c>
      <c r="K184" s="76">
        <v>1284763355</v>
      </c>
      <c r="L184" s="76">
        <v>1768132208</v>
      </c>
      <c r="M184" s="76">
        <v>-102627792</v>
      </c>
      <c r="N184" s="77" t="s">
        <v>21</v>
      </c>
    </row>
    <row r="185" spans="1:14" ht="30" customHeight="1">
      <c r="A185" s="73" t="s">
        <v>21</v>
      </c>
      <c r="B185" s="74" t="s">
        <v>21</v>
      </c>
      <c r="C185" s="74" t="s">
        <v>24</v>
      </c>
      <c r="D185" s="74" t="s">
        <v>21</v>
      </c>
      <c r="E185" s="75" t="s">
        <v>257</v>
      </c>
      <c r="F185" s="76">
        <v>56760000</v>
      </c>
      <c r="G185" s="76" t="s">
        <v>22</v>
      </c>
      <c r="H185" s="76">
        <v>56760000</v>
      </c>
      <c r="I185" s="76">
        <v>32834827</v>
      </c>
      <c r="J185" s="76" t="s">
        <v>22</v>
      </c>
      <c r="K185" s="76">
        <v>23760000</v>
      </c>
      <c r="L185" s="76">
        <v>56594827</v>
      </c>
      <c r="M185" s="76">
        <v>-165173</v>
      </c>
      <c r="N185" s="77" t="s">
        <v>21</v>
      </c>
    </row>
    <row r="186" spans="1:14" ht="30" customHeight="1">
      <c r="A186" s="73" t="s">
        <v>21</v>
      </c>
      <c r="B186" s="74" t="s">
        <v>21</v>
      </c>
      <c r="C186" s="74" t="s">
        <v>26</v>
      </c>
      <c r="D186" s="74" t="s">
        <v>21</v>
      </c>
      <c r="E186" s="75" t="s">
        <v>258</v>
      </c>
      <c r="F186" s="76">
        <v>1814000000</v>
      </c>
      <c r="G186" s="76" t="s">
        <v>22</v>
      </c>
      <c r="H186" s="76">
        <v>1814000000</v>
      </c>
      <c r="I186" s="76">
        <v>450534026</v>
      </c>
      <c r="J186" s="76" t="s">
        <v>22</v>
      </c>
      <c r="K186" s="76">
        <v>1261003355</v>
      </c>
      <c r="L186" s="76">
        <v>1711537381</v>
      </c>
      <c r="M186" s="76">
        <v>-102462619</v>
      </c>
      <c r="N186" s="77" t="s">
        <v>21</v>
      </c>
    </row>
    <row r="187" spans="1:14" ht="30" customHeight="1">
      <c r="A187" s="73" t="s">
        <v>48</v>
      </c>
      <c r="B187" s="74" t="s">
        <v>21</v>
      </c>
      <c r="C187" s="74" t="s">
        <v>21</v>
      </c>
      <c r="D187" s="74" t="s">
        <v>21</v>
      </c>
      <c r="E187" s="75" t="s">
        <v>259</v>
      </c>
      <c r="F187" s="76">
        <v>3795180000</v>
      </c>
      <c r="G187" s="76" t="s">
        <v>22</v>
      </c>
      <c r="H187" s="76">
        <v>3795180000</v>
      </c>
      <c r="I187" s="76">
        <v>850680161</v>
      </c>
      <c r="J187" s="76" t="s">
        <v>22</v>
      </c>
      <c r="K187" s="76">
        <v>2910902758</v>
      </c>
      <c r="L187" s="76">
        <v>3761582919</v>
      </c>
      <c r="M187" s="76">
        <v>-33597081</v>
      </c>
      <c r="N187" s="77" t="s">
        <v>21</v>
      </c>
    </row>
    <row r="188" spans="1:14" ht="30" customHeight="1">
      <c r="A188" s="73" t="s">
        <v>21</v>
      </c>
      <c r="B188" s="74" t="s">
        <v>24</v>
      </c>
      <c r="C188" s="74" t="s">
        <v>21</v>
      </c>
      <c r="D188" s="74" t="s">
        <v>21</v>
      </c>
      <c r="E188" s="75" t="s">
        <v>260</v>
      </c>
      <c r="F188" s="76">
        <v>2050592000</v>
      </c>
      <c r="G188" s="76" t="s">
        <v>22</v>
      </c>
      <c r="H188" s="76">
        <v>2050592000</v>
      </c>
      <c r="I188" s="76">
        <v>279504176</v>
      </c>
      <c r="J188" s="76" t="s">
        <v>22</v>
      </c>
      <c r="K188" s="76">
        <v>1753008645</v>
      </c>
      <c r="L188" s="76">
        <v>2032512821</v>
      </c>
      <c r="M188" s="76">
        <v>-18079179</v>
      </c>
      <c r="N188" s="77" t="s">
        <v>21</v>
      </c>
    </row>
    <row r="189" spans="1:14" ht="30" customHeight="1">
      <c r="A189" s="73" t="s">
        <v>21</v>
      </c>
      <c r="B189" s="74" t="s">
        <v>21</v>
      </c>
      <c r="C189" s="74" t="s">
        <v>24</v>
      </c>
      <c r="D189" s="74" t="s">
        <v>21</v>
      </c>
      <c r="E189" s="75" t="s">
        <v>261</v>
      </c>
      <c r="F189" s="76">
        <v>281352000</v>
      </c>
      <c r="G189" s="76" t="s">
        <v>22</v>
      </c>
      <c r="H189" s="76">
        <v>281352000</v>
      </c>
      <c r="I189" s="76">
        <v>234612561</v>
      </c>
      <c r="J189" s="76" t="s">
        <v>22</v>
      </c>
      <c r="K189" s="76">
        <v>40453004</v>
      </c>
      <c r="L189" s="76">
        <v>275065565</v>
      </c>
      <c r="M189" s="76">
        <v>-6286435</v>
      </c>
      <c r="N189" s="77" t="s">
        <v>21</v>
      </c>
    </row>
    <row r="190" spans="1:14" ht="30" customHeight="1">
      <c r="A190" s="73" t="s">
        <v>21</v>
      </c>
      <c r="B190" s="74" t="s">
        <v>21</v>
      </c>
      <c r="C190" s="74" t="s">
        <v>26</v>
      </c>
      <c r="D190" s="74" t="s">
        <v>21</v>
      </c>
      <c r="E190" s="75" t="s">
        <v>262</v>
      </c>
      <c r="F190" s="76">
        <v>1769240000</v>
      </c>
      <c r="G190" s="76" t="s">
        <v>22</v>
      </c>
      <c r="H190" s="76">
        <v>1769240000</v>
      </c>
      <c r="I190" s="76">
        <v>44891615</v>
      </c>
      <c r="J190" s="76" t="s">
        <v>22</v>
      </c>
      <c r="K190" s="76">
        <v>1712555641</v>
      </c>
      <c r="L190" s="76">
        <v>1757447256</v>
      </c>
      <c r="M190" s="76">
        <v>-11792744</v>
      </c>
      <c r="N190" s="77" t="s">
        <v>21</v>
      </c>
    </row>
    <row r="191" spans="1:14" ht="30" customHeight="1">
      <c r="A191" s="73" t="s">
        <v>21</v>
      </c>
      <c r="B191" s="74" t="s">
        <v>26</v>
      </c>
      <c r="C191" s="74" t="s">
        <v>21</v>
      </c>
      <c r="D191" s="74" t="s">
        <v>21</v>
      </c>
      <c r="E191" s="75" t="s">
        <v>263</v>
      </c>
      <c r="F191" s="76">
        <v>1632022000</v>
      </c>
      <c r="G191" s="76" t="s">
        <v>22</v>
      </c>
      <c r="H191" s="76">
        <v>1632022000</v>
      </c>
      <c r="I191" s="76">
        <v>467218961</v>
      </c>
      <c r="J191" s="76" t="s">
        <v>22</v>
      </c>
      <c r="K191" s="76">
        <v>1157894113</v>
      </c>
      <c r="L191" s="76">
        <v>1625113074</v>
      </c>
      <c r="M191" s="76">
        <v>-6908926</v>
      </c>
      <c r="N191" s="77" t="s">
        <v>21</v>
      </c>
    </row>
    <row r="192" spans="1:14" ht="30" customHeight="1">
      <c r="A192" s="73" t="s">
        <v>21</v>
      </c>
      <c r="B192" s="74" t="s">
        <v>21</v>
      </c>
      <c r="C192" s="74" t="s">
        <v>24</v>
      </c>
      <c r="D192" s="74" t="s">
        <v>21</v>
      </c>
      <c r="E192" s="75" t="s">
        <v>264</v>
      </c>
      <c r="F192" s="76">
        <v>6082000</v>
      </c>
      <c r="G192" s="76" t="s">
        <v>22</v>
      </c>
      <c r="H192" s="76">
        <v>6082000</v>
      </c>
      <c r="I192" s="76">
        <v>6082000</v>
      </c>
      <c r="J192" s="76" t="s">
        <v>22</v>
      </c>
      <c r="K192" s="76" t="s">
        <v>22</v>
      </c>
      <c r="L192" s="76">
        <v>6082000</v>
      </c>
      <c r="M192" s="76" t="s">
        <v>22</v>
      </c>
      <c r="N192" s="77" t="s">
        <v>21</v>
      </c>
    </row>
    <row r="193" spans="1:14" ht="30" customHeight="1">
      <c r="A193" s="73" t="s">
        <v>21</v>
      </c>
      <c r="B193" s="74" t="s">
        <v>21</v>
      </c>
      <c r="C193" s="74" t="s">
        <v>26</v>
      </c>
      <c r="D193" s="74" t="s">
        <v>21</v>
      </c>
      <c r="E193" s="75" t="s">
        <v>265</v>
      </c>
      <c r="F193" s="76">
        <v>1625940000</v>
      </c>
      <c r="G193" s="76" t="s">
        <v>22</v>
      </c>
      <c r="H193" s="76">
        <v>1625940000</v>
      </c>
      <c r="I193" s="76">
        <v>461136961</v>
      </c>
      <c r="J193" s="76" t="s">
        <v>22</v>
      </c>
      <c r="K193" s="76">
        <v>1157894113</v>
      </c>
      <c r="L193" s="76">
        <v>1619031074</v>
      </c>
      <c r="M193" s="76">
        <v>-6908926</v>
      </c>
      <c r="N193" s="77" t="s">
        <v>21</v>
      </c>
    </row>
    <row r="194" spans="1:14" ht="30" customHeight="1">
      <c r="A194" s="73" t="s">
        <v>21</v>
      </c>
      <c r="B194" s="74" t="s">
        <v>28</v>
      </c>
      <c r="C194" s="74" t="s">
        <v>21</v>
      </c>
      <c r="D194" s="74" t="s">
        <v>21</v>
      </c>
      <c r="E194" s="75" t="s">
        <v>266</v>
      </c>
      <c r="F194" s="76">
        <v>12566000</v>
      </c>
      <c r="G194" s="76" t="s">
        <v>22</v>
      </c>
      <c r="H194" s="76">
        <v>12566000</v>
      </c>
      <c r="I194" s="76">
        <v>12115480</v>
      </c>
      <c r="J194" s="76" t="s">
        <v>22</v>
      </c>
      <c r="K194" s="76" t="s">
        <v>22</v>
      </c>
      <c r="L194" s="76">
        <v>12115480</v>
      </c>
      <c r="M194" s="76">
        <v>-450520</v>
      </c>
      <c r="N194" s="77" t="s">
        <v>21</v>
      </c>
    </row>
    <row r="195" spans="1:14" ht="30" customHeight="1">
      <c r="A195" s="73" t="s">
        <v>21</v>
      </c>
      <c r="B195" s="74" t="s">
        <v>21</v>
      </c>
      <c r="C195" s="74" t="s">
        <v>24</v>
      </c>
      <c r="D195" s="74" t="s">
        <v>21</v>
      </c>
      <c r="E195" s="75" t="s">
        <v>267</v>
      </c>
      <c r="F195" s="76">
        <v>12566000</v>
      </c>
      <c r="G195" s="76" t="s">
        <v>22</v>
      </c>
      <c r="H195" s="76">
        <v>12566000</v>
      </c>
      <c r="I195" s="76">
        <v>12115480</v>
      </c>
      <c r="J195" s="76" t="s">
        <v>22</v>
      </c>
      <c r="K195" s="76" t="s">
        <v>22</v>
      </c>
      <c r="L195" s="76">
        <v>12115480</v>
      </c>
      <c r="M195" s="76">
        <v>-450520</v>
      </c>
      <c r="N195" s="77" t="s">
        <v>21</v>
      </c>
    </row>
    <row r="196" spans="1:14" ht="30" customHeight="1">
      <c r="A196" s="73" t="s">
        <v>21</v>
      </c>
      <c r="B196" s="74" t="s">
        <v>30</v>
      </c>
      <c r="C196" s="74" t="s">
        <v>21</v>
      </c>
      <c r="D196" s="74" t="s">
        <v>21</v>
      </c>
      <c r="E196" s="75" t="s">
        <v>268</v>
      </c>
      <c r="F196" s="76">
        <v>100000000</v>
      </c>
      <c r="G196" s="76" t="s">
        <v>22</v>
      </c>
      <c r="H196" s="76">
        <v>100000000</v>
      </c>
      <c r="I196" s="76">
        <v>91841544</v>
      </c>
      <c r="J196" s="76" t="s">
        <v>22</v>
      </c>
      <c r="K196" s="76" t="s">
        <v>22</v>
      </c>
      <c r="L196" s="76">
        <v>91841544</v>
      </c>
      <c r="M196" s="76">
        <v>-8158456</v>
      </c>
      <c r="N196" s="77" t="s">
        <v>21</v>
      </c>
    </row>
    <row r="197" spans="1:14" ht="30" customHeight="1">
      <c r="A197" s="78" t="s">
        <v>21</v>
      </c>
      <c r="B197" s="79" t="s">
        <v>21</v>
      </c>
      <c r="C197" s="79" t="s">
        <v>24</v>
      </c>
      <c r="D197" s="79" t="s">
        <v>21</v>
      </c>
      <c r="E197" s="80" t="s">
        <v>269</v>
      </c>
      <c r="F197" s="81">
        <v>100000000</v>
      </c>
      <c r="G197" s="81" t="s">
        <v>22</v>
      </c>
      <c r="H197" s="81">
        <v>100000000</v>
      </c>
      <c r="I197" s="81">
        <v>91841544</v>
      </c>
      <c r="J197" s="81" t="s">
        <v>22</v>
      </c>
      <c r="K197" s="81" t="s">
        <v>22</v>
      </c>
      <c r="L197" s="81">
        <v>91841544</v>
      </c>
      <c r="M197" s="81">
        <v>-8158456</v>
      </c>
      <c r="N197" s="82" t="s">
        <v>21</v>
      </c>
    </row>
    <row r="198" spans="1:14" ht="30" customHeight="1">
      <c r="A198" s="73" t="s">
        <v>21</v>
      </c>
      <c r="B198" s="74" t="s">
        <v>21</v>
      </c>
      <c r="C198" s="74" t="s">
        <v>21</v>
      </c>
      <c r="D198" s="74" t="s">
        <v>21</v>
      </c>
      <c r="E198" s="75" t="s">
        <v>270</v>
      </c>
      <c r="F198" s="76">
        <f>F199</f>
        <v>6953000000</v>
      </c>
      <c r="G198" s="76" t="str">
        <f aca="true" t="shared" si="5" ref="G198:M198">G199</f>
        <v>-</v>
      </c>
      <c r="H198" s="76">
        <f t="shared" si="5"/>
        <v>6953000000</v>
      </c>
      <c r="I198" s="76">
        <f t="shared" si="5"/>
        <v>4989756662</v>
      </c>
      <c r="J198" s="76">
        <f t="shared" si="5"/>
        <v>607187719</v>
      </c>
      <c r="K198" s="76">
        <f t="shared" si="5"/>
        <v>1108191095</v>
      </c>
      <c r="L198" s="76">
        <f t="shared" si="5"/>
        <v>6705135476</v>
      </c>
      <c r="M198" s="76">
        <f t="shared" si="5"/>
        <v>-247864524</v>
      </c>
      <c r="N198" s="77" t="s">
        <v>21</v>
      </c>
    </row>
    <row r="199" spans="1:14" ht="30" customHeight="1">
      <c r="A199" s="73" t="s">
        <v>51</v>
      </c>
      <c r="B199" s="74" t="s">
        <v>21</v>
      </c>
      <c r="C199" s="74" t="s">
        <v>21</v>
      </c>
      <c r="D199" s="74" t="s">
        <v>21</v>
      </c>
      <c r="E199" s="75" t="s">
        <v>271</v>
      </c>
      <c r="F199" s="76">
        <v>6953000000</v>
      </c>
      <c r="G199" s="76" t="s">
        <v>22</v>
      </c>
      <c r="H199" s="76">
        <v>6953000000</v>
      </c>
      <c r="I199" s="76">
        <v>4989756662</v>
      </c>
      <c r="J199" s="76">
        <v>607187719</v>
      </c>
      <c r="K199" s="76">
        <v>1108191095</v>
      </c>
      <c r="L199" s="76">
        <v>6705135476</v>
      </c>
      <c r="M199" s="76">
        <v>-247864524</v>
      </c>
      <c r="N199" s="77" t="s">
        <v>21</v>
      </c>
    </row>
    <row r="200" spans="1:14" ht="30" customHeight="1">
      <c r="A200" s="73" t="s">
        <v>21</v>
      </c>
      <c r="B200" s="74" t="s">
        <v>24</v>
      </c>
      <c r="C200" s="74" t="s">
        <v>21</v>
      </c>
      <c r="D200" s="74" t="s">
        <v>21</v>
      </c>
      <c r="E200" s="75" t="s">
        <v>272</v>
      </c>
      <c r="F200" s="76">
        <v>5983000000</v>
      </c>
      <c r="G200" s="76" t="s">
        <v>22</v>
      </c>
      <c r="H200" s="76">
        <v>5983000000</v>
      </c>
      <c r="I200" s="76">
        <v>4199800578</v>
      </c>
      <c r="J200" s="76">
        <v>492858127</v>
      </c>
      <c r="K200" s="76">
        <v>1079324784</v>
      </c>
      <c r="L200" s="76">
        <v>5771983489</v>
      </c>
      <c r="M200" s="76">
        <v>-211016511</v>
      </c>
      <c r="N200" s="77" t="s">
        <v>21</v>
      </c>
    </row>
    <row r="201" spans="1:14" ht="30" customHeight="1">
      <c r="A201" s="73" t="s">
        <v>21</v>
      </c>
      <c r="B201" s="74" t="s">
        <v>21</v>
      </c>
      <c r="C201" s="74" t="s">
        <v>24</v>
      </c>
      <c r="D201" s="74" t="s">
        <v>21</v>
      </c>
      <c r="E201" s="75" t="s">
        <v>273</v>
      </c>
      <c r="F201" s="76">
        <v>5850000000</v>
      </c>
      <c r="G201" s="76" t="s">
        <v>22</v>
      </c>
      <c r="H201" s="76">
        <v>5850000000</v>
      </c>
      <c r="I201" s="76">
        <v>4119260226</v>
      </c>
      <c r="J201" s="76">
        <v>492858127</v>
      </c>
      <c r="K201" s="76">
        <v>1079324784</v>
      </c>
      <c r="L201" s="76">
        <v>5691443137</v>
      </c>
      <c r="M201" s="76">
        <v>-158556863</v>
      </c>
      <c r="N201" s="77" t="s">
        <v>21</v>
      </c>
    </row>
    <row r="202" spans="1:14" ht="30" customHeight="1">
      <c r="A202" s="73" t="s">
        <v>21</v>
      </c>
      <c r="B202" s="74" t="s">
        <v>21</v>
      </c>
      <c r="C202" s="74" t="s">
        <v>26</v>
      </c>
      <c r="D202" s="74" t="s">
        <v>21</v>
      </c>
      <c r="E202" s="75" t="s">
        <v>274</v>
      </c>
      <c r="F202" s="76">
        <v>133000000</v>
      </c>
      <c r="G202" s="76" t="s">
        <v>22</v>
      </c>
      <c r="H202" s="76">
        <v>133000000</v>
      </c>
      <c r="I202" s="76">
        <v>80540352</v>
      </c>
      <c r="J202" s="76" t="s">
        <v>22</v>
      </c>
      <c r="K202" s="76" t="s">
        <v>22</v>
      </c>
      <c r="L202" s="76">
        <v>80540352</v>
      </c>
      <c r="M202" s="76">
        <v>-52459648</v>
      </c>
      <c r="N202" s="77" t="s">
        <v>21</v>
      </c>
    </row>
    <row r="203" spans="1:14" ht="30" customHeight="1">
      <c r="A203" s="73" t="s">
        <v>21</v>
      </c>
      <c r="B203" s="74" t="s">
        <v>26</v>
      </c>
      <c r="C203" s="74" t="s">
        <v>21</v>
      </c>
      <c r="D203" s="74" t="s">
        <v>21</v>
      </c>
      <c r="E203" s="75" t="s">
        <v>275</v>
      </c>
      <c r="F203" s="76">
        <v>921134000</v>
      </c>
      <c r="G203" s="76" t="s">
        <v>22</v>
      </c>
      <c r="H203" s="76">
        <v>921134000</v>
      </c>
      <c r="I203" s="76">
        <v>741090385</v>
      </c>
      <c r="J203" s="76">
        <v>114329592</v>
      </c>
      <c r="K203" s="76">
        <v>28866311</v>
      </c>
      <c r="L203" s="76">
        <v>884286288</v>
      </c>
      <c r="M203" s="76">
        <v>-36847712</v>
      </c>
      <c r="N203" s="77" t="s">
        <v>21</v>
      </c>
    </row>
    <row r="204" spans="1:14" ht="30" customHeight="1">
      <c r="A204" s="73" t="s">
        <v>21</v>
      </c>
      <c r="B204" s="74" t="s">
        <v>21</v>
      </c>
      <c r="C204" s="74" t="s">
        <v>24</v>
      </c>
      <c r="D204" s="74" t="s">
        <v>21</v>
      </c>
      <c r="E204" s="75" t="s">
        <v>276</v>
      </c>
      <c r="F204" s="76">
        <v>550000000</v>
      </c>
      <c r="G204" s="76" t="s">
        <v>22</v>
      </c>
      <c r="H204" s="76">
        <v>550000000</v>
      </c>
      <c r="I204" s="76">
        <v>397413314</v>
      </c>
      <c r="J204" s="76">
        <v>114329592</v>
      </c>
      <c r="K204" s="76">
        <v>19771531</v>
      </c>
      <c r="L204" s="76">
        <v>531514437</v>
      </c>
      <c r="M204" s="76">
        <v>-18485563</v>
      </c>
      <c r="N204" s="77" t="s">
        <v>21</v>
      </c>
    </row>
    <row r="205" spans="1:14" ht="30" customHeight="1">
      <c r="A205" s="73" t="s">
        <v>21</v>
      </c>
      <c r="B205" s="74" t="s">
        <v>21</v>
      </c>
      <c r="C205" s="74" t="s">
        <v>26</v>
      </c>
      <c r="D205" s="74" t="s">
        <v>21</v>
      </c>
      <c r="E205" s="75" t="s">
        <v>277</v>
      </c>
      <c r="F205" s="76">
        <v>371134000</v>
      </c>
      <c r="G205" s="76" t="s">
        <v>22</v>
      </c>
      <c r="H205" s="76">
        <v>371134000</v>
      </c>
      <c r="I205" s="76">
        <v>343677071</v>
      </c>
      <c r="J205" s="76" t="s">
        <v>22</v>
      </c>
      <c r="K205" s="76">
        <v>9094780</v>
      </c>
      <c r="L205" s="76">
        <v>352771851</v>
      </c>
      <c r="M205" s="76">
        <v>-18362149</v>
      </c>
      <c r="N205" s="77" t="s">
        <v>21</v>
      </c>
    </row>
    <row r="206" spans="1:14" ht="30" customHeight="1">
      <c r="A206" s="73" t="s">
        <v>21</v>
      </c>
      <c r="B206" s="74" t="s">
        <v>28</v>
      </c>
      <c r="C206" s="74" t="s">
        <v>21</v>
      </c>
      <c r="D206" s="74" t="s">
        <v>21</v>
      </c>
      <c r="E206" s="75" t="s">
        <v>278</v>
      </c>
      <c r="F206" s="76">
        <v>48866000</v>
      </c>
      <c r="G206" s="76" t="s">
        <v>22</v>
      </c>
      <c r="H206" s="76">
        <v>48866000</v>
      </c>
      <c r="I206" s="76">
        <v>48865699</v>
      </c>
      <c r="J206" s="76" t="s">
        <v>22</v>
      </c>
      <c r="K206" s="76" t="s">
        <v>22</v>
      </c>
      <c r="L206" s="76">
        <v>48865699</v>
      </c>
      <c r="M206" s="76">
        <v>-301</v>
      </c>
      <c r="N206" s="77" t="s">
        <v>21</v>
      </c>
    </row>
    <row r="207" spans="1:14" ht="30" customHeight="1">
      <c r="A207" s="73" t="s">
        <v>21</v>
      </c>
      <c r="B207" s="74" t="s">
        <v>21</v>
      </c>
      <c r="C207" s="74" t="s">
        <v>24</v>
      </c>
      <c r="D207" s="74" t="s">
        <v>21</v>
      </c>
      <c r="E207" s="75" t="s">
        <v>279</v>
      </c>
      <c r="F207" s="76">
        <v>48866000</v>
      </c>
      <c r="G207" s="76" t="s">
        <v>22</v>
      </c>
      <c r="H207" s="76">
        <v>48866000</v>
      </c>
      <c r="I207" s="76">
        <v>48865699</v>
      </c>
      <c r="J207" s="76" t="s">
        <v>22</v>
      </c>
      <c r="K207" s="76" t="s">
        <v>22</v>
      </c>
      <c r="L207" s="76">
        <v>48865699</v>
      </c>
      <c r="M207" s="76">
        <v>-301</v>
      </c>
      <c r="N207" s="77" t="s">
        <v>21</v>
      </c>
    </row>
    <row r="235" spans="1:14" ht="12">
      <c r="A235" s="87"/>
      <c r="B235" s="88"/>
      <c r="C235" s="88"/>
      <c r="D235" s="88"/>
      <c r="E235" s="89"/>
      <c r="F235" s="90"/>
      <c r="G235" s="90"/>
      <c r="H235" s="90"/>
      <c r="I235" s="90"/>
      <c r="J235" s="90"/>
      <c r="K235" s="90"/>
      <c r="L235" s="90"/>
      <c r="M235" s="90"/>
      <c r="N235" s="82"/>
    </row>
    <row r="236" spans="1:14" s="91" customFormat="1" ht="12">
      <c r="A236" s="83"/>
      <c r="B236" s="84"/>
      <c r="C236" s="84"/>
      <c r="D236" s="84"/>
      <c r="E236" s="85"/>
      <c r="F236" s="86"/>
      <c r="G236" s="86"/>
      <c r="H236" s="86"/>
      <c r="I236" s="86"/>
      <c r="J236" s="86"/>
      <c r="K236" s="86"/>
      <c r="L236" s="86"/>
      <c r="M236" s="86"/>
      <c r="N236" s="77"/>
    </row>
    <row r="255" spans="1:14" ht="12">
      <c r="A255" s="87"/>
      <c r="B255" s="88"/>
      <c r="C255" s="88"/>
      <c r="D255" s="88"/>
      <c r="E255" s="89"/>
      <c r="F255" s="90"/>
      <c r="G255" s="90"/>
      <c r="H255" s="90"/>
      <c r="I255" s="90"/>
      <c r="J255" s="90"/>
      <c r="K255" s="90"/>
      <c r="L255" s="90"/>
      <c r="M255" s="90"/>
      <c r="N255" s="82"/>
    </row>
  </sheetData>
  <sheetProtection/>
  <mergeCells count="25">
    <mergeCell ref="K6:K7"/>
    <mergeCell ref="L6:L7"/>
    <mergeCell ref="E6:E7"/>
    <mergeCell ref="F6:F7"/>
    <mergeCell ref="G6:G7"/>
    <mergeCell ref="H6:H7"/>
    <mergeCell ref="I6:I7"/>
    <mergeCell ref="J6:J7"/>
    <mergeCell ref="M4:N4"/>
    <mergeCell ref="A5:E5"/>
    <mergeCell ref="F5:H5"/>
    <mergeCell ref="I5:L5"/>
    <mergeCell ref="M5:M7"/>
    <mergeCell ref="N5:N7"/>
    <mergeCell ref="A6:A7"/>
    <mergeCell ref="B6:B7"/>
    <mergeCell ref="C6:C7"/>
    <mergeCell ref="D6:D7"/>
    <mergeCell ref="G1:H1"/>
    <mergeCell ref="I1:K1"/>
    <mergeCell ref="E2:H2"/>
    <mergeCell ref="I2:L2"/>
    <mergeCell ref="A4:D4"/>
    <mergeCell ref="G4:H4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陳小玨</cp:lastModifiedBy>
  <cp:lastPrinted>2016-09-11T05:01:43Z</cp:lastPrinted>
  <dcterms:created xsi:type="dcterms:W3CDTF">2014-06-09T07:35:15Z</dcterms:created>
  <dcterms:modified xsi:type="dcterms:W3CDTF">2023-04-28T03:44:14Z</dcterms:modified>
  <cp:category/>
  <cp:version/>
  <cp:contentType/>
  <cp:contentStatus/>
</cp:coreProperties>
</file>