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11495\Desktop\新增資料夾 (2)\"/>
    </mc:Choice>
  </mc:AlternateContent>
  <xr:revisionPtr revIDLastSave="0" documentId="13_ncr:1_{9D4DB59A-0A4F-478A-9731-AB6668F83296}" xr6:coauthVersionLast="36" xr6:coauthVersionMax="36" xr10:uidLastSave="{00000000-0000-0000-0000-000000000000}"/>
  <bookViews>
    <workbookView xWindow="32772" yWindow="32772" windowWidth="22908" windowHeight="8232" xr2:uid="{00000000-000D-0000-FFFF-FFFF00000000}"/>
  </bookViews>
  <sheets>
    <sheet name="Sheet1" sheetId="1" r:id="rId1"/>
  </sheets>
  <definedNames>
    <definedName name="_xlnm.Print_Area" localSheetId="0">Sheet1!$A$1:$AG$38</definedName>
    <definedName name="_xlnm.Print_Titles" localSheetId="0">Sheet1!$1:$3</definedName>
  </definedNames>
  <calcPr calcId="191029"/>
</workbook>
</file>

<file path=xl/calcChain.xml><?xml version="1.0" encoding="utf-8"?>
<calcChain xmlns="http://schemas.openxmlformats.org/spreadsheetml/2006/main">
  <c r="D35" i="1" l="1"/>
  <c r="S32" i="1"/>
  <c r="T32" i="1" s="1"/>
  <c r="AF35" i="1"/>
  <c r="AC35" i="1"/>
  <c r="Z35" i="1"/>
  <c r="W35" i="1"/>
  <c r="T35" i="1"/>
  <c r="AE34" i="1"/>
  <c r="AF34" i="1"/>
  <c r="AB34" i="1"/>
  <c r="AC34" i="1" s="1"/>
  <c r="Z34" i="1"/>
  <c r="Y34" i="1"/>
  <c r="V34" i="1"/>
  <c r="W34" i="1" s="1"/>
  <c r="S34" i="1"/>
  <c r="T34" i="1"/>
  <c r="AF33" i="1"/>
  <c r="AC33" i="1"/>
  <c r="Z33" i="1"/>
  <c r="W33" i="1"/>
  <c r="T33" i="1"/>
  <c r="AE32" i="1"/>
  <c r="AF32" i="1"/>
  <c r="AB32" i="1"/>
  <c r="AC32" i="1" s="1"/>
  <c r="Y32" i="1"/>
  <c r="Z32" i="1" s="1"/>
  <c r="V32" i="1"/>
  <c r="W32" i="1" s="1"/>
  <c r="AF31" i="1"/>
  <c r="AC31" i="1"/>
  <c r="Z31" i="1"/>
  <c r="W31" i="1"/>
  <c r="T31" i="1"/>
  <c r="AE30" i="1"/>
  <c r="AF30" i="1" s="1"/>
  <c r="AB30" i="1"/>
  <c r="AC30" i="1" s="1"/>
  <c r="Y30" i="1"/>
  <c r="Z30" i="1"/>
  <c r="W30" i="1"/>
  <c r="V30" i="1"/>
  <c r="S30" i="1"/>
  <c r="T30" i="1"/>
  <c r="AF29" i="1"/>
  <c r="AC29" i="1"/>
  <c r="Z29" i="1"/>
  <c r="W29" i="1"/>
  <c r="T29" i="1"/>
  <c r="AE28" i="1"/>
  <c r="AF28" i="1"/>
  <c r="AB28" i="1"/>
  <c r="AC28" i="1" s="1"/>
  <c r="Y28" i="1"/>
  <c r="Z28" i="1"/>
  <c r="V28" i="1"/>
  <c r="W28" i="1" s="1"/>
  <c r="S28" i="1"/>
  <c r="T28" i="1"/>
  <c r="AF27" i="1"/>
  <c r="AC27" i="1"/>
  <c r="Z27" i="1"/>
  <c r="W27" i="1"/>
  <c r="T27" i="1"/>
  <c r="AF26" i="1"/>
  <c r="AE26" i="1"/>
  <c r="AB26" i="1"/>
  <c r="AC26" i="1"/>
  <c r="Z26" i="1"/>
  <c r="Y26" i="1"/>
  <c r="V26" i="1"/>
  <c r="W26" i="1" s="1"/>
  <c r="S26" i="1"/>
  <c r="T26" i="1" s="1"/>
  <c r="AF25" i="1"/>
  <c r="AC25" i="1"/>
  <c r="Z25" i="1"/>
  <c r="W25" i="1"/>
  <c r="T25" i="1"/>
  <c r="AE24" i="1"/>
  <c r="AF24" i="1" s="1"/>
  <c r="AB24" i="1"/>
  <c r="AC24" i="1"/>
  <c r="Y24" i="1"/>
  <c r="Z24" i="1" s="1"/>
  <c r="V24" i="1"/>
  <c r="W24" i="1"/>
  <c r="S24" i="1"/>
  <c r="T24" i="1" s="1"/>
  <c r="AF23" i="1"/>
  <c r="AC23" i="1"/>
  <c r="Z23" i="1"/>
  <c r="W23" i="1"/>
  <c r="T23" i="1"/>
  <c r="AE22" i="1"/>
  <c r="AF22" i="1" s="1"/>
  <c r="AB22" i="1"/>
  <c r="AC22" i="1"/>
  <c r="Y22" i="1"/>
  <c r="Z22" i="1"/>
  <c r="W22" i="1"/>
  <c r="V22" i="1"/>
  <c r="S22" i="1"/>
  <c r="T22" i="1"/>
  <c r="AF21" i="1"/>
  <c r="AC21" i="1"/>
  <c r="Z21" i="1"/>
  <c r="W21" i="1"/>
  <c r="T21" i="1"/>
  <c r="AF20" i="1"/>
  <c r="AC20" i="1"/>
  <c r="Z20" i="1"/>
  <c r="W20" i="1"/>
  <c r="T20" i="1"/>
  <c r="AE19" i="1"/>
  <c r="AF19" i="1"/>
  <c r="AB19" i="1"/>
  <c r="AC19" i="1" s="1"/>
  <c r="Y19" i="1"/>
  <c r="Z19" i="1"/>
  <c r="V19" i="1"/>
  <c r="W19" i="1" s="1"/>
  <c r="S19" i="1"/>
  <c r="T19" i="1"/>
  <c r="AF18" i="1"/>
  <c r="AC18" i="1"/>
  <c r="Z18" i="1"/>
  <c r="W18" i="1"/>
  <c r="T18" i="1"/>
  <c r="AE17" i="1"/>
  <c r="AF17" i="1" s="1"/>
  <c r="AB17" i="1"/>
  <c r="AC17" i="1" s="1"/>
  <c r="Y17" i="1"/>
  <c r="Z17" i="1"/>
  <c r="V17" i="1"/>
  <c r="W17" i="1" s="1"/>
  <c r="S17" i="1"/>
  <c r="T17" i="1"/>
  <c r="AF16" i="1"/>
  <c r="AC16" i="1"/>
  <c r="Z16" i="1"/>
  <c r="W16" i="1"/>
  <c r="T16" i="1"/>
  <c r="AF15" i="1"/>
  <c r="AC15" i="1"/>
  <c r="Z15" i="1"/>
  <c r="W15" i="1"/>
  <c r="T15" i="1"/>
  <c r="AF14" i="1"/>
  <c r="AC14" i="1"/>
  <c r="Z14" i="1"/>
  <c r="W14" i="1"/>
  <c r="T14" i="1"/>
  <c r="AE13" i="1"/>
  <c r="AF13" i="1"/>
  <c r="AB13" i="1"/>
  <c r="AC13" i="1" s="1"/>
  <c r="Y13" i="1"/>
  <c r="Z13" i="1"/>
  <c r="V13" i="1"/>
  <c r="W13" i="1" s="1"/>
  <c r="S13" i="1"/>
  <c r="T13" i="1" s="1"/>
  <c r="AF12" i="1"/>
  <c r="AC12" i="1"/>
  <c r="Z12" i="1"/>
  <c r="W12" i="1"/>
  <c r="T12" i="1"/>
  <c r="AF11" i="1"/>
  <c r="AC11" i="1"/>
  <c r="Z11" i="1"/>
  <c r="W11" i="1"/>
  <c r="T11" i="1"/>
  <c r="AF10" i="1"/>
  <c r="AC10" i="1"/>
  <c r="Z10" i="1"/>
  <c r="W10" i="1"/>
  <c r="T10" i="1"/>
  <c r="AF9" i="1"/>
  <c r="AC9" i="1"/>
  <c r="Z9" i="1"/>
  <c r="W9" i="1"/>
  <c r="T9" i="1"/>
  <c r="AE8" i="1"/>
  <c r="AB8" i="1"/>
  <c r="AB36" i="1" s="1"/>
  <c r="AC36" i="1" s="1"/>
  <c r="AC8" i="1"/>
  <c r="Y8" i="1"/>
  <c r="Z8" i="1" s="1"/>
  <c r="V8" i="1"/>
  <c r="S8" i="1"/>
  <c r="T8" i="1"/>
  <c r="AF7" i="1"/>
  <c r="AC7" i="1"/>
  <c r="Z7" i="1"/>
  <c r="W7" i="1"/>
  <c r="T7" i="1"/>
  <c r="AE6" i="1"/>
  <c r="AF6" i="1"/>
  <c r="AB6" i="1"/>
  <c r="AC6" i="1" s="1"/>
  <c r="Y6" i="1"/>
  <c r="V6" i="1"/>
  <c r="W6" i="1" s="1"/>
  <c r="S6" i="1"/>
  <c r="S36" i="1" s="1"/>
  <c r="T36" i="1" s="1"/>
  <c r="C13" i="1"/>
  <c r="P35" i="1"/>
  <c r="O34" i="1"/>
  <c r="P34" i="1"/>
  <c r="P33" i="1"/>
  <c r="O32" i="1"/>
  <c r="P32" i="1" s="1"/>
  <c r="P31" i="1"/>
  <c r="O30" i="1"/>
  <c r="P30" i="1"/>
  <c r="P29" i="1"/>
  <c r="O28" i="1"/>
  <c r="P28" i="1"/>
  <c r="P27" i="1"/>
  <c r="O26" i="1"/>
  <c r="P26" i="1"/>
  <c r="P25" i="1"/>
  <c r="O24" i="1"/>
  <c r="P24" i="1" s="1"/>
  <c r="P23" i="1"/>
  <c r="O22" i="1"/>
  <c r="P22" i="1"/>
  <c r="P21" i="1"/>
  <c r="P20" i="1"/>
  <c r="O19" i="1"/>
  <c r="P19" i="1"/>
  <c r="P18" i="1"/>
  <c r="O17" i="1"/>
  <c r="P17" i="1"/>
  <c r="P16" i="1"/>
  <c r="P15" i="1"/>
  <c r="P14" i="1"/>
  <c r="O13" i="1"/>
  <c r="P13" i="1"/>
  <c r="P12" i="1"/>
  <c r="P11" i="1"/>
  <c r="P10" i="1"/>
  <c r="P9" i="1"/>
  <c r="O8" i="1"/>
  <c r="P8" i="1"/>
  <c r="P7" i="1"/>
  <c r="O6" i="1"/>
  <c r="O36" i="1" s="1"/>
  <c r="P36" i="1" s="1"/>
  <c r="M35" i="1"/>
  <c r="L34" i="1"/>
  <c r="M34" i="1" s="1"/>
  <c r="M33" i="1"/>
  <c r="L32" i="1"/>
  <c r="M32" i="1" s="1"/>
  <c r="M31" i="1"/>
  <c r="L30" i="1"/>
  <c r="M30" i="1"/>
  <c r="M29" i="1"/>
  <c r="L28" i="1"/>
  <c r="M28" i="1"/>
  <c r="M27" i="1"/>
  <c r="L26" i="1"/>
  <c r="M25" i="1"/>
  <c r="L24" i="1"/>
  <c r="M24" i="1"/>
  <c r="M23" i="1"/>
  <c r="L22" i="1"/>
  <c r="M22" i="1"/>
  <c r="M21" i="1"/>
  <c r="M20" i="1"/>
  <c r="L19" i="1"/>
  <c r="M19" i="1"/>
  <c r="M18" i="1"/>
  <c r="L17" i="1"/>
  <c r="M17" i="1"/>
  <c r="M16" i="1"/>
  <c r="M15" i="1"/>
  <c r="M14" i="1"/>
  <c r="M13" i="1"/>
  <c r="L13" i="1"/>
  <c r="M12" i="1"/>
  <c r="M11" i="1"/>
  <c r="M10" i="1"/>
  <c r="M9" i="1"/>
  <c r="L8" i="1"/>
  <c r="M8" i="1" s="1"/>
  <c r="M7" i="1"/>
  <c r="L6" i="1"/>
  <c r="M6" i="1" s="1"/>
  <c r="J35" i="1"/>
  <c r="I34" i="1"/>
  <c r="J34" i="1" s="1"/>
  <c r="J33" i="1"/>
  <c r="I32" i="1"/>
  <c r="J32" i="1" s="1"/>
  <c r="J31" i="1"/>
  <c r="I30" i="1"/>
  <c r="J30" i="1" s="1"/>
  <c r="J29" i="1"/>
  <c r="I28" i="1"/>
  <c r="J28" i="1" s="1"/>
  <c r="J27" i="1"/>
  <c r="I26" i="1"/>
  <c r="J26" i="1" s="1"/>
  <c r="J25" i="1"/>
  <c r="I24" i="1"/>
  <c r="J24" i="1" s="1"/>
  <c r="J23" i="1"/>
  <c r="I22" i="1"/>
  <c r="J22" i="1" s="1"/>
  <c r="J21" i="1"/>
  <c r="J20" i="1"/>
  <c r="I19" i="1"/>
  <c r="J19" i="1"/>
  <c r="J18" i="1"/>
  <c r="I17" i="1"/>
  <c r="J17" i="1" s="1"/>
  <c r="J16" i="1"/>
  <c r="J15" i="1"/>
  <c r="J14" i="1"/>
  <c r="I13" i="1"/>
  <c r="J13" i="1" s="1"/>
  <c r="J12" i="1"/>
  <c r="J11" i="1"/>
  <c r="J10" i="1"/>
  <c r="J9" i="1"/>
  <c r="I8" i="1"/>
  <c r="J8" i="1" s="1"/>
  <c r="J7" i="1"/>
  <c r="I6" i="1"/>
  <c r="J6" i="1" s="1"/>
  <c r="G35" i="1"/>
  <c r="F34" i="1"/>
  <c r="G34" i="1" s="1"/>
  <c r="G33" i="1"/>
  <c r="F32" i="1"/>
  <c r="G32" i="1" s="1"/>
  <c r="G31" i="1"/>
  <c r="F30" i="1"/>
  <c r="G30" i="1" s="1"/>
  <c r="G29" i="1"/>
  <c r="F28" i="1"/>
  <c r="G28" i="1" s="1"/>
  <c r="G27" i="1"/>
  <c r="F26" i="1"/>
  <c r="G26" i="1" s="1"/>
  <c r="G25" i="1"/>
  <c r="F24" i="1"/>
  <c r="G24" i="1" s="1"/>
  <c r="G23" i="1"/>
  <c r="G22" i="1"/>
  <c r="F22" i="1"/>
  <c r="G21" i="1"/>
  <c r="G20" i="1"/>
  <c r="F19" i="1"/>
  <c r="G19" i="1" s="1"/>
  <c r="G18" i="1"/>
  <c r="F17" i="1"/>
  <c r="G17" i="1" s="1"/>
  <c r="G16" i="1"/>
  <c r="G15" i="1"/>
  <c r="G14" i="1"/>
  <c r="F13" i="1"/>
  <c r="G12" i="1"/>
  <c r="G11" i="1"/>
  <c r="G10" i="1"/>
  <c r="G9" i="1"/>
  <c r="F8" i="1"/>
  <c r="G8" i="1"/>
  <c r="G7" i="1"/>
  <c r="F6" i="1"/>
  <c r="G6" i="1"/>
  <c r="D33" i="1"/>
  <c r="D31" i="1"/>
  <c r="D29" i="1"/>
  <c r="D27" i="1"/>
  <c r="D25" i="1"/>
  <c r="D23" i="1"/>
  <c r="D21" i="1"/>
  <c r="D20" i="1"/>
  <c r="D18" i="1"/>
  <c r="D16" i="1"/>
  <c r="D15" i="1"/>
  <c r="D14" i="1"/>
  <c r="D13" i="1"/>
  <c r="D12" i="1"/>
  <c r="D11" i="1"/>
  <c r="D10" i="1"/>
  <c r="D9" i="1"/>
  <c r="D7" i="1"/>
  <c r="C19" i="1"/>
  <c r="D19" i="1" s="1"/>
  <c r="C17" i="1"/>
  <c r="D17" i="1"/>
  <c r="C8" i="1"/>
  <c r="D8" i="1"/>
  <c r="C34" i="1"/>
  <c r="D34" i="1" s="1"/>
  <c r="C32" i="1"/>
  <c r="D32" i="1"/>
  <c r="C30" i="1"/>
  <c r="D30" i="1"/>
  <c r="C28" i="1"/>
  <c r="D28" i="1" s="1"/>
  <c r="C26" i="1"/>
  <c r="D26" i="1" s="1"/>
  <c r="C24" i="1"/>
  <c r="D24" i="1" s="1"/>
  <c r="C22" i="1"/>
  <c r="D22" i="1"/>
  <c r="C6" i="1"/>
  <c r="D6" i="1" s="1"/>
  <c r="M26" i="1"/>
  <c r="Z6" i="1"/>
  <c r="AF8" i="1"/>
  <c r="Y36" i="1"/>
  <c r="Z36" i="1"/>
  <c r="AE36" i="1"/>
  <c r="AF36" i="1" s="1"/>
  <c r="W8" i="1"/>
  <c r="G13" i="1"/>
  <c r="P6" i="1"/>
  <c r="T6" i="1" l="1"/>
  <c r="F36" i="1"/>
  <c r="G36" i="1" s="1"/>
  <c r="V36" i="1"/>
  <c r="W36" i="1" s="1"/>
  <c r="C36" i="1"/>
  <c r="D36" i="1" s="1"/>
  <c r="L36" i="1"/>
  <c r="M36" i="1" s="1"/>
  <c r="I36" i="1"/>
  <c r="J36" i="1" s="1"/>
</calcChain>
</file>

<file path=xl/sharedStrings.xml><?xml version="1.0" encoding="utf-8"?>
<sst xmlns="http://schemas.openxmlformats.org/spreadsheetml/2006/main" count="118" uniqueCount="58">
  <si>
    <t>單位：新臺幣千元</t>
  </si>
  <si>
    <t>基　金　名　稱</t>
  </si>
  <si>
    <t>津 貼</t>
  </si>
  <si>
    <t>獎 金</t>
  </si>
  <si>
    <t>資 遣 費</t>
  </si>
  <si>
    <t>福 利 費</t>
  </si>
  <si>
    <t>提 繳 費</t>
  </si>
  <si>
    <t>行政院主管</t>
  </si>
  <si>
    <t>行政院國家科學技術發展基金</t>
  </si>
  <si>
    <t>內政部主管</t>
  </si>
  <si>
    <t>新住民發展基金</t>
  </si>
  <si>
    <t>研發及產業訓儲替代役基金</t>
  </si>
  <si>
    <t>警察消防海巡移民空勤人員及協勤民力安全基金</t>
  </si>
  <si>
    <t>國土永續發展基金</t>
  </si>
  <si>
    <t>教育部主管</t>
  </si>
  <si>
    <t>學產基金</t>
  </si>
  <si>
    <t>運動發展基金</t>
  </si>
  <si>
    <t>大專校院轉型及退場基金</t>
  </si>
  <si>
    <t>法務部主管</t>
  </si>
  <si>
    <t>毒品防制基金</t>
  </si>
  <si>
    <t>經濟部主管</t>
  </si>
  <si>
    <t>經濟特別收入基金</t>
  </si>
  <si>
    <t>核能發電後端營運基金</t>
  </si>
  <si>
    <t>原子能委員會主管</t>
  </si>
  <si>
    <t>核子事故緊急應變基金</t>
  </si>
  <si>
    <t>農業委員會主管</t>
  </si>
  <si>
    <t>農業特別收入基金</t>
  </si>
  <si>
    <t>勞動部主管</t>
  </si>
  <si>
    <t>就業安定基金</t>
  </si>
  <si>
    <t>衛生福利部主管</t>
  </si>
  <si>
    <t>衛生福利特別收入基金</t>
  </si>
  <si>
    <t>環境保護署主管</t>
  </si>
  <si>
    <t>環境保護基金</t>
  </si>
  <si>
    <t>金融監督管理委員會主管</t>
  </si>
  <si>
    <t>金融監督管理基金</t>
  </si>
  <si>
    <t>國家通訊傳播委員會主管</t>
  </si>
  <si>
    <t>有線廣播電視事業發展基金</t>
  </si>
  <si>
    <t>合　　　　　　　計</t>
  </si>
  <si>
    <t>聘 僱 人 員 薪 資</t>
    <phoneticPr fontId="1" type="noConversion"/>
  </si>
  <si>
    <t>正 式 員 額 薪 資</t>
    <phoneticPr fontId="1" type="noConversion"/>
  </si>
  <si>
    <t>超 時 工  作 報 酬</t>
    <phoneticPr fontId="1" type="noConversion"/>
  </si>
  <si>
    <t>退 休 及 卹 償 金</t>
    <phoneticPr fontId="1" type="noConversion"/>
  </si>
  <si>
    <t>合 計</t>
    <phoneticPr fontId="1" type="noConversion"/>
  </si>
  <si>
    <t>用人費用</t>
    <phoneticPr fontId="1" type="noConversion"/>
  </si>
  <si>
    <t>兼任人員</t>
    <phoneticPr fontId="1" type="noConversion"/>
  </si>
  <si>
    <t>本院原
核定數</t>
  </si>
  <si>
    <t>本院原
核定數</t>
    <phoneticPr fontId="1" type="noConversion"/>
  </si>
  <si>
    <t>修正
調整欄</t>
  </si>
  <si>
    <t>修正
調整欄</t>
    <phoneticPr fontId="1" type="noConversion"/>
  </si>
  <si>
    <t>修正後
核定數</t>
  </si>
  <si>
    <t>修正後
核定數</t>
    <phoneticPr fontId="1" type="noConversion"/>
  </si>
  <si>
    <t>員額（包括正式人員及臨時人員）用人費用，但不含兼任人員部分。</t>
    <phoneticPr fontId="1" type="noConversion"/>
  </si>
  <si>
    <t>註：1.表列各項薪資、超時工作報酬、津貼、獎金、退休金、資遣費、福利費及提繳費，係本院核定預算
        2.兼任人員用人費用，係指各基金因業務需要，由有關機關之現職人員兼辦者，其相關之用人費用。</t>
    <phoneticPr fontId="1" type="noConversion"/>
  </si>
  <si>
    <t xml:space="preserve">中華民國     </t>
    <phoneticPr fontId="1" type="noConversion"/>
  </si>
  <si>
    <t xml:space="preserve">特　別　收　入　基　金　用　人  </t>
    <phoneticPr fontId="1" type="noConversion"/>
  </si>
  <si>
    <t>　費　用　明　細　表　修　正　情　形</t>
    <phoneticPr fontId="1" type="noConversion"/>
  </si>
  <si>
    <r>
      <t xml:space="preserve">　  </t>
    </r>
    <r>
      <rPr>
        <b/>
        <sz val="17"/>
        <rFont val="Times New Roman"/>
        <family val="1"/>
      </rPr>
      <t>111</t>
    </r>
    <r>
      <rPr>
        <b/>
        <sz val="17"/>
        <rFont val="微軟正黑體"/>
        <family val="2"/>
        <charset val="136"/>
      </rPr>
      <t>年度</t>
    </r>
    <phoneticPr fontId="1" type="noConversion"/>
  </si>
  <si>
    <r>
      <t>　費　用　明　細　表　修　正　情　形</t>
    </r>
    <r>
      <rPr>
        <b/>
        <sz val="20"/>
        <rFont val="微軟正黑體"/>
        <family val="2"/>
        <charset val="136"/>
      </rPr>
      <t>（續）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</si>
</sst>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#,##0_ "/>
  </numFmts>
  <fonts count="13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微軟正黑體"/>
      <family val="2"/>
      <charset val="136"/>
    </font>
    <font>
      <sz val="17"/>
      <name val="微軟正黑體"/>
      <family val="2"/>
      <charset val="136"/>
    </font>
    <font>
      <sz val="17"/>
      <name val="新細明體"/>
      <family val="1"/>
      <charset val="136"/>
    </font>
    <font>
      <b/>
      <sz val="17"/>
      <name val="微軟正黑體"/>
      <family val="2"/>
      <charset val="136"/>
    </font>
    <font>
      <b/>
      <sz val="17"/>
      <name val="Times New Roman"/>
      <family val="1"/>
    </font>
    <font>
      <sz val="17"/>
      <name val="Times New Roman"/>
      <family val="1"/>
    </font>
    <font>
      <sz val="15"/>
      <name val="微軟正黑體"/>
      <family val="2"/>
      <charset val="136"/>
    </font>
    <font>
      <sz val="15"/>
      <name val="新細明體"/>
      <family val="1"/>
      <charset val="136"/>
    </font>
    <font>
      <b/>
      <sz val="26"/>
      <name val="新細明體"/>
      <family val="1"/>
      <charset val="136"/>
    </font>
    <font>
      <b/>
      <sz val="26"/>
      <name val="微軟正黑體"/>
      <family val="2"/>
      <charset val="136"/>
    </font>
    <font>
      <b/>
      <sz val="20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176" fontId="0" fillId="0" borderId="0" xfId="0" applyNumberFormat="1" applyFill="1" applyAlignment="1">
      <alignment vertical="center"/>
    </xf>
    <xf numFmtId="176" fontId="2" fillId="0" borderId="0" xfId="0" applyNumberFormat="1" applyFont="1" applyFill="1" applyAlignment="1">
      <alignment vertical="center"/>
    </xf>
    <xf numFmtId="176" fontId="4" fillId="0" borderId="0" xfId="0" applyNumberFormat="1" applyFont="1" applyFill="1" applyAlignment="1">
      <alignment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176" fontId="5" fillId="0" borderId="5" xfId="0" applyNumberFormat="1" applyFont="1" applyFill="1" applyBorder="1" applyAlignment="1">
      <alignment horizontal="left" vertical="center" wrapText="1"/>
    </xf>
    <xf numFmtId="41" fontId="6" fillId="0" borderId="6" xfId="0" applyNumberFormat="1" applyFont="1" applyFill="1" applyBorder="1" applyAlignment="1">
      <alignment horizontal="right" vertical="center"/>
    </xf>
    <xf numFmtId="41" fontId="6" fillId="0" borderId="7" xfId="0" applyNumberFormat="1" applyFont="1" applyFill="1" applyBorder="1" applyAlignment="1">
      <alignment horizontal="right" vertical="center"/>
    </xf>
    <xf numFmtId="41" fontId="6" fillId="0" borderId="8" xfId="0" applyNumberFormat="1" applyFont="1" applyFill="1" applyBorder="1" applyAlignment="1">
      <alignment horizontal="right" vertical="center"/>
    </xf>
    <xf numFmtId="41" fontId="6" fillId="0" borderId="9" xfId="0" applyNumberFormat="1" applyFont="1" applyFill="1" applyBorder="1" applyAlignment="1">
      <alignment horizontal="right" vertical="center"/>
    </xf>
    <xf numFmtId="176" fontId="3" fillId="0" borderId="5" xfId="0" applyNumberFormat="1" applyFont="1" applyFill="1" applyBorder="1" applyAlignment="1">
      <alignment horizontal="left" vertical="center" wrapText="1" indent="1"/>
    </xf>
    <xf numFmtId="41" fontId="7" fillId="0" borderId="6" xfId="0" applyNumberFormat="1" applyFont="1" applyFill="1" applyBorder="1" applyAlignment="1">
      <alignment horizontal="right" vertical="center"/>
    </xf>
    <xf numFmtId="41" fontId="7" fillId="0" borderId="7" xfId="0" applyNumberFormat="1" applyFont="1" applyFill="1" applyBorder="1" applyAlignment="1">
      <alignment horizontal="right" vertical="center"/>
    </xf>
    <xf numFmtId="41" fontId="7" fillId="0" borderId="8" xfId="0" applyNumberFormat="1" applyFont="1" applyFill="1" applyBorder="1" applyAlignment="1">
      <alignment horizontal="right" vertical="center"/>
    </xf>
    <xf numFmtId="41" fontId="7" fillId="0" borderId="9" xfId="0" applyNumberFormat="1" applyFont="1" applyFill="1" applyBorder="1" applyAlignment="1">
      <alignment horizontal="right" vertical="center"/>
    </xf>
    <xf numFmtId="176" fontId="6" fillId="0" borderId="6" xfId="0" applyNumberFormat="1" applyFont="1" applyFill="1" applyBorder="1" applyAlignment="1">
      <alignment horizontal="right" vertical="center"/>
    </xf>
    <xf numFmtId="176" fontId="6" fillId="0" borderId="7" xfId="0" applyNumberFormat="1" applyFont="1" applyFill="1" applyBorder="1" applyAlignment="1">
      <alignment horizontal="right" vertical="center"/>
    </xf>
    <xf numFmtId="176" fontId="6" fillId="0" borderId="8" xfId="0" applyNumberFormat="1" applyFont="1" applyFill="1" applyBorder="1" applyAlignment="1">
      <alignment horizontal="right" vertical="center"/>
    </xf>
    <xf numFmtId="176" fontId="6" fillId="0" borderId="9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right" vertical="center"/>
    </xf>
    <xf numFmtId="176" fontId="7" fillId="0" borderId="6" xfId="0" applyNumberFormat="1" applyFont="1" applyFill="1" applyBorder="1" applyAlignment="1">
      <alignment horizontal="right" vertical="center"/>
    </xf>
    <xf numFmtId="176" fontId="7" fillId="0" borderId="7" xfId="0" applyNumberFormat="1" applyFont="1" applyFill="1" applyBorder="1" applyAlignment="1">
      <alignment horizontal="right" vertical="center"/>
    </xf>
    <xf numFmtId="176" fontId="7" fillId="0" borderId="8" xfId="0" applyNumberFormat="1" applyFont="1" applyFill="1" applyBorder="1" applyAlignment="1">
      <alignment horizontal="right" vertical="center"/>
    </xf>
    <xf numFmtId="176" fontId="7" fillId="0" borderId="9" xfId="0" applyNumberFormat="1" applyFont="1" applyFill="1" applyBorder="1" applyAlignment="1">
      <alignment horizontal="right" vertical="center"/>
    </xf>
    <xf numFmtId="176" fontId="5" fillId="0" borderId="10" xfId="0" applyNumberFormat="1" applyFont="1" applyFill="1" applyBorder="1" applyAlignment="1">
      <alignment horizontal="center" vertical="center" wrapText="1"/>
    </xf>
    <xf numFmtId="176" fontId="6" fillId="0" borderId="11" xfId="0" applyNumberFormat="1" applyFont="1" applyFill="1" applyBorder="1" applyAlignment="1">
      <alignment horizontal="right" vertical="center"/>
    </xf>
    <xf numFmtId="176" fontId="6" fillId="0" borderId="12" xfId="0" applyNumberFormat="1" applyFont="1" applyFill="1" applyBorder="1" applyAlignment="1">
      <alignment horizontal="right" vertical="center"/>
    </xf>
    <xf numFmtId="176" fontId="6" fillId="0" borderId="13" xfId="0" applyNumberFormat="1" applyFont="1" applyFill="1" applyBorder="1" applyAlignment="1">
      <alignment horizontal="right" vertical="center"/>
    </xf>
    <xf numFmtId="41" fontId="6" fillId="0" borderId="11" xfId="0" applyNumberFormat="1" applyFont="1" applyFill="1" applyBorder="1" applyAlignment="1">
      <alignment horizontal="right" vertical="center"/>
    </xf>
    <xf numFmtId="176" fontId="6" fillId="0" borderId="14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left" vertical="center" wrapText="1"/>
    </xf>
    <xf numFmtId="176" fontId="3" fillId="0" borderId="15" xfId="0" applyNumberFormat="1" applyFont="1" applyFill="1" applyBorder="1" applyAlignment="1">
      <alignment horizontal="center" vertical="center"/>
    </xf>
    <xf numFmtId="176" fontId="3" fillId="0" borderId="16" xfId="0" applyNumberFormat="1" applyFont="1" applyFill="1" applyBorder="1" applyAlignment="1">
      <alignment horizontal="center" vertical="center"/>
    </xf>
    <xf numFmtId="176" fontId="3" fillId="0" borderId="17" xfId="0" applyNumberFormat="1" applyFont="1" applyFill="1" applyBorder="1" applyAlignment="1">
      <alignment horizontal="center" vertical="center" wrapText="1"/>
    </xf>
    <xf numFmtId="176" fontId="6" fillId="0" borderId="18" xfId="0" applyNumberFormat="1" applyFont="1" applyFill="1" applyBorder="1" applyAlignment="1">
      <alignment horizontal="right" vertical="center"/>
    </xf>
    <xf numFmtId="41" fontId="6" fillId="0" borderId="5" xfId="0" applyNumberFormat="1" applyFont="1" applyFill="1" applyBorder="1" applyAlignment="1">
      <alignment horizontal="right" vertical="center"/>
    </xf>
    <xf numFmtId="41" fontId="6" fillId="0" borderId="19" xfId="0" applyNumberFormat="1" applyFont="1" applyFill="1" applyBorder="1" applyAlignment="1">
      <alignment horizontal="right" vertical="center"/>
    </xf>
    <xf numFmtId="176" fontId="7" fillId="0" borderId="18" xfId="0" applyNumberFormat="1" applyFont="1" applyFill="1" applyBorder="1" applyAlignment="1">
      <alignment horizontal="right" vertical="center"/>
    </xf>
    <xf numFmtId="41" fontId="7" fillId="0" borderId="5" xfId="0" applyNumberFormat="1" applyFont="1" applyFill="1" applyBorder="1" applyAlignment="1">
      <alignment horizontal="right" vertical="center"/>
    </xf>
    <xf numFmtId="176" fontId="6" fillId="0" borderId="19" xfId="0" applyNumberFormat="1" applyFont="1" applyFill="1" applyBorder="1" applyAlignment="1">
      <alignment horizontal="right" vertical="center"/>
    </xf>
    <xf numFmtId="41" fontId="7" fillId="0" borderId="18" xfId="0" applyNumberFormat="1" applyFont="1" applyFill="1" applyBorder="1" applyAlignment="1">
      <alignment horizontal="right" vertical="center"/>
    </xf>
    <xf numFmtId="176" fontId="7" fillId="0" borderId="19" xfId="0" applyNumberFormat="1" applyFont="1" applyFill="1" applyBorder="1" applyAlignment="1">
      <alignment horizontal="right" vertical="center"/>
    </xf>
    <xf numFmtId="41" fontId="6" fillId="0" borderId="18" xfId="0" applyNumberFormat="1" applyFont="1" applyFill="1" applyBorder="1" applyAlignment="1">
      <alignment horizontal="right" vertical="center"/>
    </xf>
    <xf numFmtId="176" fontId="6" fillId="0" borderId="5" xfId="0" applyNumberFormat="1" applyFont="1" applyFill="1" applyBorder="1" applyAlignment="1">
      <alignment horizontal="right" vertical="center"/>
    </xf>
    <xf numFmtId="176" fontId="7" fillId="0" borderId="5" xfId="0" applyNumberFormat="1" applyFont="1" applyFill="1" applyBorder="1" applyAlignment="1">
      <alignment horizontal="right" vertical="center"/>
    </xf>
    <xf numFmtId="176" fontId="6" fillId="0" borderId="20" xfId="0" applyNumberFormat="1" applyFont="1" applyFill="1" applyBorder="1" applyAlignment="1">
      <alignment horizontal="right" vertical="center"/>
    </xf>
    <xf numFmtId="176" fontId="6" fillId="0" borderId="10" xfId="0" applyNumberFormat="1" applyFont="1" applyFill="1" applyBorder="1" applyAlignment="1">
      <alignment horizontal="right" vertical="center"/>
    </xf>
    <xf numFmtId="176" fontId="6" fillId="0" borderId="21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8" fillId="0" borderId="0" xfId="0" applyNumberFormat="1" applyFont="1" applyFill="1" applyBorder="1" applyAlignment="1">
      <alignment vertical="center"/>
    </xf>
    <xf numFmtId="176" fontId="8" fillId="0" borderId="0" xfId="0" applyNumberFormat="1" applyFont="1" applyFill="1" applyBorder="1" applyAlignment="1">
      <alignment horizontal="center" vertical="center"/>
    </xf>
    <xf numFmtId="176" fontId="8" fillId="0" borderId="22" xfId="0" applyNumberFormat="1" applyFont="1" applyFill="1" applyBorder="1" applyAlignment="1">
      <alignment vertical="center"/>
    </xf>
    <xf numFmtId="176" fontId="9" fillId="0" borderId="0" xfId="0" applyNumberFormat="1" applyFont="1" applyFill="1" applyAlignment="1">
      <alignment vertical="center"/>
    </xf>
    <xf numFmtId="176" fontId="10" fillId="0" borderId="0" xfId="0" applyNumberFormat="1" applyFont="1" applyFill="1" applyAlignment="1">
      <alignment vertical="center"/>
    </xf>
    <xf numFmtId="176" fontId="11" fillId="0" borderId="0" xfId="0" applyNumberFormat="1" applyFont="1" applyFill="1" applyBorder="1" applyAlignment="1">
      <alignment horizontal="center" vertical="center"/>
    </xf>
    <xf numFmtId="176" fontId="11" fillId="0" borderId="0" xfId="0" applyNumberFormat="1" applyFont="1" applyFill="1" applyBorder="1" applyAlignment="1">
      <alignment horizontal="right" vertical="center"/>
    </xf>
    <xf numFmtId="176" fontId="11" fillId="0" borderId="0" xfId="0" applyNumberFormat="1" applyFont="1" applyFill="1" applyBorder="1" applyAlignment="1">
      <alignment horizontal="left" vertical="center"/>
    </xf>
    <xf numFmtId="41" fontId="6" fillId="0" borderId="12" xfId="0" applyNumberFormat="1" applyFont="1" applyFill="1" applyBorder="1" applyAlignment="1">
      <alignment horizontal="right" vertical="center"/>
    </xf>
    <xf numFmtId="0" fontId="5" fillId="0" borderId="0" xfId="0" applyNumberFormat="1" applyFont="1" applyFill="1" applyBorder="1" applyAlignment="1">
      <alignment horizontal="left" vertical="center"/>
    </xf>
    <xf numFmtId="41" fontId="7" fillId="0" borderId="6" xfId="0" applyNumberFormat="1" applyFont="1" applyFill="1" applyBorder="1" applyAlignment="1">
      <alignment horizontal="right" vertical="top"/>
    </xf>
    <xf numFmtId="41" fontId="7" fillId="0" borderId="7" xfId="0" applyNumberFormat="1" applyFont="1" applyFill="1" applyBorder="1" applyAlignment="1">
      <alignment horizontal="right" vertical="top"/>
    </xf>
    <xf numFmtId="41" fontId="7" fillId="0" borderId="8" xfId="0" applyNumberFormat="1" applyFont="1" applyFill="1" applyBorder="1" applyAlignment="1">
      <alignment horizontal="right" vertical="top"/>
    </xf>
    <xf numFmtId="41" fontId="7" fillId="0" borderId="9" xfId="0" applyNumberFormat="1" applyFont="1" applyFill="1" applyBorder="1" applyAlignment="1">
      <alignment horizontal="right" vertical="top"/>
    </xf>
    <xf numFmtId="176" fontId="7" fillId="0" borderId="6" xfId="0" applyNumberFormat="1" applyFont="1" applyFill="1" applyBorder="1" applyAlignment="1">
      <alignment horizontal="right" vertical="top"/>
    </xf>
    <xf numFmtId="41" fontId="7" fillId="0" borderId="5" xfId="0" applyNumberFormat="1" applyFont="1" applyFill="1" applyBorder="1" applyAlignment="1">
      <alignment horizontal="right" vertical="top"/>
    </xf>
    <xf numFmtId="41" fontId="7" fillId="0" borderId="19" xfId="0" applyNumberFormat="1" applyFont="1" applyFill="1" applyBorder="1" applyAlignment="1">
      <alignment horizontal="right" vertical="top"/>
    </xf>
    <xf numFmtId="176" fontId="7" fillId="0" borderId="18" xfId="0" applyNumberFormat="1" applyFont="1" applyFill="1" applyBorder="1" applyAlignment="1">
      <alignment horizontal="right" vertical="top"/>
    </xf>
    <xf numFmtId="176" fontId="7" fillId="0" borderId="19" xfId="0" applyNumberFormat="1" applyFont="1" applyFill="1" applyBorder="1" applyAlignment="1">
      <alignment horizontal="right" vertical="top"/>
    </xf>
    <xf numFmtId="176" fontId="3" fillId="0" borderId="23" xfId="0" applyNumberFormat="1" applyFont="1" applyFill="1" applyBorder="1" applyAlignment="1">
      <alignment horizontal="center" vertical="center"/>
    </xf>
    <xf numFmtId="176" fontId="3" fillId="0" borderId="24" xfId="0" applyNumberFormat="1" applyFont="1" applyFill="1" applyBorder="1" applyAlignment="1">
      <alignment horizontal="center" vertical="center"/>
    </xf>
    <xf numFmtId="176" fontId="3" fillId="0" borderId="25" xfId="0" applyNumberFormat="1" applyFont="1" applyFill="1" applyBorder="1" applyAlignment="1">
      <alignment horizontal="center" vertical="center"/>
    </xf>
    <xf numFmtId="176" fontId="3" fillId="0" borderId="26" xfId="0" applyNumberFormat="1" applyFont="1" applyFill="1" applyBorder="1" applyAlignment="1">
      <alignment horizontal="center" vertical="center"/>
    </xf>
    <xf numFmtId="176" fontId="3" fillId="0" borderId="27" xfId="0" applyNumberFormat="1" applyFont="1" applyFill="1" applyBorder="1" applyAlignment="1">
      <alignment horizontal="center" vertical="center"/>
    </xf>
    <xf numFmtId="176" fontId="3" fillId="0" borderId="28" xfId="0" applyNumberFormat="1" applyFont="1" applyFill="1" applyBorder="1" applyAlignment="1">
      <alignment horizontal="center" vertical="center"/>
    </xf>
    <xf numFmtId="176" fontId="3" fillId="0" borderId="29" xfId="0" applyNumberFormat="1" applyFont="1" applyFill="1" applyBorder="1" applyAlignment="1">
      <alignment horizontal="center" vertical="center"/>
    </xf>
    <xf numFmtId="176" fontId="8" fillId="0" borderId="22" xfId="0" applyNumberFormat="1" applyFont="1" applyFill="1" applyBorder="1" applyAlignment="1">
      <alignment horizontal="right" vertical="center"/>
    </xf>
    <xf numFmtId="176" fontId="3" fillId="0" borderId="9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176" fontId="3" fillId="0" borderId="30" xfId="0" applyNumberFormat="1" applyFont="1" applyFill="1" applyBorder="1" applyAlignment="1">
      <alignment horizontal="center" vertical="center"/>
    </xf>
    <xf numFmtId="176" fontId="3" fillId="0" borderId="31" xfId="0" applyNumberFormat="1" applyFont="1" applyFill="1" applyBorder="1" applyAlignment="1">
      <alignment horizontal="center" vertical="center"/>
    </xf>
    <xf numFmtId="176" fontId="3" fillId="0" borderId="32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left" vertical="top" wrapText="1"/>
    </xf>
    <xf numFmtId="176" fontId="3" fillId="0" borderId="33" xfId="0" applyNumberFormat="1" applyFont="1" applyFill="1" applyBorder="1" applyAlignment="1">
      <alignment horizontal="center" vertical="center"/>
    </xf>
    <xf numFmtId="176" fontId="3" fillId="0" borderId="34" xfId="0" applyNumberFormat="1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8"/>
  <sheetViews>
    <sheetView tabSelected="1" view="pageBreakPreview" zoomScale="55" zoomScaleNormal="25" zoomScaleSheetLayoutView="5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H57" sqref="H57"/>
    </sheetView>
  </sheetViews>
  <sheetFormatPr defaultColWidth="8.77734375" defaultRowHeight="16.350000000000001" customHeight="1" x14ac:dyDescent="0.3"/>
  <cols>
    <col min="1" max="1" width="40.77734375" style="2" customWidth="1"/>
    <col min="2" max="7" width="16.77734375" style="1" customWidth="1"/>
    <col min="8" max="16" width="15.77734375" style="1" customWidth="1"/>
    <col min="17" max="17" width="40.77734375" style="2" customWidth="1"/>
    <col min="18" max="23" width="16.77734375" style="1" customWidth="1"/>
    <col min="24" max="24" width="15.88671875" style="1" customWidth="1"/>
    <col min="25" max="25" width="14.6640625" style="1" bestFit="1" customWidth="1"/>
    <col min="26" max="27" width="17.44140625" style="1" bestFit="1" customWidth="1"/>
    <col min="28" max="28" width="14.6640625" style="1" bestFit="1" customWidth="1"/>
    <col min="29" max="30" width="17.44140625" style="1" bestFit="1" customWidth="1"/>
    <col min="31" max="31" width="14.6640625" style="1" bestFit="1" customWidth="1"/>
    <col min="32" max="32" width="17.44140625" style="1" bestFit="1" customWidth="1"/>
    <col min="33" max="33" width="16" style="1" bestFit="1" customWidth="1"/>
    <col min="34" max="34" width="15.21875" style="1" customWidth="1"/>
    <col min="35" max="16384" width="8.77734375" style="1"/>
  </cols>
  <sheetData>
    <row r="1" spans="1:33" s="58" customFormat="1" ht="39" customHeight="1" x14ac:dyDescent="0.3">
      <c r="B1" s="59"/>
      <c r="C1" s="59"/>
      <c r="D1" s="59"/>
      <c r="E1" s="59"/>
      <c r="F1" s="59"/>
      <c r="G1" s="60" t="s">
        <v>54</v>
      </c>
      <c r="H1" s="61" t="s">
        <v>55</v>
      </c>
      <c r="I1" s="59"/>
      <c r="J1" s="59"/>
      <c r="K1" s="59"/>
      <c r="L1" s="59"/>
      <c r="M1" s="59"/>
      <c r="N1" s="59"/>
      <c r="O1" s="59"/>
      <c r="P1" s="59"/>
      <c r="R1" s="59"/>
      <c r="S1" s="59"/>
      <c r="T1" s="59"/>
      <c r="U1" s="59"/>
      <c r="V1" s="59"/>
      <c r="W1" s="60" t="s">
        <v>54</v>
      </c>
      <c r="X1" s="61" t="s">
        <v>57</v>
      </c>
      <c r="Y1" s="59"/>
      <c r="Z1" s="59"/>
      <c r="AA1" s="59"/>
      <c r="AB1" s="59"/>
      <c r="AC1" s="59"/>
      <c r="AD1" s="59"/>
      <c r="AE1" s="59"/>
      <c r="AF1" s="59"/>
      <c r="AG1" s="59"/>
    </row>
    <row r="2" spans="1:33" s="3" customFormat="1" ht="26.4" customHeight="1" x14ac:dyDescent="0.3">
      <c r="B2" s="52"/>
      <c r="C2" s="52"/>
      <c r="D2" s="52"/>
      <c r="E2" s="52"/>
      <c r="F2" s="52"/>
      <c r="G2" s="53" t="s">
        <v>53</v>
      </c>
      <c r="H2" s="63" t="s">
        <v>56</v>
      </c>
      <c r="I2" s="52"/>
      <c r="J2" s="52"/>
      <c r="K2" s="52"/>
      <c r="L2" s="52"/>
      <c r="M2" s="52"/>
      <c r="N2" s="52"/>
      <c r="O2" s="52"/>
      <c r="P2" s="52"/>
      <c r="R2" s="52"/>
      <c r="S2" s="52"/>
      <c r="T2" s="52"/>
      <c r="U2" s="52"/>
      <c r="V2" s="52"/>
      <c r="W2" s="53" t="s">
        <v>53</v>
      </c>
      <c r="X2" s="63" t="s">
        <v>56</v>
      </c>
      <c r="Y2" s="52"/>
      <c r="Z2" s="52"/>
      <c r="AA2" s="52"/>
      <c r="AB2" s="52"/>
      <c r="AC2" s="52"/>
      <c r="AD2" s="52"/>
      <c r="AE2" s="52"/>
      <c r="AF2" s="52"/>
      <c r="AG2" s="52"/>
    </row>
    <row r="3" spans="1:33" s="57" customFormat="1" ht="23.4" customHeight="1" thickBot="1" x14ac:dyDescent="0.35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80" t="s">
        <v>0</v>
      </c>
      <c r="P3" s="80"/>
      <c r="Q3" s="54"/>
      <c r="R3" s="54"/>
      <c r="S3" s="55"/>
      <c r="T3" s="55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80" t="s">
        <v>0</v>
      </c>
      <c r="AG3" s="80"/>
    </row>
    <row r="4" spans="1:33" s="3" customFormat="1" ht="30" customHeight="1" x14ac:dyDescent="0.3">
      <c r="A4" s="75" t="s">
        <v>1</v>
      </c>
      <c r="B4" s="77" t="s">
        <v>39</v>
      </c>
      <c r="C4" s="78"/>
      <c r="D4" s="79"/>
      <c r="E4" s="77" t="s">
        <v>38</v>
      </c>
      <c r="F4" s="78"/>
      <c r="G4" s="87"/>
      <c r="H4" s="88" t="s">
        <v>40</v>
      </c>
      <c r="I4" s="78"/>
      <c r="J4" s="79"/>
      <c r="K4" s="77" t="s">
        <v>2</v>
      </c>
      <c r="L4" s="78"/>
      <c r="M4" s="79"/>
      <c r="N4" s="77" t="s">
        <v>3</v>
      </c>
      <c r="O4" s="78"/>
      <c r="P4" s="78"/>
      <c r="Q4" s="75" t="s">
        <v>1</v>
      </c>
      <c r="R4" s="73" t="s">
        <v>41</v>
      </c>
      <c r="S4" s="74"/>
      <c r="T4" s="75"/>
      <c r="U4" s="81" t="s">
        <v>4</v>
      </c>
      <c r="V4" s="82"/>
      <c r="W4" s="83"/>
      <c r="X4" s="84" t="s">
        <v>5</v>
      </c>
      <c r="Y4" s="74"/>
      <c r="Z4" s="75"/>
      <c r="AA4" s="73" t="s">
        <v>6</v>
      </c>
      <c r="AB4" s="74"/>
      <c r="AC4" s="75"/>
      <c r="AD4" s="77" t="s">
        <v>42</v>
      </c>
      <c r="AE4" s="78"/>
      <c r="AF4" s="85"/>
      <c r="AG4" s="35" t="s">
        <v>44</v>
      </c>
    </row>
    <row r="5" spans="1:33" s="3" customFormat="1" ht="43.2" x14ac:dyDescent="0.3">
      <c r="A5" s="76"/>
      <c r="B5" s="4" t="s">
        <v>45</v>
      </c>
      <c r="C5" s="4" t="s">
        <v>47</v>
      </c>
      <c r="D5" s="4" t="s">
        <v>49</v>
      </c>
      <c r="E5" s="4" t="s">
        <v>45</v>
      </c>
      <c r="F5" s="4" t="s">
        <v>47</v>
      </c>
      <c r="G5" s="5" t="s">
        <v>49</v>
      </c>
      <c r="H5" s="6" t="s">
        <v>45</v>
      </c>
      <c r="I5" s="4" t="s">
        <v>47</v>
      </c>
      <c r="J5" s="4" t="s">
        <v>49</v>
      </c>
      <c r="K5" s="4" t="s">
        <v>45</v>
      </c>
      <c r="L5" s="4" t="s">
        <v>47</v>
      </c>
      <c r="M5" s="4" t="s">
        <v>49</v>
      </c>
      <c r="N5" s="4" t="s">
        <v>45</v>
      </c>
      <c r="O5" s="4" t="s">
        <v>47</v>
      </c>
      <c r="P5" s="7" t="s">
        <v>49</v>
      </c>
      <c r="Q5" s="76"/>
      <c r="R5" s="4" t="s">
        <v>46</v>
      </c>
      <c r="S5" s="4" t="s">
        <v>48</v>
      </c>
      <c r="T5" s="4" t="s">
        <v>50</v>
      </c>
      <c r="U5" s="4" t="s">
        <v>45</v>
      </c>
      <c r="V5" s="4" t="s">
        <v>47</v>
      </c>
      <c r="W5" s="5" t="s">
        <v>49</v>
      </c>
      <c r="X5" s="6" t="s">
        <v>45</v>
      </c>
      <c r="Y5" s="4" t="s">
        <v>47</v>
      </c>
      <c r="Z5" s="4" t="s">
        <v>49</v>
      </c>
      <c r="AA5" s="4" t="s">
        <v>45</v>
      </c>
      <c r="AB5" s="4" t="s">
        <v>47</v>
      </c>
      <c r="AC5" s="4" t="s">
        <v>49</v>
      </c>
      <c r="AD5" s="4" t="s">
        <v>45</v>
      </c>
      <c r="AE5" s="4" t="s">
        <v>47</v>
      </c>
      <c r="AF5" s="37" t="s">
        <v>49</v>
      </c>
      <c r="AG5" s="36" t="s">
        <v>43</v>
      </c>
    </row>
    <row r="6" spans="1:33" s="3" customFormat="1" ht="34.950000000000003" customHeight="1" x14ac:dyDescent="0.3">
      <c r="A6" s="8" t="s">
        <v>7</v>
      </c>
      <c r="B6" s="9">
        <v>0</v>
      </c>
      <c r="C6" s="9">
        <f>C7</f>
        <v>0</v>
      </c>
      <c r="D6" s="9">
        <f>B6+C6</f>
        <v>0</v>
      </c>
      <c r="E6" s="9">
        <v>0</v>
      </c>
      <c r="F6" s="9">
        <f>F7</f>
        <v>0</v>
      </c>
      <c r="G6" s="10">
        <f>E6+F6</f>
        <v>0</v>
      </c>
      <c r="H6" s="11">
        <v>0</v>
      </c>
      <c r="I6" s="9">
        <f>I7</f>
        <v>0</v>
      </c>
      <c r="J6" s="9">
        <f>H6+I6</f>
        <v>0</v>
      </c>
      <c r="K6" s="9">
        <v>0</v>
      </c>
      <c r="L6" s="9">
        <f>L7</f>
        <v>0</v>
      </c>
      <c r="M6" s="9">
        <f>K6+L6</f>
        <v>0</v>
      </c>
      <c r="N6" s="9">
        <v>0</v>
      </c>
      <c r="O6" s="9">
        <f>O7</f>
        <v>0</v>
      </c>
      <c r="P6" s="12">
        <f>N6+O6</f>
        <v>0</v>
      </c>
      <c r="Q6" s="8" t="s">
        <v>7</v>
      </c>
      <c r="R6" s="9">
        <v>0</v>
      </c>
      <c r="S6" s="9">
        <f>S7</f>
        <v>0</v>
      </c>
      <c r="T6" s="9">
        <f>R6+S6</f>
        <v>0</v>
      </c>
      <c r="U6" s="9">
        <v>0</v>
      </c>
      <c r="V6" s="9">
        <f>V7</f>
        <v>0</v>
      </c>
      <c r="W6" s="10">
        <f>U6+V6</f>
        <v>0</v>
      </c>
      <c r="X6" s="11">
        <v>0</v>
      </c>
      <c r="Y6" s="9">
        <f>Y7</f>
        <v>0</v>
      </c>
      <c r="Z6" s="9">
        <f>X6+Y6</f>
        <v>0</v>
      </c>
      <c r="AA6" s="39">
        <v>0</v>
      </c>
      <c r="AB6" s="9">
        <f>AB7</f>
        <v>0</v>
      </c>
      <c r="AC6" s="9">
        <f>AA6+AB6</f>
        <v>0</v>
      </c>
      <c r="AD6" s="9">
        <v>0</v>
      </c>
      <c r="AE6" s="9">
        <f>AE7</f>
        <v>0</v>
      </c>
      <c r="AF6" s="40">
        <f>AD6+AE6</f>
        <v>0</v>
      </c>
      <c r="AG6" s="38">
        <v>1687</v>
      </c>
    </row>
    <row r="7" spans="1:33" s="3" customFormat="1" ht="49.95" customHeight="1" x14ac:dyDescent="0.3">
      <c r="A7" s="13" t="s">
        <v>8</v>
      </c>
      <c r="B7" s="64">
        <v>0</v>
      </c>
      <c r="C7" s="64">
        <v>0</v>
      </c>
      <c r="D7" s="64">
        <f t="shared" ref="D7:D36" si="0">B7+C7</f>
        <v>0</v>
      </c>
      <c r="E7" s="64">
        <v>0</v>
      </c>
      <c r="F7" s="64">
        <v>0</v>
      </c>
      <c r="G7" s="65">
        <f t="shared" ref="G7:G36" si="1">E7+F7</f>
        <v>0</v>
      </c>
      <c r="H7" s="66">
        <v>0</v>
      </c>
      <c r="I7" s="64">
        <v>0</v>
      </c>
      <c r="J7" s="64">
        <f t="shared" ref="J7:J36" si="2">H7+I7</f>
        <v>0</v>
      </c>
      <c r="K7" s="64">
        <v>0</v>
      </c>
      <c r="L7" s="64">
        <v>0</v>
      </c>
      <c r="M7" s="64">
        <f t="shared" ref="M7:M36" si="3">K7+L7</f>
        <v>0</v>
      </c>
      <c r="N7" s="64">
        <v>0</v>
      </c>
      <c r="O7" s="64">
        <v>0</v>
      </c>
      <c r="P7" s="67">
        <f t="shared" ref="P7:P36" si="4">N7+O7</f>
        <v>0</v>
      </c>
      <c r="Q7" s="13" t="s">
        <v>8</v>
      </c>
      <c r="R7" s="64">
        <v>0</v>
      </c>
      <c r="S7" s="64">
        <v>0</v>
      </c>
      <c r="T7" s="64">
        <f t="shared" ref="T7:T36" si="5">R7+S7</f>
        <v>0</v>
      </c>
      <c r="U7" s="64">
        <v>0</v>
      </c>
      <c r="V7" s="64">
        <v>0</v>
      </c>
      <c r="W7" s="65">
        <f t="shared" ref="W7:W36" si="6">U7+V7</f>
        <v>0</v>
      </c>
      <c r="X7" s="66">
        <v>0</v>
      </c>
      <c r="Y7" s="64">
        <v>0</v>
      </c>
      <c r="Z7" s="64">
        <f t="shared" ref="Z7:Z36" si="7">X7+Y7</f>
        <v>0</v>
      </c>
      <c r="AA7" s="69">
        <v>0</v>
      </c>
      <c r="AB7" s="64">
        <v>0</v>
      </c>
      <c r="AC7" s="64">
        <f t="shared" ref="AC7:AC36" si="8">AA7+AB7</f>
        <v>0</v>
      </c>
      <c r="AD7" s="64">
        <v>0</v>
      </c>
      <c r="AE7" s="64">
        <v>0</v>
      </c>
      <c r="AF7" s="70">
        <f t="shared" ref="AF7:AF36" si="9">AD7+AE7</f>
        <v>0</v>
      </c>
      <c r="AG7" s="71">
        <v>1687</v>
      </c>
    </row>
    <row r="8" spans="1:33" s="3" customFormat="1" ht="34.950000000000003" customHeight="1" x14ac:dyDescent="0.3">
      <c r="A8" s="8" t="s">
        <v>9</v>
      </c>
      <c r="B8" s="18">
        <v>2196</v>
      </c>
      <c r="C8" s="18">
        <f>SUM(C9:C12)</f>
        <v>-161</v>
      </c>
      <c r="D8" s="18">
        <f t="shared" si="0"/>
        <v>2035</v>
      </c>
      <c r="E8" s="18">
        <v>3567</v>
      </c>
      <c r="F8" s="18">
        <f>SUM(F9:F12)</f>
        <v>143</v>
      </c>
      <c r="G8" s="19">
        <f t="shared" si="1"/>
        <v>3710</v>
      </c>
      <c r="H8" s="20">
        <v>275</v>
      </c>
      <c r="I8" s="9">
        <f>SUM(I9:I12)</f>
        <v>0</v>
      </c>
      <c r="J8" s="18">
        <f t="shared" si="2"/>
        <v>275</v>
      </c>
      <c r="K8" s="9">
        <v>0</v>
      </c>
      <c r="L8" s="9">
        <f>SUM(L9:L12)</f>
        <v>0</v>
      </c>
      <c r="M8" s="9">
        <f t="shared" si="3"/>
        <v>0</v>
      </c>
      <c r="N8" s="18">
        <v>446</v>
      </c>
      <c r="O8" s="18">
        <f>SUM(O9:O12)</f>
        <v>18</v>
      </c>
      <c r="P8" s="21">
        <f t="shared" si="4"/>
        <v>464</v>
      </c>
      <c r="Q8" s="8" t="s">
        <v>9</v>
      </c>
      <c r="R8" s="18">
        <v>216</v>
      </c>
      <c r="S8" s="9">
        <f>SUM(S9:S12)</f>
        <v>0</v>
      </c>
      <c r="T8" s="18">
        <f t="shared" si="5"/>
        <v>216</v>
      </c>
      <c r="U8" s="9">
        <v>0</v>
      </c>
      <c r="V8" s="9">
        <f>SUM(V9:V12)</f>
        <v>0</v>
      </c>
      <c r="W8" s="10">
        <f t="shared" si="6"/>
        <v>0</v>
      </c>
      <c r="X8" s="20">
        <v>544</v>
      </c>
      <c r="Y8" s="9">
        <f>SUM(Y9:Y12)</f>
        <v>0</v>
      </c>
      <c r="Z8" s="18">
        <f t="shared" si="7"/>
        <v>544</v>
      </c>
      <c r="AA8" s="39">
        <v>0</v>
      </c>
      <c r="AB8" s="9">
        <f>SUM(AB9:AB12)</f>
        <v>0</v>
      </c>
      <c r="AC8" s="9">
        <f t="shared" si="8"/>
        <v>0</v>
      </c>
      <c r="AD8" s="18">
        <v>7244</v>
      </c>
      <c r="AE8" s="9">
        <f>SUM(AE9:AE12)</f>
        <v>0</v>
      </c>
      <c r="AF8" s="43">
        <f t="shared" si="9"/>
        <v>7244</v>
      </c>
      <c r="AG8" s="38">
        <v>1396</v>
      </c>
    </row>
    <row r="9" spans="1:33" s="3" customFormat="1" ht="34.950000000000003" customHeight="1" x14ac:dyDescent="0.3">
      <c r="A9" s="13" t="s">
        <v>10</v>
      </c>
      <c r="B9" s="23">
        <v>1923</v>
      </c>
      <c r="C9" s="23">
        <v>-161</v>
      </c>
      <c r="D9" s="23">
        <f t="shared" si="0"/>
        <v>1762</v>
      </c>
      <c r="E9" s="23">
        <v>3567</v>
      </c>
      <c r="F9" s="23">
        <v>143</v>
      </c>
      <c r="G9" s="24">
        <f t="shared" si="1"/>
        <v>3710</v>
      </c>
      <c r="H9" s="25">
        <v>275</v>
      </c>
      <c r="I9" s="14">
        <v>0</v>
      </c>
      <c r="J9" s="23">
        <f t="shared" si="2"/>
        <v>275</v>
      </c>
      <c r="K9" s="14">
        <v>0</v>
      </c>
      <c r="L9" s="14">
        <v>0</v>
      </c>
      <c r="M9" s="14">
        <f t="shared" si="3"/>
        <v>0</v>
      </c>
      <c r="N9" s="23">
        <v>446</v>
      </c>
      <c r="O9" s="23">
        <v>18</v>
      </c>
      <c r="P9" s="26">
        <f t="shared" si="4"/>
        <v>464</v>
      </c>
      <c r="Q9" s="13" t="s">
        <v>10</v>
      </c>
      <c r="R9" s="23">
        <v>216</v>
      </c>
      <c r="S9" s="14">
        <v>0</v>
      </c>
      <c r="T9" s="23">
        <f t="shared" si="5"/>
        <v>216</v>
      </c>
      <c r="U9" s="14">
        <v>0</v>
      </c>
      <c r="V9" s="14">
        <v>0</v>
      </c>
      <c r="W9" s="15">
        <f t="shared" si="6"/>
        <v>0</v>
      </c>
      <c r="X9" s="25">
        <v>544</v>
      </c>
      <c r="Y9" s="14">
        <v>0</v>
      </c>
      <c r="Z9" s="23">
        <f t="shared" si="7"/>
        <v>544</v>
      </c>
      <c r="AA9" s="42">
        <v>0</v>
      </c>
      <c r="AB9" s="14">
        <v>0</v>
      </c>
      <c r="AC9" s="14">
        <f t="shared" si="8"/>
        <v>0</v>
      </c>
      <c r="AD9" s="23">
        <v>6971</v>
      </c>
      <c r="AE9" s="14">
        <v>0</v>
      </c>
      <c r="AF9" s="45">
        <f t="shared" si="9"/>
        <v>6971</v>
      </c>
      <c r="AG9" s="44">
        <v>0</v>
      </c>
    </row>
    <row r="10" spans="1:33" s="3" customFormat="1" ht="34.950000000000003" customHeight="1" x14ac:dyDescent="0.3">
      <c r="A10" s="13" t="s">
        <v>11</v>
      </c>
      <c r="B10" s="23">
        <v>189</v>
      </c>
      <c r="C10" s="14">
        <v>0</v>
      </c>
      <c r="D10" s="23">
        <f t="shared" si="0"/>
        <v>189</v>
      </c>
      <c r="E10" s="14">
        <v>0</v>
      </c>
      <c r="F10" s="14">
        <v>0</v>
      </c>
      <c r="G10" s="15">
        <f t="shared" si="1"/>
        <v>0</v>
      </c>
      <c r="H10" s="16">
        <v>0</v>
      </c>
      <c r="I10" s="14">
        <v>0</v>
      </c>
      <c r="J10" s="14">
        <f t="shared" si="2"/>
        <v>0</v>
      </c>
      <c r="K10" s="14">
        <v>0</v>
      </c>
      <c r="L10" s="14">
        <v>0</v>
      </c>
      <c r="M10" s="14">
        <f t="shared" si="3"/>
        <v>0</v>
      </c>
      <c r="N10" s="14">
        <v>0</v>
      </c>
      <c r="O10" s="14">
        <v>0</v>
      </c>
      <c r="P10" s="17">
        <f t="shared" si="4"/>
        <v>0</v>
      </c>
      <c r="Q10" s="13" t="s">
        <v>11</v>
      </c>
      <c r="R10" s="14">
        <v>0</v>
      </c>
      <c r="S10" s="14">
        <v>0</v>
      </c>
      <c r="T10" s="14">
        <f t="shared" si="5"/>
        <v>0</v>
      </c>
      <c r="U10" s="14">
        <v>0</v>
      </c>
      <c r="V10" s="14">
        <v>0</v>
      </c>
      <c r="W10" s="15">
        <f t="shared" si="6"/>
        <v>0</v>
      </c>
      <c r="X10" s="16">
        <v>0</v>
      </c>
      <c r="Y10" s="14">
        <v>0</v>
      </c>
      <c r="Z10" s="14">
        <f t="shared" si="7"/>
        <v>0</v>
      </c>
      <c r="AA10" s="42">
        <v>0</v>
      </c>
      <c r="AB10" s="14">
        <v>0</v>
      </c>
      <c r="AC10" s="14">
        <f t="shared" si="8"/>
        <v>0</v>
      </c>
      <c r="AD10" s="23">
        <v>189</v>
      </c>
      <c r="AE10" s="14">
        <v>0</v>
      </c>
      <c r="AF10" s="45">
        <f t="shared" si="9"/>
        <v>189</v>
      </c>
      <c r="AG10" s="41">
        <v>85</v>
      </c>
    </row>
    <row r="11" spans="1:33" s="3" customFormat="1" ht="49.95" customHeight="1" x14ac:dyDescent="0.3">
      <c r="A11" s="13" t="s">
        <v>12</v>
      </c>
      <c r="B11" s="68">
        <v>24</v>
      </c>
      <c r="C11" s="64">
        <v>0</v>
      </c>
      <c r="D11" s="68">
        <f t="shared" si="0"/>
        <v>24</v>
      </c>
      <c r="E11" s="64">
        <v>0</v>
      </c>
      <c r="F11" s="64">
        <v>0</v>
      </c>
      <c r="G11" s="65">
        <f t="shared" si="1"/>
        <v>0</v>
      </c>
      <c r="H11" s="66">
        <v>0</v>
      </c>
      <c r="I11" s="64">
        <v>0</v>
      </c>
      <c r="J11" s="64">
        <f t="shared" si="2"/>
        <v>0</v>
      </c>
      <c r="K11" s="64">
        <v>0</v>
      </c>
      <c r="L11" s="64">
        <v>0</v>
      </c>
      <c r="M11" s="64">
        <f t="shared" si="3"/>
        <v>0</v>
      </c>
      <c r="N11" s="64">
        <v>0</v>
      </c>
      <c r="O11" s="64">
        <v>0</v>
      </c>
      <c r="P11" s="67">
        <f t="shared" si="4"/>
        <v>0</v>
      </c>
      <c r="Q11" s="13" t="s">
        <v>12</v>
      </c>
      <c r="R11" s="64">
        <v>0</v>
      </c>
      <c r="S11" s="64">
        <v>0</v>
      </c>
      <c r="T11" s="64">
        <f t="shared" si="5"/>
        <v>0</v>
      </c>
      <c r="U11" s="64">
        <v>0</v>
      </c>
      <c r="V11" s="64">
        <v>0</v>
      </c>
      <c r="W11" s="65">
        <f t="shared" si="6"/>
        <v>0</v>
      </c>
      <c r="X11" s="66">
        <v>0</v>
      </c>
      <c r="Y11" s="64">
        <v>0</v>
      </c>
      <c r="Z11" s="64">
        <f t="shared" si="7"/>
        <v>0</v>
      </c>
      <c r="AA11" s="69">
        <v>0</v>
      </c>
      <c r="AB11" s="64">
        <v>0</v>
      </c>
      <c r="AC11" s="64">
        <f t="shared" si="8"/>
        <v>0</v>
      </c>
      <c r="AD11" s="68">
        <v>24</v>
      </c>
      <c r="AE11" s="64">
        <v>0</v>
      </c>
      <c r="AF11" s="72">
        <f t="shared" si="9"/>
        <v>24</v>
      </c>
      <c r="AG11" s="71">
        <v>6</v>
      </c>
    </row>
    <row r="12" spans="1:33" s="3" customFormat="1" ht="34.950000000000003" customHeight="1" x14ac:dyDescent="0.3">
      <c r="A12" s="13" t="s">
        <v>13</v>
      </c>
      <c r="B12" s="23">
        <v>60</v>
      </c>
      <c r="C12" s="14">
        <v>0</v>
      </c>
      <c r="D12" s="23">
        <f t="shared" si="0"/>
        <v>60</v>
      </c>
      <c r="E12" s="14">
        <v>0</v>
      </c>
      <c r="F12" s="14">
        <v>0</v>
      </c>
      <c r="G12" s="15">
        <f t="shared" si="1"/>
        <v>0</v>
      </c>
      <c r="H12" s="16">
        <v>0</v>
      </c>
      <c r="I12" s="14">
        <v>0</v>
      </c>
      <c r="J12" s="14">
        <f t="shared" si="2"/>
        <v>0</v>
      </c>
      <c r="K12" s="14">
        <v>0</v>
      </c>
      <c r="L12" s="14">
        <v>0</v>
      </c>
      <c r="M12" s="14">
        <f t="shared" si="3"/>
        <v>0</v>
      </c>
      <c r="N12" s="14">
        <v>0</v>
      </c>
      <c r="O12" s="14">
        <v>0</v>
      </c>
      <c r="P12" s="17">
        <f t="shared" si="4"/>
        <v>0</v>
      </c>
      <c r="Q12" s="13" t="s">
        <v>13</v>
      </c>
      <c r="R12" s="14">
        <v>0</v>
      </c>
      <c r="S12" s="14">
        <v>0</v>
      </c>
      <c r="T12" s="14">
        <f t="shared" si="5"/>
        <v>0</v>
      </c>
      <c r="U12" s="14">
        <v>0</v>
      </c>
      <c r="V12" s="14">
        <v>0</v>
      </c>
      <c r="W12" s="15">
        <f t="shared" si="6"/>
        <v>0</v>
      </c>
      <c r="X12" s="16">
        <v>0</v>
      </c>
      <c r="Y12" s="14">
        <v>0</v>
      </c>
      <c r="Z12" s="14">
        <f t="shared" si="7"/>
        <v>0</v>
      </c>
      <c r="AA12" s="42">
        <v>0</v>
      </c>
      <c r="AB12" s="14">
        <v>0</v>
      </c>
      <c r="AC12" s="14">
        <f t="shared" si="8"/>
        <v>0</v>
      </c>
      <c r="AD12" s="23">
        <v>60</v>
      </c>
      <c r="AE12" s="14">
        <v>0</v>
      </c>
      <c r="AF12" s="45">
        <f t="shared" si="9"/>
        <v>60</v>
      </c>
      <c r="AG12" s="41">
        <v>1305</v>
      </c>
    </row>
    <row r="13" spans="1:33" s="3" customFormat="1" ht="34.950000000000003" customHeight="1" x14ac:dyDescent="0.3">
      <c r="A13" s="8" t="s">
        <v>14</v>
      </c>
      <c r="B13" s="18">
        <v>700</v>
      </c>
      <c r="C13" s="9">
        <f>SUM(C14:C16)</f>
        <v>0</v>
      </c>
      <c r="D13" s="18">
        <f t="shared" si="0"/>
        <v>700</v>
      </c>
      <c r="E13" s="9">
        <v>0</v>
      </c>
      <c r="F13" s="9">
        <f>SUM(F14:F16)</f>
        <v>0</v>
      </c>
      <c r="G13" s="10">
        <f t="shared" si="1"/>
        <v>0</v>
      </c>
      <c r="H13" s="11">
        <v>0</v>
      </c>
      <c r="I13" s="9">
        <f>SUM(I14:I16)</f>
        <v>0</v>
      </c>
      <c r="J13" s="9">
        <f t="shared" si="2"/>
        <v>0</v>
      </c>
      <c r="K13" s="9">
        <v>0</v>
      </c>
      <c r="L13" s="9">
        <f>SUM(L14:L16)</f>
        <v>0</v>
      </c>
      <c r="M13" s="9">
        <f t="shared" si="3"/>
        <v>0</v>
      </c>
      <c r="N13" s="9">
        <v>0</v>
      </c>
      <c r="O13" s="9">
        <f>SUM(O14:O16)</f>
        <v>0</v>
      </c>
      <c r="P13" s="12">
        <f t="shared" si="4"/>
        <v>0</v>
      </c>
      <c r="Q13" s="8" t="s">
        <v>14</v>
      </c>
      <c r="R13" s="9">
        <v>0</v>
      </c>
      <c r="S13" s="9">
        <f>SUM(S14:S16)</f>
        <v>0</v>
      </c>
      <c r="T13" s="9">
        <f t="shared" si="5"/>
        <v>0</v>
      </c>
      <c r="U13" s="9">
        <v>0</v>
      </c>
      <c r="V13" s="9">
        <f>SUM(V14:V16)</f>
        <v>0</v>
      </c>
      <c r="W13" s="10">
        <f t="shared" si="6"/>
        <v>0</v>
      </c>
      <c r="X13" s="11">
        <v>0</v>
      </c>
      <c r="Y13" s="9">
        <f>SUM(Y14:Y16)</f>
        <v>0</v>
      </c>
      <c r="Z13" s="9">
        <f t="shared" si="7"/>
        <v>0</v>
      </c>
      <c r="AA13" s="39">
        <v>0</v>
      </c>
      <c r="AB13" s="9">
        <f>SUM(AB14:AB16)</f>
        <v>0</v>
      </c>
      <c r="AC13" s="9">
        <f t="shared" si="8"/>
        <v>0</v>
      </c>
      <c r="AD13" s="18">
        <v>700</v>
      </c>
      <c r="AE13" s="9">
        <f>SUM(AE14:AE16)</f>
        <v>0</v>
      </c>
      <c r="AF13" s="43">
        <f t="shared" si="9"/>
        <v>700</v>
      </c>
      <c r="AG13" s="46">
        <v>0</v>
      </c>
    </row>
    <row r="14" spans="1:33" s="3" customFormat="1" ht="34.950000000000003" customHeight="1" x14ac:dyDescent="0.3">
      <c r="A14" s="13" t="s">
        <v>15</v>
      </c>
      <c r="B14" s="23">
        <v>250</v>
      </c>
      <c r="C14" s="14">
        <v>0</v>
      </c>
      <c r="D14" s="23">
        <f t="shared" si="0"/>
        <v>250</v>
      </c>
      <c r="E14" s="14">
        <v>0</v>
      </c>
      <c r="F14" s="14">
        <v>0</v>
      </c>
      <c r="G14" s="15">
        <f t="shared" si="1"/>
        <v>0</v>
      </c>
      <c r="H14" s="16">
        <v>0</v>
      </c>
      <c r="I14" s="14">
        <v>0</v>
      </c>
      <c r="J14" s="14">
        <f t="shared" si="2"/>
        <v>0</v>
      </c>
      <c r="K14" s="14">
        <v>0</v>
      </c>
      <c r="L14" s="14">
        <v>0</v>
      </c>
      <c r="M14" s="14">
        <f t="shared" si="3"/>
        <v>0</v>
      </c>
      <c r="N14" s="14">
        <v>0</v>
      </c>
      <c r="O14" s="14">
        <v>0</v>
      </c>
      <c r="P14" s="17">
        <f t="shared" si="4"/>
        <v>0</v>
      </c>
      <c r="Q14" s="13" t="s">
        <v>15</v>
      </c>
      <c r="R14" s="14">
        <v>0</v>
      </c>
      <c r="S14" s="14">
        <v>0</v>
      </c>
      <c r="T14" s="14">
        <f t="shared" si="5"/>
        <v>0</v>
      </c>
      <c r="U14" s="14">
        <v>0</v>
      </c>
      <c r="V14" s="14">
        <v>0</v>
      </c>
      <c r="W14" s="15">
        <f t="shared" si="6"/>
        <v>0</v>
      </c>
      <c r="X14" s="16">
        <v>0</v>
      </c>
      <c r="Y14" s="14">
        <v>0</v>
      </c>
      <c r="Z14" s="14">
        <f t="shared" si="7"/>
        <v>0</v>
      </c>
      <c r="AA14" s="42">
        <v>0</v>
      </c>
      <c r="AB14" s="14">
        <v>0</v>
      </c>
      <c r="AC14" s="14">
        <f t="shared" si="8"/>
        <v>0</v>
      </c>
      <c r="AD14" s="23">
        <v>250</v>
      </c>
      <c r="AE14" s="14">
        <v>0</v>
      </c>
      <c r="AF14" s="45">
        <f t="shared" si="9"/>
        <v>250</v>
      </c>
      <c r="AG14" s="44">
        <v>0</v>
      </c>
    </row>
    <row r="15" spans="1:33" s="3" customFormat="1" ht="34.950000000000003" customHeight="1" x14ac:dyDescent="0.3">
      <c r="A15" s="13" t="s">
        <v>16</v>
      </c>
      <c r="B15" s="23">
        <v>100</v>
      </c>
      <c r="C15" s="14">
        <v>0</v>
      </c>
      <c r="D15" s="23">
        <f t="shared" si="0"/>
        <v>100</v>
      </c>
      <c r="E15" s="14">
        <v>0</v>
      </c>
      <c r="F15" s="14">
        <v>0</v>
      </c>
      <c r="G15" s="15">
        <f t="shared" si="1"/>
        <v>0</v>
      </c>
      <c r="H15" s="16">
        <v>0</v>
      </c>
      <c r="I15" s="14">
        <v>0</v>
      </c>
      <c r="J15" s="14">
        <f t="shared" si="2"/>
        <v>0</v>
      </c>
      <c r="K15" s="14">
        <v>0</v>
      </c>
      <c r="L15" s="14">
        <v>0</v>
      </c>
      <c r="M15" s="14">
        <f t="shared" si="3"/>
        <v>0</v>
      </c>
      <c r="N15" s="14">
        <v>0</v>
      </c>
      <c r="O15" s="14">
        <v>0</v>
      </c>
      <c r="P15" s="17">
        <f t="shared" si="4"/>
        <v>0</v>
      </c>
      <c r="Q15" s="13" t="s">
        <v>16</v>
      </c>
      <c r="R15" s="14">
        <v>0</v>
      </c>
      <c r="S15" s="14">
        <v>0</v>
      </c>
      <c r="T15" s="14">
        <f t="shared" si="5"/>
        <v>0</v>
      </c>
      <c r="U15" s="14">
        <v>0</v>
      </c>
      <c r="V15" s="14">
        <v>0</v>
      </c>
      <c r="W15" s="15">
        <f t="shared" si="6"/>
        <v>0</v>
      </c>
      <c r="X15" s="16">
        <v>0</v>
      </c>
      <c r="Y15" s="14">
        <v>0</v>
      </c>
      <c r="Z15" s="14">
        <f t="shared" si="7"/>
        <v>0</v>
      </c>
      <c r="AA15" s="42">
        <v>0</v>
      </c>
      <c r="AB15" s="14">
        <v>0</v>
      </c>
      <c r="AC15" s="14">
        <f t="shared" si="8"/>
        <v>0</v>
      </c>
      <c r="AD15" s="23">
        <v>100</v>
      </c>
      <c r="AE15" s="14">
        <v>0</v>
      </c>
      <c r="AF15" s="45">
        <f t="shared" si="9"/>
        <v>100</v>
      </c>
      <c r="AG15" s="44">
        <v>0</v>
      </c>
    </row>
    <row r="16" spans="1:33" s="3" customFormat="1" ht="34.950000000000003" customHeight="1" x14ac:dyDescent="0.3">
      <c r="A16" s="13" t="s">
        <v>17</v>
      </c>
      <c r="B16" s="23">
        <v>350</v>
      </c>
      <c r="C16" s="14">
        <v>0</v>
      </c>
      <c r="D16" s="23">
        <f t="shared" si="0"/>
        <v>350</v>
      </c>
      <c r="E16" s="14">
        <v>0</v>
      </c>
      <c r="F16" s="14">
        <v>0</v>
      </c>
      <c r="G16" s="15">
        <f t="shared" si="1"/>
        <v>0</v>
      </c>
      <c r="H16" s="16">
        <v>0</v>
      </c>
      <c r="I16" s="14">
        <v>0</v>
      </c>
      <c r="J16" s="14">
        <f t="shared" si="2"/>
        <v>0</v>
      </c>
      <c r="K16" s="14">
        <v>0</v>
      </c>
      <c r="L16" s="14">
        <v>0</v>
      </c>
      <c r="M16" s="14">
        <f t="shared" si="3"/>
        <v>0</v>
      </c>
      <c r="N16" s="14">
        <v>0</v>
      </c>
      <c r="O16" s="14">
        <v>0</v>
      </c>
      <c r="P16" s="17">
        <f t="shared" si="4"/>
        <v>0</v>
      </c>
      <c r="Q16" s="13" t="s">
        <v>17</v>
      </c>
      <c r="R16" s="14">
        <v>0</v>
      </c>
      <c r="S16" s="14">
        <v>0</v>
      </c>
      <c r="T16" s="14">
        <f t="shared" si="5"/>
        <v>0</v>
      </c>
      <c r="U16" s="14">
        <v>0</v>
      </c>
      <c r="V16" s="14">
        <v>0</v>
      </c>
      <c r="W16" s="15">
        <f t="shared" si="6"/>
        <v>0</v>
      </c>
      <c r="X16" s="16">
        <v>0</v>
      </c>
      <c r="Y16" s="14">
        <v>0</v>
      </c>
      <c r="Z16" s="14">
        <f t="shared" si="7"/>
        <v>0</v>
      </c>
      <c r="AA16" s="42">
        <v>0</v>
      </c>
      <c r="AB16" s="14">
        <v>0</v>
      </c>
      <c r="AC16" s="14">
        <f t="shared" si="8"/>
        <v>0</v>
      </c>
      <c r="AD16" s="23">
        <v>350</v>
      </c>
      <c r="AE16" s="14">
        <v>0</v>
      </c>
      <c r="AF16" s="45">
        <f t="shared" si="9"/>
        <v>350</v>
      </c>
      <c r="AG16" s="44">
        <v>0</v>
      </c>
    </row>
    <row r="17" spans="1:33" s="3" customFormat="1" ht="34.950000000000003" customHeight="1" x14ac:dyDescent="0.3">
      <c r="A17" s="8" t="s">
        <v>18</v>
      </c>
      <c r="B17" s="18">
        <v>120</v>
      </c>
      <c r="C17" s="9">
        <f>C18</f>
        <v>0</v>
      </c>
      <c r="D17" s="18">
        <f t="shared" si="0"/>
        <v>120</v>
      </c>
      <c r="E17" s="9">
        <v>0</v>
      </c>
      <c r="F17" s="9">
        <f>F18</f>
        <v>0</v>
      </c>
      <c r="G17" s="10">
        <f t="shared" si="1"/>
        <v>0</v>
      </c>
      <c r="H17" s="11">
        <v>0</v>
      </c>
      <c r="I17" s="9">
        <f>I18</f>
        <v>0</v>
      </c>
      <c r="J17" s="9">
        <f t="shared" si="2"/>
        <v>0</v>
      </c>
      <c r="K17" s="9">
        <v>0</v>
      </c>
      <c r="L17" s="9">
        <f>L18</f>
        <v>0</v>
      </c>
      <c r="M17" s="9">
        <f t="shared" si="3"/>
        <v>0</v>
      </c>
      <c r="N17" s="9">
        <v>0</v>
      </c>
      <c r="O17" s="9">
        <f>O18</f>
        <v>0</v>
      </c>
      <c r="P17" s="12">
        <f t="shared" si="4"/>
        <v>0</v>
      </c>
      <c r="Q17" s="8" t="s">
        <v>18</v>
      </c>
      <c r="R17" s="9">
        <v>0</v>
      </c>
      <c r="S17" s="9">
        <f>S18</f>
        <v>0</v>
      </c>
      <c r="T17" s="9">
        <f t="shared" si="5"/>
        <v>0</v>
      </c>
      <c r="U17" s="9">
        <v>0</v>
      </c>
      <c r="V17" s="9">
        <f>V18</f>
        <v>0</v>
      </c>
      <c r="W17" s="10">
        <f t="shared" si="6"/>
        <v>0</v>
      </c>
      <c r="X17" s="11">
        <v>0</v>
      </c>
      <c r="Y17" s="9">
        <f>Y18</f>
        <v>0</v>
      </c>
      <c r="Z17" s="9">
        <f t="shared" si="7"/>
        <v>0</v>
      </c>
      <c r="AA17" s="39">
        <v>0</v>
      </c>
      <c r="AB17" s="9">
        <f>AB18</f>
        <v>0</v>
      </c>
      <c r="AC17" s="9">
        <f t="shared" si="8"/>
        <v>0</v>
      </c>
      <c r="AD17" s="18">
        <v>120</v>
      </c>
      <c r="AE17" s="9">
        <f>AE18</f>
        <v>0</v>
      </c>
      <c r="AF17" s="43">
        <f t="shared" si="9"/>
        <v>120</v>
      </c>
      <c r="AG17" s="38">
        <v>240</v>
      </c>
    </row>
    <row r="18" spans="1:33" s="3" customFormat="1" ht="34.950000000000003" customHeight="1" x14ac:dyDescent="0.3">
      <c r="A18" s="13" t="s">
        <v>19</v>
      </c>
      <c r="B18" s="23">
        <v>120</v>
      </c>
      <c r="C18" s="14">
        <v>0</v>
      </c>
      <c r="D18" s="23">
        <f t="shared" si="0"/>
        <v>120</v>
      </c>
      <c r="E18" s="14">
        <v>0</v>
      </c>
      <c r="F18" s="14">
        <v>0</v>
      </c>
      <c r="G18" s="15">
        <f t="shared" si="1"/>
        <v>0</v>
      </c>
      <c r="H18" s="16">
        <v>0</v>
      </c>
      <c r="I18" s="14">
        <v>0</v>
      </c>
      <c r="J18" s="14">
        <f t="shared" si="2"/>
        <v>0</v>
      </c>
      <c r="K18" s="14">
        <v>0</v>
      </c>
      <c r="L18" s="14">
        <v>0</v>
      </c>
      <c r="M18" s="14">
        <f t="shared" si="3"/>
        <v>0</v>
      </c>
      <c r="N18" s="14">
        <v>0</v>
      </c>
      <c r="O18" s="14">
        <v>0</v>
      </c>
      <c r="P18" s="17">
        <f t="shared" si="4"/>
        <v>0</v>
      </c>
      <c r="Q18" s="13" t="s">
        <v>19</v>
      </c>
      <c r="R18" s="14">
        <v>0</v>
      </c>
      <c r="S18" s="14">
        <v>0</v>
      </c>
      <c r="T18" s="14">
        <f t="shared" si="5"/>
        <v>0</v>
      </c>
      <c r="U18" s="14">
        <v>0</v>
      </c>
      <c r="V18" s="14">
        <v>0</v>
      </c>
      <c r="W18" s="15">
        <f t="shared" si="6"/>
        <v>0</v>
      </c>
      <c r="X18" s="16">
        <v>0</v>
      </c>
      <c r="Y18" s="14">
        <v>0</v>
      </c>
      <c r="Z18" s="14">
        <f t="shared" si="7"/>
        <v>0</v>
      </c>
      <c r="AA18" s="42">
        <v>0</v>
      </c>
      <c r="AB18" s="14">
        <v>0</v>
      </c>
      <c r="AC18" s="14">
        <f t="shared" si="8"/>
        <v>0</v>
      </c>
      <c r="AD18" s="23">
        <v>120</v>
      </c>
      <c r="AE18" s="14">
        <v>0</v>
      </c>
      <c r="AF18" s="45">
        <f t="shared" si="9"/>
        <v>120</v>
      </c>
      <c r="AG18" s="41">
        <v>240</v>
      </c>
    </row>
    <row r="19" spans="1:33" s="3" customFormat="1" ht="34.950000000000003" customHeight="1" x14ac:dyDescent="0.3">
      <c r="A19" s="8" t="s">
        <v>20</v>
      </c>
      <c r="B19" s="9">
        <v>1650</v>
      </c>
      <c r="C19" s="9">
        <f>C20+C21</f>
        <v>0</v>
      </c>
      <c r="D19" s="9">
        <f t="shared" si="0"/>
        <v>1650</v>
      </c>
      <c r="E19" s="9">
        <v>24062</v>
      </c>
      <c r="F19" s="9">
        <f>F20+F21</f>
        <v>0</v>
      </c>
      <c r="G19" s="10">
        <f t="shared" si="1"/>
        <v>24062</v>
      </c>
      <c r="H19" s="11">
        <v>1735</v>
      </c>
      <c r="I19" s="9">
        <f>I20+I21</f>
        <v>0</v>
      </c>
      <c r="J19" s="9">
        <f t="shared" si="2"/>
        <v>1735</v>
      </c>
      <c r="K19" s="9">
        <v>0</v>
      </c>
      <c r="L19" s="9">
        <f>L20+L21</f>
        <v>0</v>
      </c>
      <c r="M19" s="9">
        <f t="shared" si="3"/>
        <v>0</v>
      </c>
      <c r="N19" s="9">
        <v>3224</v>
      </c>
      <c r="O19" s="9">
        <f>O20+O21</f>
        <v>0</v>
      </c>
      <c r="P19" s="12">
        <f t="shared" si="4"/>
        <v>3224</v>
      </c>
      <c r="Q19" s="8" t="s">
        <v>20</v>
      </c>
      <c r="R19" s="9">
        <v>1552</v>
      </c>
      <c r="S19" s="9">
        <f>S20+S21</f>
        <v>0</v>
      </c>
      <c r="T19" s="9">
        <f t="shared" si="5"/>
        <v>1552</v>
      </c>
      <c r="U19" s="9">
        <v>0</v>
      </c>
      <c r="V19" s="9">
        <f>V20+V21</f>
        <v>0</v>
      </c>
      <c r="W19" s="10">
        <f t="shared" si="6"/>
        <v>0</v>
      </c>
      <c r="X19" s="11">
        <v>4088</v>
      </c>
      <c r="Y19" s="9">
        <f>Y20+Y21</f>
        <v>0</v>
      </c>
      <c r="Z19" s="9">
        <f t="shared" si="7"/>
        <v>4088</v>
      </c>
      <c r="AA19" s="39">
        <v>0</v>
      </c>
      <c r="AB19" s="9">
        <f>AB20+AB21</f>
        <v>0</v>
      </c>
      <c r="AC19" s="9">
        <f t="shared" si="8"/>
        <v>0</v>
      </c>
      <c r="AD19" s="9">
        <v>36311</v>
      </c>
      <c r="AE19" s="9">
        <f>AE20+AE21</f>
        <v>0</v>
      </c>
      <c r="AF19" s="40">
        <f t="shared" si="9"/>
        <v>36311</v>
      </c>
      <c r="AG19" s="46">
        <v>5580</v>
      </c>
    </row>
    <row r="20" spans="1:33" s="3" customFormat="1" ht="34.950000000000003" customHeight="1" x14ac:dyDescent="0.3">
      <c r="A20" s="13" t="s">
        <v>21</v>
      </c>
      <c r="B20" s="23">
        <v>1038</v>
      </c>
      <c r="C20" s="14">
        <v>0</v>
      </c>
      <c r="D20" s="23">
        <f t="shared" si="0"/>
        <v>1038</v>
      </c>
      <c r="E20" s="23">
        <v>24062</v>
      </c>
      <c r="F20" s="14">
        <v>0</v>
      </c>
      <c r="G20" s="24">
        <f t="shared" si="1"/>
        <v>24062</v>
      </c>
      <c r="H20" s="25">
        <v>1735</v>
      </c>
      <c r="I20" s="14">
        <v>0</v>
      </c>
      <c r="J20" s="23">
        <f t="shared" si="2"/>
        <v>1735</v>
      </c>
      <c r="K20" s="14">
        <v>0</v>
      </c>
      <c r="L20" s="14">
        <v>0</v>
      </c>
      <c r="M20" s="14">
        <f t="shared" si="3"/>
        <v>0</v>
      </c>
      <c r="N20" s="23">
        <v>3224</v>
      </c>
      <c r="O20" s="14">
        <v>0</v>
      </c>
      <c r="P20" s="26">
        <f t="shared" si="4"/>
        <v>3224</v>
      </c>
      <c r="Q20" s="13" t="s">
        <v>21</v>
      </c>
      <c r="R20" s="23">
        <v>1552</v>
      </c>
      <c r="S20" s="14">
        <v>0</v>
      </c>
      <c r="T20" s="23">
        <f t="shared" si="5"/>
        <v>1552</v>
      </c>
      <c r="U20" s="14">
        <v>0</v>
      </c>
      <c r="V20" s="14">
        <v>0</v>
      </c>
      <c r="W20" s="15">
        <f t="shared" si="6"/>
        <v>0</v>
      </c>
      <c r="X20" s="25">
        <v>4088</v>
      </c>
      <c r="Y20" s="14">
        <v>0</v>
      </c>
      <c r="Z20" s="23">
        <f t="shared" si="7"/>
        <v>4088</v>
      </c>
      <c r="AA20" s="42">
        <v>0</v>
      </c>
      <c r="AB20" s="14">
        <v>0</v>
      </c>
      <c r="AC20" s="14">
        <f t="shared" si="8"/>
        <v>0</v>
      </c>
      <c r="AD20" s="23">
        <v>35699</v>
      </c>
      <c r="AE20" s="14">
        <v>0</v>
      </c>
      <c r="AF20" s="45">
        <f t="shared" si="9"/>
        <v>35699</v>
      </c>
      <c r="AG20" s="44">
        <v>0</v>
      </c>
    </row>
    <row r="21" spans="1:33" s="3" customFormat="1" ht="34.950000000000003" customHeight="1" x14ac:dyDescent="0.3">
      <c r="A21" s="13" t="s">
        <v>22</v>
      </c>
      <c r="B21" s="23">
        <v>612</v>
      </c>
      <c r="C21" s="14">
        <v>0</v>
      </c>
      <c r="D21" s="23">
        <f t="shared" si="0"/>
        <v>612</v>
      </c>
      <c r="E21" s="14">
        <v>0</v>
      </c>
      <c r="F21" s="14">
        <v>0</v>
      </c>
      <c r="G21" s="15">
        <f t="shared" si="1"/>
        <v>0</v>
      </c>
      <c r="H21" s="16">
        <v>0</v>
      </c>
      <c r="I21" s="14">
        <v>0</v>
      </c>
      <c r="J21" s="14">
        <f t="shared" si="2"/>
        <v>0</v>
      </c>
      <c r="K21" s="14">
        <v>0</v>
      </c>
      <c r="L21" s="14">
        <v>0</v>
      </c>
      <c r="M21" s="14">
        <f t="shared" si="3"/>
        <v>0</v>
      </c>
      <c r="N21" s="14">
        <v>0</v>
      </c>
      <c r="O21" s="14">
        <v>0</v>
      </c>
      <c r="P21" s="17">
        <f t="shared" si="4"/>
        <v>0</v>
      </c>
      <c r="Q21" s="13" t="s">
        <v>22</v>
      </c>
      <c r="R21" s="14">
        <v>0</v>
      </c>
      <c r="S21" s="14">
        <v>0</v>
      </c>
      <c r="T21" s="14">
        <f t="shared" si="5"/>
        <v>0</v>
      </c>
      <c r="U21" s="14">
        <v>0</v>
      </c>
      <c r="V21" s="14">
        <v>0</v>
      </c>
      <c r="W21" s="15">
        <f t="shared" si="6"/>
        <v>0</v>
      </c>
      <c r="X21" s="16">
        <v>0</v>
      </c>
      <c r="Y21" s="14">
        <v>0</v>
      </c>
      <c r="Z21" s="14">
        <f t="shared" si="7"/>
        <v>0</v>
      </c>
      <c r="AA21" s="42">
        <v>0</v>
      </c>
      <c r="AB21" s="14">
        <v>0</v>
      </c>
      <c r="AC21" s="14">
        <f t="shared" si="8"/>
        <v>0</v>
      </c>
      <c r="AD21" s="23">
        <v>612</v>
      </c>
      <c r="AE21" s="14">
        <v>0</v>
      </c>
      <c r="AF21" s="45">
        <f t="shared" si="9"/>
        <v>612</v>
      </c>
      <c r="AG21" s="41">
        <v>5580</v>
      </c>
    </row>
    <row r="22" spans="1:33" s="3" customFormat="1" ht="34.950000000000003" customHeight="1" x14ac:dyDescent="0.3">
      <c r="A22" s="8" t="s">
        <v>23</v>
      </c>
      <c r="B22" s="18">
        <v>84</v>
      </c>
      <c r="C22" s="9">
        <f>C23</f>
        <v>0</v>
      </c>
      <c r="D22" s="18">
        <f t="shared" si="0"/>
        <v>84</v>
      </c>
      <c r="E22" s="9">
        <v>0</v>
      </c>
      <c r="F22" s="9">
        <f>F23</f>
        <v>0</v>
      </c>
      <c r="G22" s="10">
        <f t="shared" si="1"/>
        <v>0</v>
      </c>
      <c r="H22" s="11">
        <v>0</v>
      </c>
      <c r="I22" s="9">
        <f>I23</f>
        <v>0</v>
      </c>
      <c r="J22" s="9">
        <f t="shared" si="2"/>
        <v>0</v>
      </c>
      <c r="K22" s="9">
        <v>0</v>
      </c>
      <c r="L22" s="9">
        <f>L23</f>
        <v>0</v>
      </c>
      <c r="M22" s="9">
        <f t="shared" si="3"/>
        <v>0</v>
      </c>
      <c r="N22" s="9">
        <v>0</v>
      </c>
      <c r="O22" s="9">
        <f>O23</f>
        <v>0</v>
      </c>
      <c r="P22" s="12">
        <f t="shared" si="4"/>
        <v>0</v>
      </c>
      <c r="Q22" s="8" t="s">
        <v>23</v>
      </c>
      <c r="R22" s="9">
        <v>0</v>
      </c>
      <c r="S22" s="9">
        <f>S23</f>
        <v>0</v>
      </c>
      <c r="T22" s="9">
        <f t="shared" si="5"/>
        <v>0</v>
      </c>
      <c r="U22" s="9">
        <v>0</v>
      </c>
      <c r="V22" s="9">
        <f>V23</f>
        <v>0</v>
      </c>
      <c r="W22" s="10">
        <f t="shared" si="6"/>
        <v>0</v>
      </c>
      <c r="X22" s="11">
        <v>0</v>
      </c>
      <c r="Y22" s="9">
        <f>Y23</f>
        <v>0</v>
      </c>
      <c r="Z22" s="9">
        <f t="shared" si="7"/>
        <v>0</v>
      </c>
      <c r="AA22" s="39">
        <v>0</v>
      </c>
      <c r="AB22" s="9">
        <f>AB23</f>
        <v>0</v>
      </c>
      <c r="AC22" s="9">
        <f t="shared" si="8"/>
        <v>0</v>
      </c>
      <c r="AD22" s="18">
        <v>84</v>
      </c>
      <c r="AE22" s="9">
        <f>AE23</f>
        <v>0</v>
      </c>
      <c r="AF22" s="43">
        <f t="shared" si="9"/>
        <v>84</v>
      </c>
      <c r="AG22" s="38">
        <v>684</v>
      </c>
    </row>
    <row r="23" spans="1:33" s="3" customFormat="1" ht="34.950000000000003" customHeight="1" x14ac:dyDescent="0.3">
      <c r="A23" s="13" t="s">
        <v>24</v>
      </c>
      <c r="B23" s="23">
        <v>84</v>
      </c>
      <c r="C23" s="14">
        <v>0</v>
      </c>
      <c r="D23" s="23">
        <f t="shared" si="0"/>
        <v>84</v>
      </c>
      <c r="E23" s="14">
        <v>0</v>
      </c>
      <c r="F23" s="14">
        <v>0</v>
      </c>
      <c r="G23" s="15">
        <f t="shared" si="1"/>
        <v>0</v>
      </c>
      <c r="H23" s="16">
        <v>0</v>
      </c>
      <c r="I23" s="14">
        <v>0</v>
      </c>
      <c r="J23" s="14">
        <f t="shared" si="2"/>
        <v>0</v>
      </c>
      <c r="K23" s="14">
        <v>0</v>
      </c>
      <c r="L23" s="14">
        <v>0</v>
      </c>
      <c r="M23" s="14">
        <f t="shared" si="3"/>
        <v>0</v>
      </c>
      <c r="N23" s="14">
        <v>0</v>
      </c>
      <c r="O23" s="14">
        <v>0</v>
      </c>
      <c r="P23" s="17">
        <f t="shared" si="4"/>
        <v>0</v>
      </c>
      <c r="Q23" s="13" t="s">
        <v>24</v>
      </c>
      <c r="R23" s="14">
        <v>0</v>
      </c>
      <c r="S23" s="14">
        <v>0</v>
      </c>
      <c r="T23" s="14">
        <f t="shared" si="5"/>
        <v>0</v>
      </c>
      <c r="U23" s="14">
        <v>0</v>
      </c>
      <c r="V23" s="14">
        <v>0</v>
      </c>
      <c r="W23" s="15">
        <f t="shared" si="6"/>
        <v>0</v>
      </c>
      <c r="X23" s="16">
        <v>0</v>
      </c>
      <c r="Y23" s="14">
        <v>0</v>
      </c>
      <c r="Z23" s="14">
        <f t="shared" si="7"/>
        <v>0</v>
      </c>
      <c r="AA23" s="42">
        <v>0</v>
      </c>
      <c r="AB23" s="14">
        <v>0</v>
      </c>
      <c r="AC23" s="14">
        <f t="shared" si="8"/>
        <v>0</v>
      </c>
      <c r="AD23" s="23">
        <v>84</v>
      </c>
      <c r="AE23" s="14">
        <v>0</v>
      </c>
      <c r="AF23" s="45">
        <f t="shared" si="9"/>
        <v>84</v>
      </c>
      <c r="AG23" s="41">
        <v>684</v>
      </c>
    </row>
    <row r="24" spans="1:33" s="3" customFormat="1" ht="34.950000000000003" customHeight="1" x14ac:dyDescent="0.3">
      <c r="A24" s="8" t="s">
        <v>25</v>
      </c>
      <c r="B24" s="18">
        <v>1041</v>
      </c>
      <c r="C24" s="18">
        <f>C25</f>
        <v>33</v>
      </c>
      <c r="D24" s="18">
        <f t="shared" si="0"/>
        <v>1074</v>
      </c>
      <c r="E24" s="18">
        <v>1904</v>
      </c>
      <c r="F24" s="18">
        <f>F25</f>
        <v>76</v>
      </c>
      <c r="G24" s="19">
        <f t="shared" si="1"/>
        <v>1980</v>
      </c>
      <c r="H24" s="20">
        <v>806</v>
      </c>
      <c r="I24" s="9">
        <f>I25</f>
        <v>0</v>
      </c>
      <c r="J24" s="18">
        <f t="shared" si="2"/>
        <v>806</v>
      </c>
      <c r="K24" s="18">
        <v>119</v>
      </c>
      <c r="L24" s="9">
        <f>L25</f>
        <v>0</v>
      </c>
      <c r="M24" s="18">
        <f t="shared" si="3"/>
        <v>119</v>
      </c>
      <c r="N24" s="18">
        <v>528</v>
      </c>
      <c r="O24" s="18">
        <f>O25</f>
        <v>20</v>
      </c>
      <c r="P24" s="21">
        <f t="shared" si="4"/>
        <v>548</v>
      </c>
      <c r="Q24" s="8" t="s">
        <v>25</v>
      </c>
      <c r="R24" s="18">
        <v>204</v>
      </c>
      <c r="S24" s="9">
        <f>S25</f>
        <v>0</v>
      </c>
      <c r="T24" s="18">
        <f t="shared" si="5"/>
        <v>204</v>
      </c>
      <c r="U24" s="9">
        <v>0</v>
      </c>
      <c r="V24" s="9">
        <f>V25</f>
        <v>0</v>
      </c>
      <c r="W24" s="10">
        <f t="shared" si="6"/>
        <v>0</v>
      </c>
      <c r="X24" s="20">
        <v>539</v>
      </c>
      <c r="Y24" s="18">
        <f>Y25</f>
        <v>-43</v>
      </c>
      <c r="Z24" s="18">
        <f t="shared" si="7"/>
        <v>496</v>
      </c>
      <c r="AA24" s="47">
        <v>1</v>
      </c>
      <c r="AB24" s="9">
        <f>AB25</f>
        <v>0</v>
      </c>
      <c r="AC24" s="18">
        <f t="shared" si="8"/>
        <v>1</v>
      </c>
      <c r="AD24" s="18">
        <v>5142</v>
      </c>
      <c r="AE24" s="18">
        <f>AE25</f>
        <v>86</v>
      </c>
      <c r="AF24" s="43">
        <f t="shared" si="9"/>
        <v>5228</v>
      </c>
      <c r="AG24" s="38">
        <v>9264</v>
      </c>
    </row>
    <row r="25" spans="1:33" s="3" customFormat="1" ht="34.950000000000003" customHeight="1" x14ac:dyDescent="0.3">
      <c r="A25" s="13" t="s">
        <v>26</v>
      </c>
      <c r="B25" s="23">
        <v>1041</v>
      </c>
      <c r="C25" s="23">
        <v>33</v>
      </c>
      <c r="D25" s="23">
        <f t="shared" si="0"/>
        <v>1074</v>
      </c>
      <c r="E25" s="23">
        <v>1904</v>
      </c>
      <c r="F25" s="23">
        <v>76</v>
      </c>
      <c r="G25" s="24">
        <f t="shared" si="1"/>
        <v>1980</v>
      </c>
      <c r="H25" s="25">
        <v>806</v>
      </c>
      <c r="I25" s="14">
        <v>0</v>
      </c>
      <c r="J25" s="23">
        <f t="shared" si="2"/>
        <v>806</v>
      </c>
      <c r="K25" s="23">
        <v>119</v>
      </c>
      <c r="L25" s="14">
        <v>0</v>
      </c>
      <c r="M25" s="23">
        <f t="shared" si="3"/>
        <v>119</v>
      </c>
      <c r="N25" s="23">
        <v>528</v>
      </c>
      <c r="O25" s="23">
        <v>20</v>
      </c>
      <c r="P25" s="26">
        <f t="shared" si="4"/>
        <v>548</v>
      </c>
      <c r="Q25" s="13" t="s">
        <v>26</v>
      </c>
      <c r="R25" s="23">
        <v>204</v>
      </c>
      <c r="S25" s="14">
        <v>0</v>
      </c>
      <c r="T25" s="23">
        <f t="shared" si="5"/>
        <v>204</v>
      </c>
      <c r="U25" s="14">
        <v>0</v>
      </c>
      <c r="V25" s="14">
        <v>0</v>
      </c>
      <c r="W25" s="15">
        <f t="shared" si="6"/>
        <v>0</v>
      </c>
      <c r="X25" s="25">
        <v>539</v>
      </c>
      <c r="Y25" s="23">
        <v>-43</v>
      </c>
      <c r="Z25" s="23">
        <f t="shared" si="7"/>
        <v>496</v>
      </c>
      <c r="AA25" s="48">
        <v>1</v>
      </c>
      <c r="AB25" s="14">
        <v>0</v>
      </c>
      <c r="AC25" s="23">
        <f t="shared" si="8"/>
        <v>1</v>
      </c>
      <c r="AD25" s="23">
        <v>5142</v>
      </c>
      <c r="AE25" s="23">
        <v>86</v>
      </c>
      <c r="AF25" s="45">
        <f t="shared" si="9"/>
        <v>5228</v>
      </c>
      <c r="AG25" s="41">
        <v>9264</v>
      </c>
    </row>
    <row r="26" spans="1:33" s="3" customFormat="1" ht="34.950000000000003" customHeight="1" x14ac:dyDescent="0.3">
      <c r="A26" s="8" t="s">
        <v>27</v>
      </c>
      <c r="B26" s="18">
        <v>330</v>
      </c>
      <c r="C26" s="9">
        <f>C27</f>
        <v>0</v>
      </c>
      <c r="D26" s="18">
        <f t="shared" si="0"/>
        <v>330</v>
      </c>
      <c r="E26" s="18">
        <v>17256</v>
      </c>
      <c r="F26" s="18">
        <f>F27</f>
        <v>690</v>
      </c>
      <c r="G26" s="19">
        <f t="shared" si="1"/>
        <v>17946</v>
      </c>
      <c r="H26" s="20">
        <v>1302</v>
      </c>
      <c r="I26" s="9">
        <f>I27</f>
        <v>0</v>
      </c>
      <c r="J26" s="18">
        <f t="shared" si="2"/>
        <v>1302</v>
      </c>
      <c r="K26" s="9">
        <v>0</v>
      </c>
      <c r="L26" s="9">
        <f>L27</f>
        <v>0</v>
      </c>
      <c r="M26" s="9">
        <f t="shared" si="3"/>
        <v>0</v>
      </c>
      <c r="N26" s="18">
        <v>2158</v>
      </c>
      <c r="O26" s="18">
        <f>O27</f>
        <v>86</v>
      </c>
      <c r="P26" s="21">
        <f t="shared" si="4"/>
        <v>2244</v>
      </c>
      <c r="Q26" s="8" t="s">
        <v>27</v>
      </c>
      <c r="R26" s="18">
        <v>1131</v>
      </c>
      <c r="S26" s="9">
        <f>S27</f>
        <v>0</v>
      </c>
      <c r="T26" s="18">
        <f t="shared" si="5"/>
        <v>1131</v>
      </c>
      <c r="U26" s="9">
        <v>0</v>
      </c>
      <c r="V26" s="9">
        <f>V27</f>
        <v>0</v>
      </c>
      <c r="W26" s="10">
        <f t="shared" si="6"/>
        <v>0</v>
      </c>
      <c r="X26" s="20">
        <v>2877</v>
      </c>
      <c r="Y26" s="18">
        <f>Y27</f>
        <v>-776</v>
      </c>
      <c r="Z26" s="18">
        <f t="shared" si="7"/>
        <v>2101</v>
      </c>
      <c r="AA26" s="39">
        <v>0</v>
      </c>
      <c r="AB26" s="9">
        <f>AB27</f>
        <v>0</v>
      </c>
      <c r="AC26" s="9">
        <f t="shared" si="8"/>
        <v>0</v>
      </c>
      <c r="AD26" s="18">
        <v>25054</v>
      </c>
      <c r="AE26" s="9">
        <f>AE27</f>
        <v>0</v>
      </c>
      <c r="AF26" s="43">
        <f t="shared" si="9"/>
        <v>25054</v>
      </c>
      <c r="AG26" s="38">
        <v>1156</v>
      </c>
    </row>
    <row r="27" spans="1:33" s="3" customFormat="1" ht="34.950000000000003" customHeight="1" x14ac:dyDescent="0.3">
      <c r="A27" s="13" t="s">
        <v>28</v>
      </c>
      <c r="B27" s="23">
        <v>330</v>
      </c>
      <c r="C27" s="14">
        <v>0</v>
      </c>
      <c r="D27" s="23">
        <f t="shared" si="0"/>
        <v>330</v>
      </c>
      <c r="E27" s="23">
        <v>17256</v>
      </c>
      <c r="F27" s="23">
        <v>690</v>
      </c>
      <c r="G27" s="24">
        <f t="shared" si="1"/>
        <v>17946</v>
      </c>
      <c r="H27" s="25">
        <v>1302</v>
      </c>
      <c r="I27" s="14">
        <v>0</v>
      </c>
      <c r="J27" s="23">
        <f t="shared" si="2"/>
        <v>1302</v>
      </c>
      <c r="K27" s="14">
        <v>0</v>
      </c>
      <c r="L27" s="14">
        <v>0</v>
      </c>
      <c r="M27" s="14">
        <f t="shared" si="3"/>
        <v>0</v>
      </c>
      <c r="N27" s="23">
        <v>2158</v>
      </c>
      <c r="O27" s="23">
        <v>86</v>
      </c>
      <c r="P27" s="26">
        <f t="shared" si="4"/>
        <v>2244</v>
      </c>
      <c r="Q27" s="13" t="s">
        <v>28</v>
      </c>
      <c r="R27" s="23">
        <v>1131</v>
      </c>
      <c r="S27" s="14">
        <v>0</v>
      </c>
      <c r="T27" s="23">
        <f t="shared" si="5"/>
        <v>1131</v>
      </c>
      <c r="U27" s="14">
        <v>0</v>
      </c>
      <c r="V27" s="14">
        <v>0</v>
      </c>
      <c r="W27" s="15">
        <f t="shared" si="6"/>
        <v>0</v>
      </c>
      <c r="X27" s="25">
        <v>2877</v>
      </c>
      <c r="Y27" s="23">
        <v>-776</v>
      </c>
      <c r="Z27" s="23">
        <f t="shared" si="7"/>
        <v>2101</v>
      </c>
      <c r="AA27" s="42">
        <v>0</v>
      </c>
      <c r="AB27" s="14">
        <v>0</v>
      </c>
      <c r="AC27" s="14">
        <f t="shared" si="8"/>
        <v>0</v>
      </c>
      <c r="AD27" s="23">
        <v>25054</v>
      </c>
      <c r="AE27" s="14">
        <v>0</v>
      </c>
      <c r="AF27" s="45">
        <f t="shared" si="9"/>
        <v>25054</v>
      </c>
      <c r="AG27" s="41">
        <v>1156</v>
      </c>
    </row>
    <row r="28" spans="1:33" s="3" customFormat="1" ht="34.950000000000003" customHeight="1" x14ac:dyDescent="0.3">
      <c r="A28" s="8" t="s">
        <v>29</v>
      </c>
      <c r="B28" s="18">
        <v>445582</v>
      </c>
      <c r="C28" s="18">
        <f>C29</f>
        <v>17823</v>
      </c>
      <c r="D28" s="18">
        <f t="shared" si="0"/>
        <v>463405</v>
      </c>
      <c r="E28" s="18">
        <v>33605</v>
      </c>
      <c r="F28" s="18">
        <f>F29</f>
        <v>1344</v>
      </c>
      <c r="G28" s="19">
        <f t="shared" si="1"/>
        <v>34949</v>
      </c>
      <c r="H28" s="20">
        <v>30858</v>
      </c>
      <c r="I28" s="9">
        <f>I29</f>
        <v>0</v>
      </c>
      <c r="J28" s="18">
        <f t="shared" si="2"/>
        <v>30858</v>
      </c>
      <c r="K28" s="9">
        <v>0</v>
      </c>
      <c r="L28" s="9">
        <f>L29</f>
        <v>0</v>
      </c>
      <c r="M28" s="9">
        <f t="shared" si="3"/>
        <v>0</v>
      </c>
      <c r="N28" s="18">
        <v>115512</v>
      </c>
      <c r="O28" s="18">
        <f>O29</f>
        <v>4613</v>
      </c>
      <c r="P28" s="21">
        <f t="shared" si="4"/>
        <v>120125</v>
      </c>
      <c r="Q28" s="8" t="s">
        <v>29</v>
      </c>
      <c r="R28" s="18">
        <v>59267</v>
      </c>
      <c r="S28" s="9">
        <f>S29</f>
        <v>0</v>
      </c>
      <c r="T28" s="18">
        <f t="shared" si="5"/>
        <v>59267</v>
      </c>
      <c r="U28" s="9">
        <v>0</v>
      </c>
      <c r="V28" s="9">
        <f>V29</f>
        <v>0</v>
      </c>
      <c r="W28" s="10">
        <f t="shared" si="6"/>
        <v>0</v>
      </c>
      <c r="X28" s="20">
        <v>65390</v>
      </c>
      <c r="Y28" s="9">
        <f>Y29</f>
        <v>0</v>
      </c>
      <c r="Z28" s="18">
        <f t="shared" si="7"/>
        <v>65390</v>
      </c>
      <c r="AA28" s="39">
        <v>0</v>
      </c>
      <c r="AB28" s="9">
        <f>AB29</f>
        <v>0</v>
      </c>
      <c r="AC28" s="9">
        <f t="shared" si="8"/>
        <v>0</v>
      </c>
      <c r="AD28" s="18">
        <v>750214</v>
      </c>
      <c r="AE28" s="18">
        <f>AE29</f>
        <v>23780</v>
      </c>
      <c r="AF28" s="43">
        <f t="shared" si="9"/>
        <v>773994</v>
      </c>
      <c r="AG28" s="38">
        <v>7421</v>
      </c>
    </row>
    <row r="29" spans="1:33" s="3" customFormat="1" ht="34.950000000000003" customHeight="1" x14ac:dyDescent="0.3">
      <c r="A29" s="13" t="s">
        <v>30</v>
      </c>
      <c r="B29" s="23">
        <v>445582</v>
      </c>
      <c r="C29" s="23">
        <v>17823</v>
      </c>
      <c r="D29" s="23">
        <f t="shared" si="0"/>
        <v>463405</v>
      </c>
      <c r="E29" s="23">
        <v>33605</v>
      </c>
      <c r="F29" s="23">
        <v>1344</v>
      </c>
      <c r="G29" s="24">
        <f t="shared" si="1"/>
        <v>34949</v>
      </c>
      <c r="H29" s="25">
        <v>30858</v>
      </c>
      <c r="I29" s="14">
        <v>0</v>
      </c>
      <c r="J29" s="23">
        <f t="shared" si="2"/>
        <v>30858</v>
      </c>
      <c r="K29" s="14">
        <v>0</v>
      </c>
      <c r="L29" s="14">
        <v>0</v>
      </c>
      <c r="M29" s="14">
        <f t="shared" si="3"/>
        <v>0</v>
      </c>
      <c r="N29" s="23">
        <v>115512</v>
      </c>
      <c r="O29" s="23">
        <v>4613</v>
      </c>
      <c r="P29" s="26">
        <f t="shared" si="4"/>
        <v>120125</v>
      </c>
      <c r="Q29" s="13" t="s">
        <v>30</v>
      </c>
      <c r="R29" s="23">
        <v>59267</v>
      </c>
      <c r="S29" s="14">
        <v>0</v>
      </c>
      <c r="T29" s="23">
        <f t="shared" si="5"/>
        <v>59267</v>
      </c>
      <c r="U29" s="14">
        <v>0</v>
      </c>
      <c r="V29" s="14">
        <v>0</v>
      </c>
      <c r="W29" s="15">
        <f t="shared" si="6"/>
        <v>0</v>
      </c>
      <c r="X29" s="25">
        <v>65390</v>
      </c>
      <c r="Y29" s="14">
        <v>0</v>
      </c>
      <c r="Z29" s="23">
        <f t="shared" si="7"/>
        <v>65390</v>
      </c>
      <c r="AA29" s="42">
        <v>0</v>
      </c>
      <c r="AB29" s="14">
        <v>0</v>
      </c>
      <c r="AC29" s="14">
        <f t="shared" si="8"/>
        <v>0</v>
      </c>
      <c r="AD29" s="23">
        <v>750214</v>
      </c>
      <c r="AE29" s="23">
        <v>23780</v>
      </c>
      <c r="AF29" s="45">
        <f t="shared" si="9"/>
        <v>773994</v>
      </c>
      <c r="AG29" s="41">
        <v>7421</v>
      </c>
    </row>
    <row r="30" spans="1:33" s="3" customFormat="1" ht="34.950000000000003" customHeight="1" x14ac:dyDescent="0.3">
      <c r="A30" s="8" t="s">
        <v>31</v>
      </c>
      <c r="B30" s="18">
        <v>743</v>
      </c>
      <c r="C30" s="9">
        <f>C31</f>
        <v>0</v>
      </c>
      <c r="D30" s="18">
        <f t="shared" si="0"/>
        <v>743</v>
      </c>
      <c r="E30" s="18">
        <v>38990</v>
      </c>
      <c r="F30" s="18">
        <f>F31</f>
        <v>1560</v>
      </c>
      <c r="G30" s="19">
        <f t="shared" si="1"/>
        <v>40550</v>
      </c>
      <c r="H30" s="20">
        <v>5226</v>
      </c>
      <c r="I30" s="9">
        <f>I31</f>
        <v>0</v>
      </c>
      <c r="J30" s="18">
        <f t="shared" si="2"/>
        <v>5226</v>
      </c>
      <c r="K30" s="9">
        <v>0</v>
      </c>
      <c r="L30" s="9">
        <f>L31</f>
        <v>0</v>
      </c>
      <c r="M30" s="9">
        <f t="shared" si="3"/>
        <v>0</v>
      </c>
      <c r="N30" s="18">
        <v>4874</v>
      </c>
      <c r="O30" s="18">
        <f>O31</f>
        <v>195</v>
      </c>
      <c r="P30" s="21">
        <f t="shared" si="4"/>
        <v>5069</v>
      </c>
      <c r="Q30" s="8" t="s">
        <v>31</v>
      </c>
      <c r="R30" s="18">
        <v>2340</v>
      </c>
      <c r="S30" s="9">
        <f>S31</f>
        <v>0</v>
      </c>
      <c r="T30" s="18">
        <f t="shared" si="5"/>
        <v>2340</v>
      </c>
      <c r="U30" s="9">
        <v>0</v>
      </c>
      <c r="V30" s="9">
        <f>V31</f>
        <v>0</v>
      </c>
      <c r="W30" s="10">
        <f t="shared" si="6"/>
        <v>0</v>
      </c>
      <c r="X30" s="20">
        <v>6535</v>
      </c>
      <c r="Y30" s="18">
        <f>Y31</f>
        <v>-1755</v>
      </c>
      <c r="Z30" s="18">
        <f t="shared" si="7"/>
        <v>4780</v>
      </c>
      <c r="AA30" s="39">
        <v>0</v>
      </c>
      <c r="AB30" s="9">
        <f>AB31</f>
        <v>0</v>
      </c>
      <c r="AC30" s="9">
        <f t="shared" si="8"/>
        <v>0</v>
      </c>
      <c r="AD30" s="18">
        <v>58708</v>
      </c>
      <c r="AE30" s="9">
        <f>AE31</f>
        <v>0</v>
      </c>
      <c r="AF30" s="43">
        <f t="shared" si="9"/>
        <v>58708</v>
      </c>
      <c r="AG30" s="38">
        <v>1176</v>
      </c>
    </row>
    <row r="31" spans="1:33" s="3" customFormat="1" ht="34.950000000000003" customHeight="1" x14ac:dyDescent="0.3">
      <c r="A31" s="13" t="s">
        <v>32</v>
      </c>
      <c r="B31" s="23">
        <v>743</v>
      </c>
      <c r="C31" s="14">
        <v>0</v>
      </c>
      <c r="D31" s="23">
        <f t="shared" si="0"/>
        <v>743</v>
      </c>
      <c r="E31" s="23">
        <v>38990</v>
      </c>
      <c r="F31" s="23">
        <v>1560</v>
      </c>
      <c r="G31" s="24">
        <f t="shared" si="1"/>
        <v>40550</v>
      </c>
      <c r="H31" s="25">
        <v>5226</v>
      </c>
      <c r="I31" s="14">
        <v>0</v>
      </c>
      <c r="J31" s="23">
        <f t="shared" si="2"/>
        <v>5226</v>
      </c>
      <c r="K31" s="14">
        <v>0</v>
      </c>
      <c r="L31" s="14">
        <v>0</v>
      </c>
      <c r="M31" s="14">
        <f t="shared" si="3"/>
        <v>0</v>
      </c>
      <c r="N31" s="23">
        <v>4874</v>
      </c>
      <c r="O31" s="23">
        <v>195</v>
      </c>
      <c r="P31" s="26">
        <f t="shared" si="4"/>
        <v>5069</v>
      </c>
      <c r="Q31" s="13" t="s">
        <v>32</v>
      </c>
      <c r="R31" s="23">
        <v>2340</v>
      </c>
      <c r="S31" s="14">
        <v>0</v>
      </c>
      <c r="T31" s="23">
        <f t="shared" si="5"/>
        <v>2340</v>
      </c>
      <c r="U31" s="14">
        <v>0</v>
      </c>
      <c r="V31" s="14">
        <v>0</v>
      </c>
      <c r="W31" s="15">
        <f t="shared" si="6"/>
        <v>0</v>
      </c>
      <c r="X31" s="25">
        <v>6535</v>
      </c>
      <c r="Y31" s="23">
        <v>-1755</v>
      </c>
      <c r="Z31" s="23">
        <f t="shared" si="7"/>
        <v>4780</v>
      </c>
      <c r="AA31" s="42">
        <v>0</v>
      </c>
      <c r="AB31" s="14">
        <v>0</v>
      </c>
      <c r="AC31" s="14">
        <f t="shared" si="8"/>
        <v>0</v>
      </c>
      <c r="AD31" s="23">
        <v>58708</v>
      </c>
      <c r="AE31" s="14">
        <v>0</v>
      </c>
      <c r="AF31" s="45">
        <f t="shared" si="9"/>
        <v>58708</v>
      </c>
      <c r="AG31" s="41">
        <v>1176</v>
      </c>
    </row>
    <row r="32" spans="1:33" s="3" customFormat="1" ht="34.950000000000003" customHeight="1" x14ac:dyDescent="0.3">
      <c r="A32" s="8" t="s">
        <v>33</v>
      </c>
      <c r="B32" s="9">
        <v>0</v>
      </c>
      <c r="C32" s="9">
        <f>C33</f>
        <v>0</v>
      </c>
      <c r="D32" s="9">
        <f t="shared" si="0"/>
        <v>0</v>
      </c>
      <c r="E32" s="18">
        <v>59100</v>
      </c>
      <c r="F32" s="18">
        <f>F33</f>
        <v>2364</v>
      </c>
      <c r="G32" s="19">
        <f t="shared" si="1"/>
        <v>61464</v>
      </c>
      <c r="H32" s="20">
        <v>3805</v>
      </c>
      <c r="I32" s="9">
        <f>I33</f>
        <v>0</v>
      </c>
      <c r="J32" s="18">
        <f t="shared" si="2"/>
        <v>3805</v>
      </c>
      <c r="K32" s="9">
        <v>0</v>
      </c>
      <c r="L32" s="9">
        <f>L33</f>
        <v>0</v>
      </c>
      <c r="M32" s="9">
        <f t="shared" si="3"/>
        <v>0</v>
      </c>
      <c r="N32" s="18">
        <v>7388</v>
      </c>
      <c r="O32" s="18">
        <f>O33</f>
        <v>295</v>
      </c>
      <c r="P32" s="21">
        <f t="shared" si="4"/>
        <v>7683</v>
      </c>
      <c r="Q32" s="8" t="s">
        <v>33</v>
      </c>
      <c r="R32" s="18">
        <v>3257</v>
      </c>
      <c r="S32" s="9">
        <f>S33</f>
        <v>0</v>
      </c>
      <c r="T32" s="18">
        <f t="shared" si="5"/>
        <v>3257</v>
      </c>
      <c r="U32" s="9">
        <v>0</v>
      </c>
      <c r="V32" s="9">
        <f>V33</f>
        <v>0</v>
      </c>
      <c r="W32" s="10">
        <f t="shared" si="6"/>
        <v>0</v>
      </c>
      <c r="X32" s="20">
        <v>8812</v>
      </c>
      <c r="Y32" s="18">
        <f>Y33</f>
        <v>-2659</v>
      </c>
      <c r="Z32" s="18">
        <f t="shared" si="7"/>
        <v>6153</v>
      </c>
      <c r="AA32" s="39">
        <v>0</v>
      </c>
      <c r="AB32" s="9">
        <f>AB33</f>
        <v>0</v>
      </c>
      <c r="AC32" s="9">
        <f t="shared" si="8"/>
        <v>0</v>
      </c>
      <c r="AD32" s="18">
        <v>82362</v>
      </c>
      <c r="AE32" s="9">
        <f>AE33</f>
        <v>0</v>
      </c>
      <c r="AF32" s="43">
        <f t="shared" si="9"/>
        <v>82362</v>
      </c>
      <c r="AG32" s="38">
        <v>92880</v>
      </c>
    </row>
    <row r="33" spans="1:33" s="3" customFormat="1" ht="34.950000000000003" customHeight="1" x14ac:dyDescent="0.3">
      <c r="A33" s="13" t="s">
        <v>34</v>
      </c>
      <c r="B33" s="14">
        <v>0</v>
      </c>
      <c r="C33" s="14">
        <v>0</v>
      </c>
      <c r="D33" s="14">
        <f t="shared" si="0"/>
        <v>0</v>
      </c>
      <c r="E33" s="23">
        <v>59100</v>
      </c>
      <c r="F33" s="23">
        <v>2364</v>
      </c>
      <c r="G33" s="24">
        <f t="shared" si="1"/>
        <v>61464</v>
      </c>
      <c r="H33" s="25">
        <v>3805</v>
      </c>
      <c r="I33" s="14">
        <v>0</v>
      </c>
      <c r="J33" s="23">
        <f t="shared" si="2"/>
        <v>3805</v>
      </c>
      <c r="K33" s="14">
        <v>0</v>
      </c>
      <c r="L33" s="14">
        <v>0</v>
      </c>
      <c r="M33" s="14">
        <f t="shared" si="3"/>
        <v>0</v>
      </c>
      <c r="N33" s="23">
        <v>7388</v>
      </c>
      <c r="O33" s="23">
        <v>295</v>
      </c>
      <c r="P33" s="26">
        <f t="shared" si="4"/>
        <v>7683</v>
      </c>
      <c r="Q33" s="13" t="s">
        <v>34</v>
      </c>
      <c r="R33" s="23">
        <v>3257</v>
      </c>
      <c r="S33" s="14">
        <v>0</v>
      </c>
      <c r="T33" s="23">
        <f t="shared" si="5"/>
        <v>3257</v>
      </c>
      <c r="U33" s="14">
        <v>0</v>
      </c>
      <c r="V33" s="14">
        <v>0</v>
      </c>
      <c r="W33" s="15">
        <f t="shared" si="6"/>
        <v>0</v>
      </c>
      <c r="X33" s="25">
        <v>8812</v>
      </c>
      <c r="Y33" s="23">
        <v>-2659</v>
      </c>
      <c r="Z33" s="23">
        <f t="shared" si="7"/>
        <v>6153</v>
      </c>
      <c r="AA33" s="42">
        <v>0</v>
      </c>
      <c r="AB33" s="14">
        <v>0</v>
      </c>
      <c r="AC33" s="14">
        <f t="shared" si="8"/>
        <v>0</v>
      </c>
      <c r="AD33" s="23">
        <v>82362</v>
      </c>
      <c r="AE33" s="14">
        <v>0</v>
      </c>
      <c r="AF33" s="45">
        <f t="shared" si="9"/>
        <v>82362</v>
      </c>
      <c r="AG33" s="41">
        <v>92880</v>
      </c>
    </row>
    <row r="34" spans="1:33" s="3" customFormat="1" ht="34.950000000000003" customHeight="1" x14ac:dyDescent="0.3">
      <c r="A34" s="8" t="s">
        <v>35</v>
      </c>
      <c r="B34" s="18">
        <v>60</v>
      </c>
      <c r="C34" s="9">
        <f>C35</f>
        <v>0</v>
      </c>
      <c r="D34" s="18">
        <f t="shared" si="0"/>
        <v>60</v>
      </c>
      <c r="E34" s="9">
        <v>0</v>
      </c>
      <c r="F34" s="9">
        <f>F35</f>
        <v>0</v>
      </c>
      <c r="G34" s="10">
        <f t="shared" si="1"/>
        <v>0</v>
      </c>
      <c r="H34" s="11">
        <v>0</v>
      </c>
      <c r="I34" s="9">
        <f>I35</f>
        <v>0</v>
      </c>
      <c r="J34" s="9">
        <f t="shared" si="2"/>
        <v>0</v>
      </c>
      <c r="K34" s="9">
        <v>0</v>
      </c>
      <c r="L34" s="9">
        <f>L35</f>
        <v>0</v>
      </c>
      <c r="M34" s="9">
        <f t="shared" si="3"/>
        <v>0</v>
      </c>
      <c r="N34" s="9">
        <v>0</v>
      </c>
      <c r="O34" s="9">
        <f>O35</f>
        <v>0</v>
      </c>
      <c r="P34" s="12">
        <f t="shared" si="4"/>
        <v>0</v>
      </c>
      <c r="Q34" s="8" t="s">
        <v>35</v>
      </c>
      <c r="R34" s="9">
        <v>0</v>
      </c>
      <c r="S34" s="9">
        <f>S35</f>
        <v>0</v>
      </c>
      <c r="T34" s="9">
        <f t="shared" si="5"/>
        <v>0</v>
      </c>
      <c r="U34" s="9">
        <v>0</v>
      </c>
      <c r="V34" s="9">
        <f>V35</f>
        <v>0</v>
      </c>
      <c r="W34" s="10">
        <f t="shared" si="6"/>
        <v>0</v>
      </c>
      <c r="X34" s="11">
        <v>0</v>
      </c>
      <c r="Y34" s="9">
        <f>Y35</f>
        <v>0</v>
      </c>
      <c r="Z34" s="9">
        <f t="shared" si="7"/>
        <v>0</v>
      </c>
      <c r="AA34" s="39">
        <v>0</v>
      </c>
      <c r="AB34" s="9">
        <f>AB35</f>
        <v>0</v>
      </c>
      <c r="AC34" s="9">
        <f t="shared" si="8"/>
        <v>0</v>
      </c>
      <c r="AD34" s="18">
        <v>60</v>
      </c>
      <c r="AE34" s="9">
        <f>AE35</f>
        <v>0</v>
      </c>
      <c r="AF34" s="43">
        <f t="shared" si="9"/>
        <v>60</v>
      </c>
      <c r="AG34" s="46">
        <v>0</v>
      </c>
    </row>
    <row r="35" spans="1:33" s="3" customFormat="1" ht="34.950000000000003" customHeight="1" x14ac:dyDescent="0.3">
      <c r="A35" s="13" t="s">
        <v>36</v>
      </c>
      <c r="B35" s="23">
        <v>60</v>
      </c>
      <c r="C35" s="14">
        <v>0</v>
      </c>
      <c r="D35" s="23">
        <f t="shared" si="0"/>
        <v>60</v>
      </c>
      <c r="E35" s="14">
        <v>0</v>
      </c>
      <c r="F35" s="14">
        <v>0</v>
      </c>
      <c r="G35" s="15">
        <f t="shared" si="1"/>
        <v>0</v>
      </c>
      <c r="H35" s="16">
        <v>0</v>
      </c>
      <c r="I35" s="14">
        <v>0</v>
      </c>
      <c r="J35" s="14">
        <f t="shared" si="2"/>
        <v>0</v>
      </c>
      <c r="K35" s="14">
        <v>0</v>
      </c>
      <c r="L35" s="14">
        <v>0</v>
      </c>
      <c r="M35" s="14">
        <f t="shared" si="3"/>
        <v>0</v>
      </c>
      <c r="N35" s="14">
        <v>0</v>
      </c>
      <c r="O35" s="14">
        <v>0</v>
      </c>
      <c r="P35" s="17">
        <f t="shared" si="4"/>
        <v>0</v>
      </c>
      <c r="Q35" s="13" t="s">
        <v>36</v>
      </c>
      <c r="R35" s="14">
        <v>0</v>
      </c>
      <c r="S35" s="14">
        <v>0</v>
      </c>
      <c r="T35" s="14">
        <f t="shared" si="5"/>
        <v>0</v>
      </c>
      <c r="U35" s="14">
        <v>0</v>
      </c>
      <c r="V35" s="14">
        <v>0</v>
      </c>
      <c r="W35" s="15">
        <f t="shared" si="6"/>
        <v>0</v>
      </c>
      <c r="X35" s="16">
        <v>0</v>
      </c>
      <c r="Y35" s="14">
        <v>0</v>
      </c>
      <c r="Z35" s="14">
        <f t="shared" si="7"/>
        <v>0</v>
      </c>
      <c r="AA35" s="42">
        <v>0</v>
      </c>
      <c r="AB35" s="14">
        <v>0</v>
      </c>
      <c r="AC35" s="14">
        <f t="shared" si="8"/>
        <v>0</v>
      </c>
      <c r="AD35" s="23">
        <v>60</v>
      </c>
      <c r="AE35" s="14">
        <v>0</v>
      </c>
      <c r="AF35" s="45">
        <f t="shared" si="9"/>
        <v>60</v>
      </c>
      <c r="AG35" s="44">
        <v>0</v>
      </c>
    </row>
    <row r="36" spans="1:33" s="3" customFormat="1" ht="34.950000000000003" customHeight="1" thickBot="1" x14ac:dyDescent="0.35">
      <c r="A36" s="27" t="s">
        <v>37</v>
      </c>
      <c r="B36" s="28">
        <v>452506</v>
      </c>
      <c r="C36" s="28">
        <f>C6+C8+C13+C17+C19+C22+C24+C26+C28+C30+C32+C34</f>
        <v>17695</v>
      </c>
      <c r="D36" s="28">
        <f t="shared" si="0"/>
        <v>470201</v>
      </c>
      <c r="E36" s="28">
        <v>178484</v>
      </c>
      <c r="F36" s="28">
        <f>F6+F8+F13+F17+F19+F22+F24+F26+F28+F30+F32+F34</f>
        <v>6177</v>
      </c>
      <c r="G36" s="29">
        <f t="shared" si="1"/>
        <v>184661</v>
      </c>
      <c r="H36" s="30">
        <v>44007</v>
      </c>
      <c r="I36" s="31">
        <f>I6+I8+I13+I17+I19+I22+I24+I26+I28+I30+I32+I34</f>
        <v>0</v>
      </c>
      <c r="J36" s="28">
        <f t="shared" si="2"/>
        <v>44007</v>
      </c>
      <c r="K36" s="28">
        <v>119</v>
      </c>
      <c r="L36" s="31">
        <f>L6+L8+L13+L17+L19+L22+L24+L26+L28+L30+L32+L34</f>
        <v>0</v>
      </c>
      <c r="M36" s="28">
        <f t="shared" si="3"/>
        <v>119</v>
      </c>
      <c r="N36" s="28">
        <v>134130</v>
      </c>
      <c r="O36" s="28">
        <f>O6+O8+O13+O17+O19+O22+O24+O26+O28+O30+O32+O34</f>
        <v>5227</v>
      </c>
      <c r="P36" s="32">
        <f t="shared" si="4"/>
        <v>139357</v>
      </c>
      <c r="Q36" s="27" t="s">
        <v>37</v>
      </c>
      <c r="R36" s="28">
        <v>67967</v>
      </c>
      <c r="S36" s="31">
        <f>S6+S8+S13+S17+S19+S22+S24+S26+S28+S30+S32+S34</f>
        <v>0</v>
      </c>
      <c r="T36" s="28">
        <f t="shared" si="5"/>
        <v>67967</v>
      </c>
      <c r="U36" s="31">
        <v>0</v>
      </c>
      <c r="V36" s="31">
        <f>V6+V8+V13+V17+V19+V22+V24+V26+V28+V30+V32+V34</f>
        <v>0</v>
      </c>
      <c r="W36" s="62">
        <f t="shared" si="6"/>
        <v>0</v>
      </c>
      <c r="X36" s="30">
        <v>88785</v>
      </c>
      <c r="Y36" s="28">
        <f>Y6+Y8+Y13+Y17+Y19+Y22+Y24+Y26+Y28+Y30+Y32+Y34</f>
        <v>-5233</v>
      </c>
      <c r="Z36" s="28">
        <f t="shared" si="7"/>
        <v>83552</v>
      </c>
      <c r="AA36" s="50">
        <v>1</v>
      </c>
      <c r="AB36" s="31">
        <f>AB6+AB8+AB13+AB17+AB19+AB22+AB24+AB26+AB28+AB30+AB32+AB34</f>
        <v>0</v>
      </c>
      <c r="AC36" s="28">
        <f t="shared" si="8"/>
        <v>1</v>
      </c>
      <c r="AD36" s="28">
        <v>965999</v>
      </c>
      <c r="AE36" s="28">
        <f>AE6+AE8+AE13+AE17+AE19+AE22+AE24+AE26+AE28+AE30+AE32+AE34</f>
        <v>23866</v>
      </c>
      <c r="AF36" s="51">
        <f t="shared" si="9"/>
        <v>989865</v>
      </c>
      <c r="AG36" s="49">
        <v>121484</v>
      </c>
    </row>
    <row r="37" spans="1:33" s="3" customFormat="1" ht="9.6" customHeight="1" x14ac:dyDescent="0.3">
      <c r="A37" s="33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33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</row>
    <row r="38" spans="1:33" s="3" customFormat="1" ht="42" customHeight="1" x14ac:dyDescent="0.3">
      <c r="A38" s="86" t="s">
        <v>52</v>
      </c>
      <c r="B38" s="86"/>
      <c r="C38" s="86"/>
      <c r="D38" s="86"/>
      <c r="E38" s="86"/>
      <c r="F38" s="86"/>
      <c r="G38" s="86"/>
      <c r="H38" s="86" t="s">
        <v>51</v>
      </c>
      <c r="I38" s="86"/>
      <c r="J38" s="86"/>
      <c r="K38" s="86"/>
      <c r="L38" s="86"/>
      <c r="M38" s="86"/>
      <c r="N38" s="86"/>
      <c r="O38" s="86"/>
      <c r="P38" s="86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</row>
  </sheetData>
  <mergeCells count="16">
    <mergeCell ref="A38:G38"/>
    <mergeCell ref="H38:P38"/>
    <mergeCell ref="E4:G4"/>
    <mergeCell ref="H4:J4"/>
    <mergeCell ref="K4:M4"/>
    <mergeCell ref="N4:P4"/>
    <mergeCell ref="R4:T4"/>
    <mergeCell ref="A4:A5"/>
    <mergeCell ref="B4:D4"/>
    <mergeCell ref="AF3:AG3"/>
    <mergeCell ref="O3:P3"/>
    <mergeCell ref="U4:W4"/>
    <mergeCell ref="X4:Z4"/>
    <mergeCell ref="AA4:AC4"/>
    <mergeCell ref="AD4:AF4"/>
    <mergeCell ref="Q4:Q5"/>
  </mergeCells>
  <phoneticPr fontId="1" type="noConversion"/>
  <printOptions horizontalCentered="1"/>
  <pageMargins left="0.47244094488188981" right="0.47244094488188981" top="0.78740157480314965" bottom="0.59055118110236227" header="0.39370078740157483" footer="0.39370078740157483"/>
  <pageSetup paperSize="9" scale="57" firstPageNumber="42" fitToWidth="0" fitToHeight="2" pageOrder="overThenDown" orientation="portrait" useFirstPageNumber="1" r:id="rId1"/>
  <headerFooter alignWithMargins="0"/>
  <colBreaks count="3" manualBreakCount="3">
    <brk id="7" max="37" man="1"/>
    <brk id="16" max="37" man="1"/>
    <brk id="23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吳婉玉</dc:creator>
  <cp:lastModifiedBy>曾彥順</cp:lastModifiedBy>
  <cp:lastPrinted>2021-11-20T00:38:17Z</cp:lastPrinted>
  <dcterms:created xsi:type="dcterms:W3CDTF">2021-08-26T09:59:44Z</dcterms:created>
  <dcterms:modified xsi:type="dcterms:W3CDTF">2021-11-20T00:38:20Z</dcterms:modified>
</cp:coreProperties>
</file>