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1495\Desktop\新增資料夾 (2)\"/>
    </mc:Choice>
  </mc:AlternateContent>
  <xr:revisionPtr revIDLastSave="0" documentId="8_{60BD1D81-B618-4A27-BA3A-A8A20FF95440}" xr6:coauthVersionLast="36" xr6:coauthVersionMax="36" xr10:uidLastSave="{00000000-0000-0000-0000-000000000000}"/>
  <bookViews>
    <workbookView xWindow="32760" yWindow="32760" windowWidth="15360" windowHeight="8088" xr2:uid="{00000000-000D-0000-FFFF-FFFF00000000}"/>
  </bookViews>
  <sheets>
    <sheet name="總表" sheetId="1" r:id="rId1"/>
  </sheets>
  <definedNames>
    <definedName name="_xlnm.Print_Area" localSheetId="0">總表!$A$1:$G$38</definedName>
    <definedName name="_xlnm.Print_Titles" localSheetId="0">總表!$2:$6</definedName>
  </definedNames>
  <calcPr calcId="191029"/>
</workbook>
</file>

<file path=xl/calcChain.xml><?xml version="1.0" encoding="utf-8"?>
<calcChain xmlns="http://schemas.openxmlformats.org/spreadsheetml/2006/main">
  <c r="C34" i="1" l="1"/>
  <c r="D34" i="1"/>
  <c r="F34" i="1" s="1"/>
  <c r="G34" i="1" s="1"/>
  <c r="C31" i="1"/>
  <c r="D31" i="1" s="1"/>
  <c r="F31" i="1" s="1"/>
  <c r="G31" i="1" s="1"/>
  <c r="C17" i="1"/>
  <c r="C30" i="1" s="1"/>
  <c r="D17" i="1"/>
  <c r="F17" i="1"/>
  <c r="G17" i="1"/>
  <c r="C7" i="1"/>
  <c r="D8" i="1"/>
  <c r="F8" i="1" s="1"/>
  <c r="G8" i="1" s="1"/>
  <c r="D9" i="1"/>
  <c r="F9" i="1" s="1"/>
  <c r="G9" i="1" s="1"/>
  <c r="D10" i="1"/>
  <c r="F10" i="1"/>
  <c r="G10" i="1"/>
  <c r="D11" i="1"/>
  <c r="F11" i="1"/>
  <c r="G11" i="1" s="1"/>
  <c r="D12" i="1"/>
  <c r="F12" i="1" s="1"/>
  <c r="G12" i="1" s="1"/>
  <c r="D13" i="1"/>
  <c r="F13" i="1" s="1"/>
  <c r="G13" i="1" s="1"/>
  <c r="D14" i="1"/>
  <c r="F14" i="1"/>
  <c r="G14" i="1"/>
  <c r="D15" i="1"/>
  <c r="F15" i="1"/>
  <c r="G15" i="1" s="1"/>
  <c r="D16" i="1"/>
  <c r="F16" i="1" s="1"/>
  <c r="G16" i="1" s="1"/>
  <c r="D18" i="1"/>
  <c r="F18" i="1" s="1"/>
  <c r="G18" i="1" s="1"/>
  <c r="D19" i="1"/>
  <c r="F19" i="1"/>
  <c r="G19" i="1"/>
  <c r="D20" i="1"/>
  <c r="F20" i="1"/>
  <c r="G20" i="1" s="1"/>
  <c r="D21" i="1"/>
  <c r="F21" i="1" s="1"/>
  <c r="G21" i="1" s="1"/>
  <c r="D22" i="1"/>
  <c r="F22" i="1" s="1"/>
  <c r="G22" i="1" s="1"/>
  <c r="D23" i="1"/>
  <c r="F23" i="1"/>
  <c r="G23" i="1"/>
  <c r="D24" i="1"/>
  <c r="F24" i="1"/>
  <c r="G24" i="1" s="1"/>
  <c r="D25" i="1"/>
  <c r="F25" i="1" s="1"/>
  <c r="G25" i="1" s="1"/>
  <c r="D26" i="1"/>
  <c r="F26" i="1" s="1"/>
  <c r="G26" i="1" s="1"/>
  <c r="D27" i="1"/>
  <c r="F27" i="1"/>
  <c r="G27" i="1"/>
  <c r="D28" i="1"/>
  <c r="F28" i="1"/>
  <c r="G28" i="1" s="1"/>
  <c r="D29" i="1"/>
  <c r="F29" i="1" s="1"/>
  <c r="G29" i="1" s="1"/>
  <c r="D32" i="1"/>
  <c r="F32" i="1" s="1"/>
  <c r="G32" i="1" s="1"/>
  <c r="D33" i="1"/>
  <c r="F33" i="1"/>
  <c r="G33" i="1"/>
  <c r="D35" i="1"/>
  <c r="F35" i="1"/>
  <c r="G35" i="1" s="1"/>
  <c r="D36" i="1"/>
  <c r="F36" i="1" s="1"/>
  <c r="G36" i="1" s="1"/>
  <c r="C37" i="1"/>
  <c r="D37" i="1"/>
  <c r="F37" i="1"/>
  <c r="G37" i="1"/>
  <c r="D7" i="1"/>
  <c r="F7" i="1"/>
  <c r="G7" i="1" s="1"/>
  <c r="C38" i="1" l="1"/>
  <c r="D38" i="1" s="1"/>
  <c r="F38" i="1" s="1"/>
  <c r="G38" i="1" s="1"/>
  <c r="D30" i="1"/>
  <c r="F30" i="1" s="1"/>
  <c r="G30" i="1" s="1"/>
</calcChain>
</file>

<file path=xl/sharedStrings.xml><?xml version="1.0" encoding="utf-8"?>
<sst xmlns="http://schemas.openxmlformats.org/spreadsheetml/2006/main" count="45" uniqueCount="45">
  <si>
    <t>單位：新臺幣千元</t>
  </si>
  <si>
    <t>科             目</t>
  </si>
  <si>
    <t>本 年 度 預 算 數</t>
  </si>
  <si>
    <t>金　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</si>
  <si>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</si>
  <si>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</si>
  <si>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</si>
  <si>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</si>
  <si>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</si>
  <si>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</si>
  <si>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</si>
  <si>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</si>
  <si>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</si>
  <si>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</si>
  <si>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</si>
  <si>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</si>
  <si>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</si>
  <si>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</si>
  <si>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</si>
  <si>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</si>
  <si>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</si>
  <si>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</si>
  <si>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</si>
  <si>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</si>
  <si>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</si>
  <si>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</si>
  <si>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</si>
  <si>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</si>
  <si>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</si>
  <si>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</si>
  <si>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</si>
  <si>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</si>
  <si>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</si>
  <si>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</si>
  <si>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</si>
  <si>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業務外賸餘(短絀)</t>
  </si>
  <si>
    <t>本期賸餘(短絀)</t>
  </si>
  <si>
    <t>修正調整欄</t>
  </si>
  <si>
    <t>本院原核定數</t>
    <phoneticPr fontId="1" type="noConversion"/>
  </si>
  <si>
    <t>修正後核定數</t>
    <phoneticPr fontId="1" type="noConversion"/>
  </si>
  <si>
    <t>上年度預算數</t>
    <phoneticPr fontId="1" type="noConversion"/>
  </si>
  <si>
    <r>
      <t>作業基金收支餘絀綜計表修正情形</t>
    </r>
    <r>
      <rPr>
        <b/>
        <sz val="14"/>
        <rFont val="微軟正黑體"/>
        <family val="2"/>
        <charset val="136"/>
      </rPr>
      <t xml:space="preserve">（依收支科目分列） </t>
    </r>
    <r>
      <rPr>
        <b/>
        <sz val="22"/>
        <rFont val="微軟正黑體"/>
        <family val="2"/>
        <charset val="136"/>
      </rPr>
      <t xml:space="preserve">  </t>
    </r>
    <phoneticPr fontId="1" type="noConversion"/>
  </si>
  <si>
    <t>本年度與上年度
預算數比較增減（-）</t>
    <phoneticPr fontId="1" type="noConversion"/>
  </si>
  <si>
    <r>
      <rPr>
        <b/>
        <sz val="22"/>
        <rFont val="Times New Roman"/>
        <family val="1"/>
      </rPr>
      <t>111</t>
    </r>
    <r>
      <rPr>
        <b/>
        <sz val="22"/>
        <rFont val="微軟正黑體"/>
        <family val="2"/>
        <charset val="136"/>
      </rPr>
      <t>年度中央政府總預算案附屬單位預算</t>
    </r>
    <phoneticPr fontId="1" type="noConversion"/>
  </si>
  <si>
    <r>
      <t>中華民國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年度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</si>
</sst>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_-* #,##0_-;\-* #,##0_-;_-* &quot;-&quot;??_-;_-@_-"/>
    <numFmt numFmtId="177" formatCode="#,##0.00_ "/>
    <numFmt numFmtId="178" formatCode="#,##0_ "/>
    <numFmt numFmtId="179" formatCode="#,##0.00;[Black]#,##0.00"/>
  </numFmts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新細明體"/>
      <family val="1"/>
      <charset val="136"/>
    </font>
    <font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微軟正黑體"/>
      <family val="2"/>
      <charset val="136"/>
    </font>
    <font>
      <b/>
      <sz val="22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2" fillId="0" borderId="0" xfId="0" applyFont="1"/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8" fontId="10" fillId="0" borderId="6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9" fontId="11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41" fontId="11" fillId="0" borderId="6" xfId="0" applyNumberFormat="1" applyFont="1" applyBorder="1" applyAlignment="1">
      <alignment horizontal="right" vertical="center"/>
    </xf>
    <xf numFmtId="41" fontId="10" fillId="0" borderId="6" xfId="0" applyNumberFormat="1" applyFont="1" applyBorder="1" applyAlignment="1">
      <alignment horizontal="right" vertical="center"/>
    </xf>
    <xf numFmtId="41" fontId="10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5"/>
  <sheetViews>
    <sheetView tabSelected="1" view="pageBreakPreview" zoomScale="60" zoomScaleNormal="100" workbookViewId="0">
      <selection activeCell="G8" sqref="G8"/>
    </sheetView>
  </sheetViews>
  <sheetFormatPr defaultRowHeight="16.350000000000001" customHeight="1" x14ac:dyDescent="0.3"/>
  <cols>
    <col min="1" max="1" width="23.21875" customWidth="1"/>
    <col min="2" max="2" width="16" bestFit="1" customWidth="1"/>
    <col min="3" max="3" width="12.44140625" customWidth="1"/>
    <col min="4" max="4" width="14.33203125" customWidth="1"/>
    <col min="5" max="5" width="17.109375" bestFit="1" customWidth="1"/>
    <col min="6" max="6" width="12.88671875" customWidth="1"/>
    <col min="7" max="7" width="6.88671875" customWidth="1"/>
  </cols>
  <sheetData>
    <row r="1" spans="1:7" s="2" customFormat="1" ht="30.6" x14ac:dyDescent="0.55000000000000004">
      <c r="A1" s="23" t="s">
        <v>43</v>
      </c>
      <c r="B1" s="24"/>
      <c r="C1" s="24"/>
      <c r="D1" s="25"/>
      <c r="E1" s="25"/>
      <c r="F1" s="25"/>
      <c r="G1" s="25"/>
    </row>
    <row r="2" spans="1:7" s="2" customFormat="1" ht="33.6" customHeight="1" x14ac:dyDescent="0.55000000000000004">
      <c r="A2" s="34" t="s">
        <v>41</v>
      </c>
      <c r="B2" s="34"/>
      <c r="C2" s="34"/>
      <c r="D2" s="35"/>
      <c r="E2" s="35"/>
      <c r="F2" s="35"/>
      <c r="G2" s="35"/>
    </row>
    <row r="3" spans="1:7" s="1" customFormat="1" ht="24" customHeight="1" x14ac:dyDescent="0.3">
      <c r="A3" s="36" t="s">
        <v>44</v>
      </c>
      <c r="B3" s="36"/>
      <c r="C3" s="36"/>
      <c r="D3" s="36"/>
      <c r="E3" s="36"/>
      <c r="F3" s="36"/>
      <c r="G3" s="36"/>
    </row>
    <row r="4" spans="1:7" ht="16.8" thickBot="1" x14ac:dyDescent="0.35">
      <c r="A4" s="37" t="s">
        <v>0</v>
      </c>
      <c r="B4" s="37"/>
      <c r="C4" s="37"/>
      <c r="D4" s="37"/>
      <c r="E4" s="37"/>
      <c r="F4" s="37"/>
      <c r="G4" s="37"/>
    </row>
    <row r="5" spans="1:7" s="7" customFormat="1" ht="31.5" customHeight="1" x14ac:dyDescent="0.3">
      <c r="A5" s="32" t="s">
        <v>1</v>
      </c>
      <c r="B5" s="38" t="s">
        <v>2</v>
      </c>
      <c r="C5" s="39"/>
      <c r="D5" s="40"/>
      <c r="E5" s="26" t="s">
        <v>40</v>
      </c>
      <c r="F5" s="30" t="s">
        <v>42</v>
      </c>
      <c r="G5" s="31"/>
    </row>
    <row r="6" spans="1:7" s="7" customFormat="1" ht="24" customHeight="1" x14ac:dyDescent="0.3">
      <c r="A6" s="33"/>
      <c r="B6" s="4" t="s">
        <v>38</v>
      </c>
      <c r="C6" s="4" t="s">
        <v>37</v>
      </c>
      <c r="D6" s="4" t="s">
        <v>39</v>
      </c>
      <c r="E6" s="27"/>
      <c r="F6" s="3" t="s">
        <v>3</v>
      </c>
      <c r="G6" s="5" t="s">
        <v>4</v>
      </c>
    </row>
    <row r="7" spans="1:7" s="7" customFormat="1" ht="24" customHeight="1" x14ac:dyDescent="0.3">
      <c r="A7" s="8" t="s">
        <v>5</v>
      </c>
      <c r="B7" s="11">
        <v>1960372248</v>
      </c>
      <c r="C7" s="11">
        <f>SUM(C8:C16)</f>
        <v>2448886</v>
      </c>
      <c r="D7" s="11">
        <f>B7+C7</f>
        <v>1962821134</v>
      </c>
      <c r="E7" s="12">
        <v>1874684875</v>
      </c>
      <c r="F7" s="11">
        <f t="shared" ref="F7:F38" si="0">D7-E7</f>
        <v>88136259</v>
      </c>
      <c r="G7" s="13">
        <f t="shared" ref="G7:G38" si="1">F7/E7*100</f>
        <v>4.7013906270513859</v>
      </c>
    </row>
    <row r="8" spans="1:7" s="7" customFormat="1" ht="24" customHeight="1" x14ac:dyDescent="0.3">
      <c r="A8" s="9" t="s">
        <v>6</v>
      </c>
      <c r="B8" s="14">
        <v>45344549</v>
      </c>
      <c r="C8" s="20">
        <v>0</v>
      </c>
      <c r="D8" s="14">
        <f t="shared" ref="D8:D38" si="2">B8+C8</f>
        <v>45344549</v>
      </c>
      <c r="E8" s="15">
        <v>52562513</v>
      </c>
      <c r="F8" s="14">
        <f t="shared" si="0"/>
        <v>-7217964</v>
      </c>
      <c r="G8" s="16">
        <f t="shared" si="1"/>
        <v>-13.732151657208627</v>
      </c>
    </row>
    <row r="9" spans="1:7" s="7" customFormat="1" ht="24" customHeight="1" x14ac:dyDescent="0.3">
      <c r="A9" s="9" t="s">
        <v>7</v>
      </c>
      <c r="B9" s="14">
        <v>21818309</v>
      </c>
      <c r="C9" s="20">
        <v>0</v>
      </c>
      <c r="D9" s="14">
        <f t="shared" si="2"/>
        <v>21818309</v>
      </c>
      <c r="E9" s="15">
        <v>22724404</v>
      </c>
      <c r="F9" s="14">
        <f t="shared" si="0"/>
        <v>-906095</v>
      </c>
      <c r="G9" s="16">
        <f t="shared" si="1"/>
        <v>-3.9873212956432211</v>
      </c>
    </row>
    <row r="10" spans="1:7" s="7" customFormat="1" ht="24" customHeight="1" x14ac:dyDescent="0.3">
      <c r="A10" s="9" t="s">
        <v>8</v>
      </c>
      <c r="B10" s="14">
        <v>60784079</v>
      </c>
      <c r="C10" s="20">
        <v>0</v>
      </c>
      <c r="D10" s="14">
        <f t="shared" si="2"/>
        <v>60784079</v>
      </c>
      <c r="E10" s="15">
        <v>59063894</v>
      </c>
      <c r="F10" s="14">
        <f t="shared" si="0"/>
        <v>1720185</v>
      </c>
      <c r="G10" s="16">
        <f t="shared" si="1"/>
        <v>2.9124138005530082</v>
      </c>
    </row>
    <row r="11" spans="1:7" s="7" customFormat="1" ht="24" customHeight="1" x14ac:dyDescent="0.3">
      <c r="A11" s="9" t="s">
        <v>9</v>
      </c>
      <c r="B11" s="14">
        <v>21721865</v>
      </c>
      <c r="C11" s="20">
        <v>0</v>
      </c>
      <c r="D11" s="14">
        <f t="shared" si="2"/>
        <v>21721865</v>
      </c>
      <c r="E11" s="15">
        <v>20970675</v>
      </c>
      <c r="F11" s="14">
        <f t="shared" si="0"/>
        <v>751190</v>
      </c>
      <c r="G11" s="16">
        <f t="shared" si="1"/>
        <v>3.5820973812240191</v>
      </c>
    </row>
    <row r="12" spans="1:7" s="7" customFormat="1" ht="24" customHeight="1" x14ac:dyDescent="0.3">
      <c r="A12" s="9" t="s">
        <v>10</v>
      </c>
      <c r="B12" s="14">
        <v>79694188</v>
      </c>
      <c r="C12" s="20">
        <v>0</v>
      </c>
      <c r="D12" s="14">
        <f t="shared" si="2"/>
        <v>79694188</v>
      </c>
      <c r="E12" s="15">
        <v>76922722</v>
      </c>
      <c r="F12" s="14">
        <f t="shared" si="0"/>
        <v>2771466</v>
      </c>
      <c r="G12" s="16">
        <f t="shared" si="1"/>
        <v>3.6029224238840643</v>
      </c>
    </row>
    <row r="13" spans="1:7" s="7" customFormat="1" ht="24" customHeight="1" x14ac:dyDescent="0.3">
      <c r="A13" s="9" t="s">
        <v>11</v>
      </c>
      <c r="B13" s="14">
        <v>182689238</v>
      </c>
      <c r="C13" s="20">
        <v>0</v>
      </c>
      <c r="D13" s="14">
        <f t="shared" si="2"/>
        <v>182689238</v>
      </c>
      <c r="E13" s="15">
        <v>177051333</v>
      </c>
      <c r="F13" s="14">
        <f t="shared" si="0"/>
        <v>5637905</v>
      </c>
      <c r="G13" s="16">
        <f t="shared" si="1"/>
        <v>3.1843335514452185</v>
      </c>
    </row>
    <row r="14" spans="1:7" s="7" customFormat="1" ht="24" customHeight="1" x14ac:dyDescent="0.3">
      <c r="A14" s="9" t="s">
        <v>12</v>
      </c>
      <c r="B14" s="14">
        <v>2707120</v>
      </c>
      <c r="C14" s="20">
        <v>0</v>
      </c>
      <c r="D14" s="14">
        <f t="shared" si="2"/>
        <v>2707120</v>
      </c>
      <c r="E14" s="15">
        <v>2296943</v>
      </c>
      <c r="F14" s="14">
        <f t="shared" si="0"/>
        <v>410177</v>
      </c>
      <c r="G14" s="16">
        <f t="shared" si="1"/>
        <v>17.8575175787993</v>
      </c>
    </row>
    <row r="15" spans="1:7" s="7" customFormat="1" ht="24" customHeight="1" x14ac:dyDescent="0.3">
      <c r="A15" s="9" t="s">
        <v>13</v>
      </c>
      <c r="B15" s="14">
        <v>1314736910</v>
      </c>
      <c r="C15" s="20">
        <v>0</v>
      </c>
      <c r="D15" s="14">
        <f t="shared" si="2"/>
        <v>1314736910</v>
      </c>
      <c r="E15" s="15">
        <v>1253227936</v>
      </c>
      <c r="F15" s="14">
        <f t="shared" si="0"/>
        <v>61508974</v>
      </c>
      <c r="G15" s="16">
        <f t="shared" si="1"/>
        <v>4.9080436393974542</v>
      </c>
    </row>
    <row r="16" spans="1:7" s="7" customFormat="1" ht="24" customHeight="1" x14ac:dyDescent="0.3">
      <c r="A16" s="9" t="s">
        <v>14</v>
      </c>
      <c r="B16" s="14">
        <v>230875990</v>
      </c>
      <c r="C16" s="14">
        <v>2448886</v>
      </c>
      <c r="D16" s="14">
        <f t="shared" si="2"/>
        <v>233324876</v>
      </c>
      <c r="E16" s="15">
        <v>209864455</v>
      </c>
      <c r="F16" s="14">
        <f t="shared" si="0"/>
        <v>23460421</v>
      </c>
      <c r="G16" s="16">
        <f t="shared" si="1"/>
        <v>11.178844459391659</v>
      </c>
    </row>
    <row r="17" spans="1:7" s="7" customFormat="1" ht="24" customHeight="1" x14ac:dyDescent="0.3">
      <c r="A17" s="8" t="s">
        <v>15</v>
      </c>
      <c r="B17" s="11">
        <v>1936652546</v>
      </c>
      <c r="C17" s="11">
        <f>SUM(C18:C29)</f>
        <v>2448886</v>
      </c>
      <c r="D17" s="11">
        <f t="shared" si="2"/>
        <v>1939101432</v>
      </c>
      <c r="E17" s="12">
        <v>1859471966</v>
      </c>
      <c r="F17" s="11">
        <f t="shared" si="0"/>
        <v>79629466</v>
      </c>
      <c r="G17" s="13">
        <f t="shared" si="1"/>
        <v>4.2823698047620899</v>
      </c>
    </row>
    <row r="18" spans="1:7" s="7" customFormat="1" ht="24" customHeight="1" x14ac:dyDescent="0.3">
      <c r="A18" s="9" t="s">
        <v>16</v>
      </c>
      <c r="B18" s="14">
        <v>44244837</v>
      </c>
      <c r="C18" s="14">
        <v>28133</v>
      </c>
      <c r="D18" s="14">
        <f t="shared" si="2"/>
        <v>44272970</v>
      </c>
      <c r="E18" s="15">
        <v>42888619</v>
      </c>
      <c r="F18" s="14">
        <f t="shared" si="0"/>
        <v>1384351</v>
      </c>
      <c r="G18" s="16">
        <f t="shared" si="1"/>
        <v>3.227781710574547</v>
      </c>
    </row>
    <row r="19" spans="1:7" s="7" customFormat="1" ht="24" customHeight="1" x14ac:dyDescent="0.3">
      <c r="A19" s="9" t="s">
        <v>17</v>
      </c>
      <c r="B19" s="14">
        <v>21618103</v>
      </c>
      <c r="C19" s="20">
        <v>0</v>
      </c>
      <c r="D19" s="14">
        <f t="shared" si="2"/>
        <v>21618103</v>
      </c>
      <c r="E19" s="15">
        <v>21701927</v>
      </c>
      <c r="F19" s="14">
        <f t="shared" si="0"/>
        <v>-83824</v>
      </c>
      <c r="G19" s="16">
        <f t="shared" si="1"/>
        <v>-0.38625141444812711</v>
      </c>
    </row>
    <row r="20" spans="1:7" s="7" customFormat="1" ht="24" customHeight="1" x14ac:dyDescent="0.3">
      <c r="A20" s="9" t="s">
        <v>18</v>
      </c>
      <c r="B20" s="14">
        <v>143766271</v>
      </c>
      <c r="C20" s="14">
        <v>1902801</v>
      </c>
      <c r="D20" s="14">
        <f t="shared" si="2"/>
        <v>145669072</v>
      </c>
      <c r="E20" s="15">
        <v>139338733</v>
      </c>
      <c r="F20" s="14">
        <f t="shared" si="0"/>
        <v>6330339</v>
      </c>
      <c r="G20" s="16">
        <f t="shared" si="1"/>
        <v>4.5431294398234554</v>
      </c>
    </row>
    <row r="21" spans="1:7" s="7" customFormat="1" ht="24" customHeight="1" x14ac:dyDescent="0.3">
      <c r="A21" s="9" t="s">
        <v>19</v>
      </c>
      <c r="B21" s="14">
        <v>5974636</v>
      </c>
      <c r="C21" s="20">
        <v>0</v>
      </c>
      <c r="D21" s="14">
        <f t="shared" si="2"/>
        <v>5974636</v>
      </c>
      <c r="E21" s="15">
        <v>6236700</v>
      </c>
      <c r="F21" s="14">
        <f t="shared" si="0"/>
        <v>-262064</v>
      </c>
      <c r="G21" s="16">
        <f t="shared" si="1"/>
        <v>-4.2019657831866208</v>
      </c>
    </row>
    <row r="22" spans="1:7" s="7" customFormat="1" ht="24" customHeight="1" x14ac:dyDescent="0.3">
      <c r="A22" s="9" t="s">
        <v>20</v>
      </c>
      <c r="B22" s="14">
        <v>8676013</v>
      </c>
      <c r="C22" s="20">
        <v>0</v>
      </c>
      <c r="D22" s="14">
        <f t="shared" si="2"/>
        <v>8676013</v>
      </c>
      <c r="E22" s="15">
        <v>8862879</v>
      </c>
      <c r="F22" s="14">
        <f t="shared" si="0"/>
        <v>-186866</v>
      </c>
      <c r="G22" s="16">
        <f t="shared" si="1"/>
        <v>-2.1084119505636938</v>
      </c>
    </row>
    <row r="23" spans="1:7" s="7" customFormat="1" ht="24" customHeight="1" x14ac:dyDescent="0.3">
      <c r="A23" s="9" t="s">
        <v>21</v>
      </c>
      <c r="B23" s="14">
        <v>164835891</v>
      </c>
      <c r="C23" s="14">
        <v>127221</v>
      </c>
      <c r="D23" s="14">
        <f t="shared" si="2"/>
        <v>164963112</v>
      </c>
      <c r="E23" s="15">
        <v>160611274</v>
      </c>
      <c r="F23" s="14">
        <f t="shared" si="0"/>
        <v>4351838</v>
      </c>
      <c r="G23" s="16">
        <f t="shared" si="1"/>
        <v>2.7095470271906317</v>
      </c>
    </row>
    <row r="24" spans="1:7" s="7" customFormat="1" ht="24" customHeight="1" x14ac:dyDescent="0.3">
      <c r="A24" s="9" t="s">
        <v>22</v>
      </c>
      <c r="B24" s="14">
        <v>1451011273</v>
      </c>
      <c r="C24" s="20">
        <v>0</v>
      </c>
      <c r="D24" s="14">
        <f t="shared" si="2"/>
        <v>1451011273</v>
      </c>
      <c r="E24" s="15">
        <v>1379395642</v>
      </c>
      <c r="F24" s="14">
        <f t="shared" si="0"/>
        <v>71615631</v>
      </c>
      <c r="G24" s="16">
        <f t="shared" si="1"/>
        <v>5.1918121834982571</v>
      </c>
    </row>
    <row r="25" spans="1:7" s="7" customFormat="1" ht="24" customHeight="1" x14ac:dyDescent="0.3">
      <c r="A25" s="9" t="s">
        <v>23</v>
      </c>
      <c r="B25" s="14">
        <v>11300351</v>
      </c>
      <c r="C25" s="20">
        <v>0</v>
      </c>
      <c r="D25" s="14">
        <f t="shared" si="2"/>
        <v>11300351</v>
      </c>
      <c r="E25" s="15">
        <v>9724089</v>
      </c>
      <c r="F25" s="14">
        <f t="shared" si="0"/>
        <v>1576262</v>
      </c>
      <c r="G25" s="16">
        <f t="shared" si="1"/>
        <v>16.20986809149937</v>
      </c>
    </row>
    <row r="26" spans="1:7" s="7" customFormat="1" ht="24" customHeight="1" x14ac:dyDescent="0.3">
      <c r="A26" s="9" t="s">
        <v>24</v>
      </c>
      <c r="B26" s="14">
        <v>20396148</v>
      </c>
      <c r="C26" s="20">
        <v>0</v>
      </c>
      <c r="D26" s="14">
        <f t="shared" si="2"/>
        <v>20396148</v>
      </c>
      <c r="E26" s="15">
        <v>26879613</v>
      </c>
      <c r="F26" s="14">
        <f t="shared" si="0"/>
        <v>-6483465</v>
      </c>
      <c r="G26" s="16">
        <f t="shared" si="1"/>
        <v>-24.12038075101751</v>
      </c>
    </row>
    <row r="27" spans="1:7" s="7" customFormat="1" ht="24" customHeight="1" x14ac:dyDescent="0.3">
      <c r="A27" s="9" t="s">
        <v>25</v>
      </c>
      <c r="B27" s="14">
        <v>41166882</v>
      </c>
      <c r="C27" s="14">
        <v>390731</v>
      </c>
      <c r="D27" s="14">
        <f t="shared" si="2"/>
        <v>41557613</v>
      </c>
      <c r="E27" s="15">
        <v>40849584</v>
      </c>
      <c r="F27" s="14">
        <f t="shared" si="0"/>
        <v>708029</v>
      </c>
      <c r="G27" s="16">
        <f t="shared" si="1"/>
        <v>1.7332587768825261</v>
      </c>
    </row>
    <row r="28" spans="1:7" s="7" customFormat="1" ht="24" customHeight="1" x14ac:dyDescent="0.3">
      <c r="A28" s="9" t="s">
        <v>26</v>
      </c>
      <c r="B28" s="14">
        <v>8901329</v>
      </c>
      <c r="C28" s="20">
        <v>0</v>
      </c>
      <c r="D28" s="14">
        <f t="shared" si="2"/>
        <v>8901329</v>
      </c>
      <c r="E28" s="15">
        <v>8731710</v>
      </c>
      <c r="F28" s="14">
        <f t="shared" si="0"/>
        <v>169619</v>
      </c>
      <c r="G28" s="16">
        <f t="shared" si="1"/>
        <v>1.9425633696034339</v>
      </c>
    </row>
    <row r="29" spans="1:7" s="7" customFormat="1" ht="24" customHeight="1" x14ac:dyDescent="0.3">
      <c r="A29" s="9" t="s">
        <v>27</v>
      </c>
      <c r="B29" s="14">
        <v>14760812</v>
      </c>
      <c r="C29" s="20">
        <v>0</v>
      </c>
      <c r="D29" s="14">
        <f t="shared" si="2"/>
        <v>14760812</v>
      </c>
      <c r="E29" s="15">
        <v>14251196</v>
      </c>
      <c r="F29" s="14">
        <f t="shared" si="0"/>
        <v>509616</v>
      </c>
      <c r="G29" s="16">
        <f t="shared" si="1"/>
        <v>3.5759525025127714</v>
      </c>
    </row>
    <row r="30" spans="1:7" s="7" customFormat="1" ht="24" customHeight="1" x14ac:dyDescent="0.3">
      <c r="A30" s="8" t="s">
        <v>28</v>
      </c>
      <c r="B30" s="11">
        <v>23719702</v>
      </c>
      <c r="C30" s="21">
        <f>C7-C17</f>
        <v>0</v>
      </c>
      <c r="D30" s="11">
        <f t="shared" si="2"/>
        <v>23719702</v>
      </c>
      <c r="E30" s="12">
        <v>15212909</v>
      </c>
      <c r="F30" s="11">
        <f t="shared" si="0"/>
        <v>8506793</v>
      </c>
      <c r="G30" s="13">
        <f t="shared" si="1"/>
        <v>55.918253372842763</v>
      </c>
    </row>
    <row r="31" spans="1:7" s="7" customFormat="1" ht="24" customHeight="1" x14ac:dyDescent="0.3">
      <c r="A31" s="8" t="s">
        <v>29</v>
      </c>
      <c r="B31" s="11">
        <v>25711975</v>
      </c>
      <c r="C31" s="21">
        <f>SUM(C32:C33)</f>
        <v>0</v>
      </c>
      <c r="D31" s="11">
        <f t="shared" si="2"/>
        <v>25711975</v>
      </c>
      <c r="E31" s="12">
        <v>29828587</v>
      </c>
      <c r="F31" s="11">
        <f t="shared" si="0"/>
        <v>-4116612</v>
      </c>
      <c r="G31" s="13">
        <f t="shared" si="1"/>
        <v>-13.800895094360319</v>
      </c>
    </row>
    <row r="32" spans="1:7" s="7" customFormat="1" ht="24" customHeight="1" x14ac:dyDescent="0.3">
      <c r="A32" s="9" t="s">
        <v>30</v>
      </c>
      <c r="B32" s="14">
        <v>3068912</v>
      </c>
      <c r="C32" s="21">
        <v>0</v>
      </c>
      <c r="D32" s="14">
        <f t="shared" si="2"/>
        <v>3068912</v>
      </c>
      <c r="E32" s="15">
        <v>3891469</v>
      </c>
      <c r="F32" s="14">
        <f t="shared" si="0"/>
        <v>-822557</v>
      </c>
      <c r="G32" s="16">
        <f t="shared" si="1"/>
        <v>-21.137441927457214</v>
      </c>
    </row>
    <row r="33" spans="1:7" s="7" customFormat="1" ht="24" customHeight="1" x14ac:dyDescent="0.3">
      <c r="A33" s="9" t="s">
        <v>31</v>
      </c>
      <c r="B33" s="14">
        <v>22643063</v>
      </c>
      <c r="C33" s="21">
        <v>0</v>
      </c>
      <c r="D33" s="14">
        <f t="shared" si="2"/>
        <v>22643063</v>
      </c>
      <c r="E33" s="15">
        <v>25937118</v>
      </c>
      <c r="F33" s="14">
        <f t="shared" si="0"/>
        <v>-3294055</v>
      </c>
      <c r="G33" s="16">
        <f t="shared" si="1"/>
        <v>-12.700158128593934</v>
      </c>
    </row>
    <row r="34" spans="1:7" s="7" customFormat="1" ht="24" customHeight="1" x14ac:dyDescent="0.3">
      <c r="A34" s="8" t="s">
        <v>32</v>
      </c>
      <c r="B34" s="11">
        <v>12761106</v>
      </c>
      <c r="C34" s="21">
        <f>SUM(C35:C36)</f>
        <v>0</v>
      </c>
      <c r="D34" s="11">
        <f t="shared" si="2"/>
        <v>12761106</v>
      </c>
      <c r="E34" s="12">
        <v>14245793</v>
      </c>
      <c r="F34" s="11">
        <f t="shared" si="0"/>
        <v>-1484687</v>
      </c>
      <c r="G34" s="13">
        <f t="shared" si="1"/>
        <v>-10.421932987514278</v>
      </c>
    </row>
    <row r="35" spans="1:7" s="7" customFormat="1" ht="24" customHeight="1" x14ac:dyDescent="0.3">
      <c r="A35" s="9" t="s">
        <v>33</v>
      </c>
      <c r="B35" s="14">
        <v>3250503</v>
      </c>
      <c r="C35" s="21">
        <v>0</v>
      </c>
      <c r="D35" s="14">
        <f t="shared" si="2"/>
        <v>3250503</v>
      </c>
      <c r="E35" s="15">
        <v>4414938</v>
      </c>
      <c r="F35" s="14">
        <f t="shared" si="0"/>
        <v>-1164435</v>
      </c>
      <c r="G35" s="16">
        <f t="shared" si="1"/>
        <v>-26.37488906978988</v>
      </c>
    </row>
    <row r="36" spans="1:7" s="7" customFormat="1" ht="24" customHeight="1" x14ac:dyDescent="0.3">
      <c r="A36" s="9" t="s">
        <v>34</v>
      </c>
      <c r="B36" s="14">
        <v>9510603</v>
      </c>
      <c r="C36" s="21">
        <v>0</v>
      </c>
      <c r="D36" s="14">
        <f t="shared" si="2"/>
        <v>9510603</v>
      </c>
      <c r="E36" s="15">
        <v>9830855</v>
      </c>
      <c r="F36" s="14">
        <f t="shared" si="0"/>
        <v>-320252</v>
      </c>
      <c r="G36" s="16">
        <f t="shared" si="1"/>
        <v>-3.2576210309276252</v>
      </c>
    </row>
    <row r="37" spans="1:7" s="7" customFormat="1" ht="24" customHeight="1" x14ac:dyDescent="0.3">
      <c r="A37" s="8" t="s">
        <v>35</v>
      </c>
      <c r="B37" s="11">
        <v>12950869</v>
      </c>
      <c r="C37" s="21">
        <f>C31-C34</f>
        <v>0</v>
      </c>
      <c r="D37" s="11">
        <f t="shared" si="2"/>
        <v>12950869</v>
      </c>
      <c r="E37" s="12">
        <v>15582794</v>
      </c>
      <c r="F37" s="11">
        <f t="shared" si="0"/>
        <v>-2631925</v>
      </c>
      <c r="G37" s="13">
        <f t="shared" si="1"/>
        <v>-16.889942843369425</v>
      </c>
    </row>
    <row r="38" spans="1:7" s="7" customFormat="1" ht="24" customHeight="1" thickBot="1" x14ac:dyDescent="0.35">
      <c r="A38" s="10" t="s">
        <v>36</v>
      </c>
      <c r="B38" s="17">
        <v>36670571</v>
      </c>
      <c r="C38" s="22">
        <f>C30+C37</f>
        <v>0</v>
      </c>
      <c r="D38" s="17">
        <f t="shared" si="2"/>
        <v>36670571</v>
      </c>
      <c r="E38" s="18">
        <v>30795703</v>
      </c>
      <c r="F38" s="17">
        <f t="shared" si="0"/>
        <v>5874868</v>
      </c>
      <c r="G38" s="19">
        <f t="shared" si="1"/>
        <v>19.076908229696851</v>
      </c>
    </row>
    <row r="39" spans="1:7" ht="16.2" x14ac:dyDescent="0.3">
      <c r="A39" s="28"/>
      <c r="B39" s="28"/>
      <c r="C39" s="28"/>
      <c r="D39" s="29"/>
      <c r="E39" s="29"/>
      <c r="F39" s="29"/>
      <c r="G39" s="29"/>
    </row>
    <row r="40" spans="1:7" ht="16.2" x14ac:dyDescent="0.3">
      <c r="A40" s="6"/>
    </row>
    <row r="41" spans="1:7" ht="16.2" x14ac:dyDescent="0.3">
      <c r="A41" s="6"/>
    </row>
    <row r="42" spans="1:7" ht="16.2" x14ac:dyDescent="0.3">
      <c r="A42" s="6"/>
    </row>
    <row r="43" spans="1:7" ht="16.2" x14ac:dyDescent="0.3">
      <c r="A43" s="6"/>
    </row>
    <row r="44" spans="1:7" ht="16.2" x14ac:dyDescent="0.3">
      <c r="A44" s="6"/>
    </row>
    <row r="45" spans="1:7" ht="16.2" x14ac:dyDescent="0.3">
      <c r="A45" s="6"/>
    </row>
    <row r="46" spans="1:7" ht="16.2" x14ac:dyDescent="0.3">
      <c r="A46" s="6"/>
    </row>
    <row r="47" spans="1:7" ht="16.2" x14ac:dyDescent="0.3">
      <c r="A47" s="6"/>
    </row>
    <row r="48" spans="1:7" ht="16.2" x14ac:dyDescent="0.3">
      <c r="A48" s="6"/>
    </row>
    <row r="49" spans="1:1" ht="16.2" x14ac:dyDescent="0.3">
      <c r="A49" s="6"/>
    </row>
    <row r="50" spans="1:1" ht="16.2" x14ac:dyDescent="0.3">
      <c r="A50" s="6"/>
    </row>
    <row r="51" spans="1:1" ht="16.2" x14ac:dyDescent="0.3">
      <c r="A51" s="6"/>
    </row>
    <row r="52" spans="1:1" ht="16.2" x14ac:dyDescent="0.3">
      <c r="A52" s="6"/>
    </row>
    <row r="53" spans="1:1" ht="16.2" x14ac:dyDescent="0.3">
      <c r="A53" s="6"/>
    </row>
    <row r="54" spans="1:1" ht="16.2" x14ac:dyDescent="0.3">
      <c r="A54" s="6"/>
    </row>
    <row r="55" spans="1:1" ht="16.2" x14ac:dyDescent="0.3">
      <c r="A55" s="6"/>
    </row>
    <row r="56" spans="1:1" ht="16.2" x14ac:dyDescent="0.3">
      <c r="A56" s="6"/>
    </row>
    <row r="57" spans="1:1" ht="16.2" x14ac:dyDescent="0.3">
      <c r="A57" s="6"/>
    </row>
    <row r="58" spans="1:1" ht="16.2" x14ac:dyDescent="0.3">
      <c r="A58" s="6"/>
    </row>
    <row r="59" spans="1:1" ht="16.2" x14ac:dyDescent="0.3">
      <c r="A59" s="6"/>
    </row>
    <row r="60" spans="1:1" ht="16.2" x14ac:dyDescent="0.3">
      <c r="A60" s="6"/>
    </row>
    <row r="61" spans="1:1" ht="16.2" x14ac:dyDescent="0.3">
      <c r="A61" s="6"/>
    </row>
    <row r="62" spans="1:1" ht="16.2" x14ac:dyDescent="0.3">
      <c r="A62" s="6"/>
    </row>
    <row r="63" spans="1:1" ht="16.2" x14ac:dyDescent="0.3">
      <c r="A63" s="6"/>
    </row>
    <row r="64" spans="1:1" ht="16.2" x14ac:dyDescent="0.3">
      <c r="A64" s="6"/>
    </row>
    <row r="65" spans="1:1" ht="16.2" x14ac:dyDescent="0.3">
      <c r="A65" s="6"/>
    </row>
    <row r="66" spans="1:1" ht="16.2" x14ac:dyDescent="0.3">
      <c r="A66" s="6"/>
    </row>
    <row r="67" spans="1:1" ht="16.2" x14ac:dyDescent="0.3">
      <c r="A67" s="6"/>
    </row>
    <row r="68" spans="1:1" ht="16.2" x14ac:dyDescent="0.3">
      <c r="A68" s="6"/>
    </row>
    <row r="69" spans="1:1" ht="16.2" x14ac:dyDescent="0.3">
      <c r="A69" s="6"/>
    </row>
    <row r="70" spans="1:1" ht="16.2" x14ac:dyDescent="0.3">
      <c r="A70" s="6"/>
    </row>
    <row r="71" spans="1:1" ht="16.2" x14ac:dyDescent="0.3">
      <c r="A71" s="6"/>
    </row>
    <row r="72" spans="1:1" ht="16.2" x14ac:dyDescent="0.3">
      <c r="A72" s="6"/>
    </row>
    <row r="73" spans="1:1" ht="16.2" x14ac:dyDescent="0.3">
      <c r="A73" s="6"/>
    </row>
    <row r="74" spans="1:1" ht="16.2" x14ac:dyDescent="0.3">
      <c r="A74" s="6"/>
    </row>
    <row r="75" spans="1:1" ht="16.2" x14ac:dyDescent="0.3">
      <c r="A75" s="6"/>
    </row>
    <row r="76" spans="1:1" ht="16.2" x14ac:dyDescent="0.3">
      <c r="A76" s="6"/>
    </row>
    <row r="77" spans="1:1" ht="16.2" x14ac:dyDescent="0.3">
      <c r="A77" s="6"/>
    </row>
    <row r="78" spans="1:1" ht="16.2" x14ac:dyDescent="0.3">
      <c r="A78" s="6"/>
    </row>
    <row r="79" spans="1:1" ht="16.2" x14ac:dyDescent="0.3">
      <c r="A79" s="6"/>
    </row>
    <row r="80" spans="1:1" ht="16.2" x14ac:dyDescent="0.3">
      <c r="A80" s="6"/>
    </row>
    <row r="81" spans="1:1" ht="16.2" x14ac:dyDescent="0.3">
      <c r="A81" s="6"/>
    </row>
    <row r="82" spans="1:1" ht="16.2" x14ac:dyDescent="0.3">
      <c r="A82" s="6"/>
    </row>
    <row r="83" spans="1:1" ht="16.2" x14ac:dyDescent="0.3">
      <c r="A83" s="6"/>
    </row>
    <row r="84" spans="1:1" ht="16.2" x14ac:dyDescent="0.3">
      <c r="A84" s="6"/>
    </row>
    <row r="85" spans="1:1" ht="16.2" x14ac:dyDescent="0.3">
      <c r="A85" s="6"/>
    </row>
    <row r="86" spans="1:1" ht="16.2" x14ac:dyDescent="0.3">
      <c r="A86" s="6"/>
    </row>
    <row r="87" spans="1:1" ht="16.2" x14ac:dyDescent="0.3">
      <c r="A87" s="6"/>
    </row>
    <row r="88" spans="1:1" ht="16.2" x14ac:dyDescent="0.3">
      <c r="A88" s="6"/>
    </row>
    <row r="89" spans="1:1" ht="16.2" x14ac:dyDescent="0.3">
      <c r="A89" s="6"/>
    </row>
    <row r="90" spans="1:1" ht="16.2" x14ac:dyDescent="0.3">
      <c r="A90" s="6"/>
    </row>
    <row r="91" spans="1:1" ht="16.2" x14ac:dyDescent="0.3">
      <c r="A91" s="6"/>
    </row>
    <row r="92" spans="1:1" ht="16.2" x14ac:dyDescent="0.3">
      <c r="A92" s="6"/>
    </row>
    <row r="93" spans="1:1" ht="16.2" x14ac:dyDescent="0.3">
      <c r="A93" s="6"/>
    </row>
    <row r="94" spans="1:1" ht="16.2" x14ac:dyDescent="0.3">
      <c r="A94" s="6"/>
    </row>
    <row r="95" spans="1:1" ht="16.2" x14ac:dyDescent="0.3">
      <c r="A95" s="6"/>
    </row>
    <row r="96" spans="1:1" ht="16.2" x14ac:dyDescent="0.3">
      <c r="A96" s="6"/>
    </row>
    <row r="97" spans="1:1" ht="16.2" x14ac:dyDescent="0.3">
      <c r="A97" s="6"/>
    </row>
    <row r="98" spans="1:1" ht="16.2" x14ac:dyDescent="0.3">
      <c r="A98" s="6"/>
    </row>
    <row r="99" spans="1:1" ht="16.2" x14ac:dyDescent="0.3">
      <c r="A99" s="6"/>
    </row>
    <row r="100" spans="1:1" ht="16.2" x14ac:dyDescent="0.3">
      <c r="A100" s="6"/>
    </row>
    <row r="101" spans="1:1" ht="16.2" x14ac:dyDescent="0.3">
      <c r="A101" s="6"/>
    </row>
    <row r="102" spans="1:1" ht="16.2" x14ac:dyDescent="0.3">
      <c r="A102" s="6"/>
    </row>
    <row r="103" spans="1:1" ht="16.2" x14ac:dyDescent="0.3">
      <c r="A103" s="6"/>
    </row>
    <row r="104" spans="1:1" ht="16.2" x14ac:dyDescent="0.3">
      <c r="A104" s="6"/>
    </row>
    <row r="105" spans="1:1" ht="16.2" x14ac:dyDescent="0.3">
      <c r="A105" s="6"/>
    </row>
    <row r="106" spans="1:1" ht="16.2" x14ac:dyDescent="0.3">
      <c r="A106" s="6"/>
    </row>
    <row r="107" spans="1:1" ht="16.2" x14ac:dyDescent="0.3">
      <c r="A107" s="6"/>
    </row>
    <row r="108" spans="1:1" ht="16.2" x14ac:dyDescent="0.3">
      <c r="A108" s="6"/>
    </row>
    <row r="109" spans="1:1" ht="16.2" x14ac:dyDescent="0.3">
      <c r="A109" s="6"/>
    </row>
    <row r="110" spans="1:1" ht="16.2" x14ac:dyDescent="0.3">
      <c r="A110" s="6"/>
    </row>
    <row r="111" spans="1:1" ht="16.2" x14ac:dyDescent="0.3">
      <c r="A111" s="6"/>
    </row>
    <row r="112" spans="1:1" ht="16.2" x14ac:dyDescent="0.3">
      <c r="A112" s="6"/>
    </row>
    <row r="113" spans="1:1" ht="16.2" x14ac:dyDescent="0.3">
      <c r="A113" s="6"/>
    </row>
    <row r="114" spans="1:1" ht="16.2" x14ac:dyDescent="0.3">
      <c r="A114" s="6"/>
    </row>
    <row r="115" spans="1:1" ht="16.2" x14ac:dyDescent="0.3">
      <c r="A115" s="6"/>
    </row>
    <row r="116" spans="1:1" ht="16.2" x14ac:dyDescent="0.3">
      <c r="A116" s="6"/>
    </row>
    <row r="117" spans="1:1" ht="16.2" x14ac:dyDescent="0.3">
      <c r="A117" s="6"/>
    </row>
    <row r="118" spans="1:1" ht="16.2" x14ac:dyDescent="0.3">
      <c r="A118" s="6"/>
    </row>
    <row r="119" spans="1:1" ht="16.2" x14ac:dyDescent="0.3">
      <c r="A119" s="6"/>
    </row>
    <row r="120" spans="1:1" ht="16.2" x14ac:dyDescent="0.3">
      <c r="A120" s="6"/>
    </row>
    <row r="121" spans="1:1" ht="16.2" x14ac:dyDescent="0.3">
      <c r="A121" s="6"/>
    </row>
    <row r="122" spans="1:1" ht="16.2" x14ac:dyDescent="0.3">
      <c r="A122" s="6"/>
    </row>
    <row r="123" spans="1:1" ht="16.2" x14ac:dyDescent="0.3">
      <c r="A123" s="6"/>
    </row>
    <row r="124" spans="1:1" ht="16.2" x14ac:dyDescent="0.3">
      <c r="A124" s="6"/>
    </row>
    <row r="125" spans="1:1" ht="16.2" x14ac:dyDescent="0.3">
      <c r="A125" s="6"/>
    </row>
  </sheetData>
  <mergeCells count="9">
    <mergeCell ref="A1:G1"/>
    <mergeCell ref="E5:E6"/>
    <mergeCell ref="A39:G39"/>
    <mergeCell ref="F5:G5"/>
    <mergeCell ref="A5:A6"/>
    <mergeCell ref="A2:G2"/>
    <mergeCell ref="A3:G3"/>
    <mergeCell ref="A4:G4"/>
    <mergeCell ref="B5:D5"/>
  </mergeCells>
  <phoneticPr fontId="1" type="noConversion"/>
  <printOptions horizontalCentered="1"/>
  <pageMargins left="0.47244094488188981" right="0.47244094488188981" top="0.70866141732283472" bottom="0.59055118110236227" header="0.39370078740157483" footer="0.31496062992125984"/>
  <pageSetup paperSize="9" scale="8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總表</vt:lpstr>
      <vt:lpstr>總表!Print_Area</vt:lpstr>
      <vt:lpstr>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吳婉玉</dc:creator>
  <cp:lastModifiedBy>曾彥順</cp:lastModifiedBy>
  <cp:lastPrinted>2021-11-20T00:42:13Z</cp:lastPrinted>
  <dcterms:created xsi:type="dcterms:W3CDTF">2021-08-26T07:17:14Z</dcterms:created>
  <dcterms:modified xsi:type="dcterms:W3CDTF">2021-11-20T00:42:24Z</dcterms:modified>
</cp:coreProperties>
</file>