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890" windowWidth="19190" windowHeight="3910" activeTab="0"/>
  </bookViews>
  <sheets>
    <sheet name="Sheet1" sheetId="1" r:id="rId1"/>
  </sheets>
  <definedNames>
    <definedName name="_xlnm.Print_Area" localSheetId="0">'Sheet1'!$A$1:$M$44</definedName>
    <definedName name="新細明體">#REF!</definedName>
  </definedNames>
  <calcPr fullCalcOnLoad="1"/>
</workbook>
</file>

<file path=xl/sharedStrings.xml><?xml version="1.0" encoding="utf-8"?>
<sst xmlns="http://schemas.openxmlformats.org/spreadsheetml/2006/main" count="520" uniqueCount="284">
  <si>
    <t>單位：新臺幣千元</t>
  </si>
  <si>
    <t>資　本　支　出
用　人　費　用</t>
  </si>
  <si>
    <t>正 式 員 額 薪 資</t>
  </si>
  <si>
    <t>臨 時 人 員 薪 資</t>
  </si>
  <si>
    <t>超時工作報酬</t>
  </si>
  <si>
    <t>津　　貼</t>
  </si>
  <si>
    <t>獎　　金</t>
  </si>
  <si>
    <t>退 休 卹 償
及 資 遣 費</t>
  </si>
  <si>
    <t>福　利　費</t>
  </si>
  <si>
    <t>提 繳 工 資
墊 償 費 用</t>
  </si>
  <si>
    <t>合　　計</t>
  </si>
  <si>
    <t/>
  </si>
  <si>
    <t>行政院主管</t>
  </si>
  <si>
    <t>中央銀行</t>
  </si>
  <si>
    <t>經濟部主管</t>
  </si>
  <si>
    <t>台灣糖業股份有限公司</t>
  </si>
  <si>
    <t>台灣中油股份有限公司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</si>
  <si>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</si>
  <si>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</si>
  <si>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</si>
  <si>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</si>
  <si>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</si>
  <si>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</si>
  <si>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</si>
  <si>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</si>
  <si>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</si>
  <si>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</si>
  <si>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</si>
  <si>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</si>
  <si>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</si>
  <si>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</si>
  <si>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總　　　　計</t>
  </si>
  <si>
    <t>用　　綜　　計　　表</t>
  </si>
  <si>
    <t>台灣電力股份有限公司</t>
  </si>
  <si>
    <t>國內部分</t>
  </si>
  <si>
    <t>國外部分</t>
  </si>
  <si>
    <t>基　　　　金　　　　名　　　　稱</t>
  </si>
  <si>
    <t>124</t>
  </si>
  <si>
    <t>780</t>
  </si>
  <si>
    <t>261</t>
  </si>
  <si>
    <t>464</t>
  </si>
  <si>
    <t>4</t>
  </si>
  <si>
    <t>120</t>
  </si>
  <si>
    <t>285</t>
  </si>
  <si>
    <t>20</t>
  </si>
  <si>
    <t>324</t>
  </si>
  <si>
    <t>2</t>
  </si>
  <si>
    <t xml:space="preserve">　　            　　丁３、用　　人　　費 </t>
  </si>
  <si>
    <t>2,068,743</t>
  </si>
  <si>
    <t>169,572</t>
  </si>
  <si>
    <t>18,113</t>
  </si>
  <si>
    <t>530,464</t>
  </si>
  <si>
    <t>239,265</t>
  </si>
  <si>
    <t>313,418</t>
  </si>
  <si>
    <t>3,339,699</t>
  </si>
  <si>
    <t>2,048,781</t>
  </si>
  <si>
    <t>168,212</t>
  </si>
  <si>
    <t>526,706</t>
  </si>
  <si>
    <t>237,372</t>
  </si>
  <si>
    <t>311,357</t>
  </si>
  <si>
    <t>3,293,332</t>
  </si>
  <si>
    <t>19,962</t>
  </si>
  <si>
    <t>1,360</t>
  </si>
  <si>
    <t>17,333</t>
  </si>
  <si>
    <t>3,758</t>
  </si>
  <si>
    <t>1,893</t>
  </si>
  <si>
    <t>2,061</t>
  </si>
  <si>
    <t>46,367</t>
  </si>
  <si>
    <t>41,944,610</t>
  </si>
  <si>
    <t>381,229</t>
  </si>
  <si>
    <t>5,099,043</t>
  </si>
  <si>
    <t>1,021,515</t>
  </si>
  <si>
    <t>11,034,906</t>
  </si>
  <si>
    <t>4,907,418</t>
  </si>
  <si>
    <t>6,753,695</t>
  </si>
  <si>
    <t>4,331</t>
  </si>
  <si>
    <t>71,146,747</t>
  </si>
  <si>
    <t>2,995,937</t>
  </si>
  <si>
    <t>49,211</t>
  </si>
  <si>
    <t>259,866</t>
  </si>
  <si>
    <t>3,288</t>
  </si>
  <si>
    <t>787,653</t>
  </si>
  <si>
    <t>264,553</t>
  </si>
  <si>
    <t>406,039</t>
  </si>
  <si>
    <t>4,766,808</t>
  </si>
  <si>
    <t>2,972,116</t>
  </si>
  <si>
    <t>257,853</t>
  </si>
  <si>
    <t>3,281</t>
  </si>
  <si>
    <t>781,503</t>
  </si>
  <si>
    <t>262,590</t>
  </si>
  <si>
    <t>403,417</t>
  </si>
  <si>
    <t>4,730,232</t>
  </si>
  <si>
    <t>23,821</t>
  </si>
  <si>
    <t>2,013</t>
  </si>
  <si>
    <t>7</t>
  </si>
  <si>
    <t>6,150</t>
  </si>
  <si>
    <t>1,963</t>
  </si>
  <si>
    <t>2,622</t>
  </si>
  <si>
    <t>36,576</t>
  </si>
  <si>
    <t>5,653,847</t>
  </si>
  <si>
    <t>484,768</t>
  </si>
  <si>
    <t>5,169,079</t>
  </si>
  <si>
    <t>13,341,248</t>
  </si>
  <si>
    <t>278,103</t>
  </si>
  <si>
    <t>1,745,864</t>
  </si>
  <si>
    <t>161,868</t>
  </si>
  <si>
    <t>3,608,461</t>
  </si>
  <si>
    <t>1,392,666</t>
  </si>
  <si>
    <t>2,228,586</t>
  </si>
  <si>
    <t>1,594</t>
  </si>
  <si>
    <t>22,758,390</t>
  </si>
  <si>
    <t>21,397,754</t>
  </si>
  <si>
    <t>2,902,426</t>
  </si>
  <si>
    <t>842,672</t>
  </si>
  <si>
    <t>5,537,609</t>
  </si>
  <si>
    <t>2,834,323</t>
  </si>
  <si>
    <t>3,464,609</t>
  </si>
  <si>
    <t>1,933</t>
  </si>
  <si>
    <t>36,981,326</t>
  </si>
  <si>
    <t>21,395,273</t>
  </si>
  <si>
    <t>2,902,236</t>
  </si>
  <si>
    <t>838,650</t>
  </si>
  <si>
    <t>5,536,998</t>
  </si>
  <si>
    <t>2,833,859</t>
  </si>
  <si>
    <t>3,463,972</t>
  </si>
  <si>
    <t>36,972,921</t>
  </si>
  <si>
    <t>2,481</t>
  </si>
  <si>
    <t>190</t>
  </si>
  <si>
    <t>4,022</t>
  </si>
  <si>
    <t>611</t>
  </si>
  <si>
    <t>637</t>
  </si>
  <si>
    <t>8,405</t>
  </si>
  <si>
    <t>4,209,671</t>
  </si>
  <si>
    <t>53,915</t>
  </si>
  <si>
    <t>190,887</t>
  </si>
  <si>
    <t>13,687</t>
  </si>
  <si>
    <t>1,101,183</t>
  </si>
  <si>
    <t>415,876</t>
  </si>
  <si>
    <t>654,461</t>
  </si>
  <si>
    <t>543</t>
  </si>
  <si>
    <t>6,640,223</t>
  </si>
  <si>
    <t>20,530,579</t>
  </si>
  <si>
    <t>125,974</t>
  </si>
  <si>
    <t>2,810,551</t>
  </si>
  <si>
    <t>716,112</t>
  </si>
  <si>
    <t>5,417,502</t>
  </si>
  <si>
    <t>2,628,637</t>
  </si>
  <si>
    <t>2,681,193</t>
  </si>
  <si>
    <t>1,299</t>
  </si>
  <si>
    <t>34,911,847</t>
  </si>
  <si>
    <t>266,655</t>
  </si>
  <si>
    <t>27,021</t>
  </si>
  <si>
    <t>5,778</t>
  </si>
  <si>
    <t>71,003</t>
  </si>
  <si>
    <t>32,879</t>
  </si>
  <si>
    <t>34,811</t>
  </si>
  <si>
    <t>438,151</t>
  </si>
  <si>
    <t>258,038</t>
  </si>
  <si>
    <t>26,348</t>
  </si>
  <si>
    <t>1,281</t>
  </si>
  <si>
    <t>68,705</t>
  </si>
  <si>
    <t>32,008</t>
  </si>
  <si>
    <t>29,418</t>
  </si>
  <si>
    <t>415,802</t>
  </si>
  <si>
    <t>8,617</t>
  </si>
  <si>
    <t>673</t>
  </si>
  <si>
    <t>4,497</t>
  </si>
  <si>
    <t>2,298</t>
  </si>
  <si>
    <t>871</t>
  </si>
  <si>
    <t>5,393</t>
  </si>
  <si>
    <t>22,349</t>
  </si>
  <si>
    <t>9,472,299</t>
  </si>
  <si>
    <t>92,058</t>
  </si>
  <si>
    <t>1,459,425</t>
  </si>
  <si>
    <t>478,578</t>
  </si>
  <si>
    <t>2,512,165</t>
  </si>
  <si>
    <t>1,154,516</t>
  </si>
  <si>
    <t>1,133,077</t>
  </si>
  <si>
    <t>16,302,403</t>
  </si>
  <si>
    <t>9,041,795</t>
  </si>
  <si>
    <t>1,394,706</t>
  </si>
  <si>
    <t>140,201</t>
  </si>
  <si>
    <t>2,397,517</t>
  </si>
  <si>
    <t>1,137,541</t>
  </si>
  <si>
    <t>1,085,262</t>
  </si>
  <si>
    <t>15,289,365</t>
  </si>
  <si>
    <t>430,504</t>
  </si>
  <si>
    <t>64,719</t>
  </si>
  <si>
    <t>338,377</t>
  </si>
  <si>
    <t>114,648</t>
  </si>
  <si>
    <t>16,975</t>
  </si>
  <si>
    <t>47,815</t>
  </si>
  <si>
    <t>1,013,038</t>
  </si>
  <si>
    <t>5,968,779</t>
  </si>
  <si>
    <t>26,880</t>
  </si>
  <si>
    <t>1,030,455</t>
  </si>
  <si>
    <t>228,131</t>
  </si>
  <si>
    <t>1,593,958</t>
  </si>
  <si>
    <t>892,576</t>
  </si>
  <si>
    <t>651,989</t>
  </si>
  <si>
    <t>113</t>
  </si>
  <si>
    <t>10,392,881</t>
  </si>
  <si>
    <t>5,811,091</t>
  </si>
  <si>
    <t>1,008,674</t>
  </si>
  <si>
    <t>70,721</t>
  </si>
  <si>
    <t>1,551,920</t>
  </si>
  <si>
    <t>624,181</t>
  </si>
  <si>
    <t>9,986,156</t>
  </si>
  <si>
    <t>157,688</t>
  </si>
  <si>
    <t>21,781</t>
  </si>
  <si>
    <t>157,410</t>
  </si>
  <si>
    <t>42,038</t>
  </si>
  <si>
    <t>27,808</t>
  </si>
  <si>
    <t>406,725</t>
  </si>
  <si>
    <t>107,597</t>
  </si>
  <si>
    <t>4,971</t>
  </si>
  <si>
    <t>28,693</t>
  </si>
  <si>
    <t>19,955</t>
  </si>
  <si>
    <t>17,392</t>
  </si>
  <si>
    <t>178,628</t>
  </si>
  <si>
    <t>4,715,249</t>
  </si>
  <si>
    <t>7,036</t>
  </si>
  <si>
    <t>288,679</t>
  </si>
  <si>
    <t>3,625</t>
  </si>
  <si>
    <t>1,211,683</t>
  </si>
  <si>
    <t>528,711</t>
  </si>
  <si>
    <t>843,924</t>
  </si>
  <si>
    <t>877</t>
  </si>
  <si>
    <t>7,599,784</t>
  </si>
  <si>
    <t>29,918,985</t>
  </si>
  <si>
    <t>2,083,137</t>
  </si>
  <si>
    <t>2,599,342</t>
  </si>
  <si>
    <t>878,821</t>
  </si>
  <si>
    <t>8,017,309</t>
  </si>
  <si>
    <t>7,674,207</t>
  </si>
  <si>
    <t>4,856,632</t>
  </si>
  <si>
    <t>3,321</t>
  </si>
  <si>
    <t>56,031,754</t>
  </si>
  <si>
    <t>18,710,155</t>
  </si>
  <si>
    <t>881,312</t>
  </si>
  <si>
    <t>593,052</t>
  </si>
  <si>
    <t>620,691</t>
  </si>
  <si>
    <t>4,934,234</t>
  </si>
  <si>
    <t>6,114,328</t>
  </si>
  <si>
    <t>3,095,803</t>
  </si>
  <si>
    <t>2,333</t>
  </si>
  <si>
    <t>34,951,908</t>
  </si>
  <si>
    <t>8,329,466</t>
  </si>
  <si>
    <t>1,201,825</t>
  </si>
  <si>
    <t>1,690,389</t>
  </si>
  <si>
    <t>252,694</t>
  </si>
  <si>
    <t>2,317,784</t>
  </si>
  <si>
    <t>1,343,060</t>
  </si>
  <si>
    <t>1,302,777</t>
  </si>
  <si>
    <t>664</t>
  </si>
  <si>
    <t>16,438,659</t>
  </si>
  <si>
    <t>2,172,424</t>
  </si>
  <si>
    <t>203,721</t>
  </si>
  <si>
    <t>5,436</t>
  </si>
  <si>
    <t>578,091</t>
  </si>
  <si>
    <t>158,638</t>
  </si>
  <si>
    <t>345,561</t>
  </si>
  <si>
    <t>3,464,195</t>
  </si>
  <si>
    <t>706,940</t>
  </si>
  <si>
    <t>112,180</t>
  </si>
  <si>
    <t>187,200</t>
  </si>
  <si>
    <t>58,181</t>
  </si>
  <si>
    <t>112,491</t>
  </si>
  <si>
    <t>1,176,992</t>
  </si>
  <si>
    <t>192,438</t>
  </si>
  <si>
    <t>15,579</t>
  </si>
  <si>
    <t>51,165</t>
  </si>
  <si>
    <t>41,972</t>
  </si>
  <si>
    <t>38,108</t>
  </si>
  <si>
    <t>339,384</t>
  </si>
  <si>
    <t>94,655,355</t>
  </si>
  <si>
    <t>2,590,340</t>
  </si>
  <si>
    <t>10,694,087</t>
  </si>
  <si>
    <t>2,634,681</t>
  </si>
  <si>
    <t>25,051,346</t>
  </si>
  <si>
    <t>15,491,499</t>
  </si>
  <si>
    <t>14,643,046</t>
  </si>
  <si>
    <t>9,077</t>
  </si>
  <si>
    <t>165,769,431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</si>
</sst>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b/>
      <sz val="22"/>
      <name val="華康粗明體"/>
      <family val="3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華康中黑體"/>
      <family val="2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3" fontId="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 wrapText="1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 wrapText="1"/>
    </xf>
    <xf numFmtId="3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7"/>
  <sheetViews>
    <sheetView tabSelected="1" view="pageBreakPreview" zoomScale="70" zoomScaleSheetLayoutView="70" zoomScalePageLayoutView="0" workbookViewId="0" topLeftCell="A1">
      <pane xSplit="4" ySplit="3" topLeftCell="E3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7" sqref="H17"/>
    </sheetView>
  </sheetViews>
  <sheetFormatPr defaultColWidth="9.00390625" defaultRowHeight="16.5" customHeight="1"/>
  <cols>
    <col min="1" max="1" width="16.625" style="22" bestFit="1" customWidth="1"/>
    <col min="2" max="2" width="6.625" style="22" customWidth="1"/>
    <col min="3" max="3" width="28.375" style="22" customWidth="1"/>
    <col min="4" max="4" width="6.625" style="22" customWidth="1"/>
    <col min="5" max="6" width="17.125" style="22" customWidth="1"/>
    <col min="7" max="12" width="12.875" style="22" customWidth="1"/>
    <col min="13" max="13" width="15.625" style="22" customWidth="1"/>
    <col min="14" max="14" width="11.875" style="11" bestFit="1" customWidth="1"/>
    <col min="15" max="15" width="16.875" style="11" bestFit="1" customWidth="1"/>
    <col min="16" max="16" width="9.00390625" style="11" customWidth="1"/>
    <col min="17" max="17" width="26.50390625" style="11" bestFit="1" customWidth="1"/>
    <col min="18" max="18" width="9.00390625" style="11" customWidth="1"/>
    <col min="19" max="20" width="17.125" style="11" bestFit="1" customWidth="1"/>
    <col min="21" max="21" width="14.50390625" style="11" bestFit="1" customWidth="1"/>
    <col min="22" max="22" width="10.125" style="11" bestFit="1" customWidth="1"/>
    <col min="23" max="23" width="10.50390625" style="11" bestFit="1" customWidth="1"/>
    <col min="24" max="24" width="11.50390625" style="11" bestFit="1" customWidth="1"/>
    <col min="25" max="25" width="12.375" style="11" bestFit="1" customWidth="1"/>
    <col min="26" max="26" width="11.50390625" style="11" bestFit="1" customWidth="1"/>
    <col min="27" max="27" width="19.375" style="11" bestFit="1" customWidth="1"/>
    <col min="28" max="16384" width="9.00390625" style="11" customWidth="1"/>
  </cols>
  <sheetData>
    <row r="1" spans="1:27" s="5" customFormat="1" ht="33.75" customHeight="1">
      <c r="A1" s="49" t="s">
        <v>47</v>
      </c>
      <c r="B1" s="49"/>
      <c r="C1" s="49"/>
      <c r="D1" s="49"/>
      <c r="E1" s="49"/>
      <c r="F1" s="49"/>
      <c r="G1" s="50" t="s">
        <v>32</v>
      </c>
      <c r="H1" s="50"/>
      <c r="I1" s="50"/>
      <c r="J1" s="50"/>
      <c r="K1" s="50"/>
      <c r="L1" s="50"/>
      <c r="M1" s="50"/>
      <c r="O1" s="49" t="s">
        <v>47</v>
      </c>
      <c r="P1" s="49"/>
      <c r="Q1" s="49"/>
      <c r="R1" s="49"/>
      <c r="S1" s="49"/>
      <c r="T1" s="49"/>
      <c r="U1" s="50" t="s">
        <v>32</v>
      </c>
      <c r="V1" s="50"/>
      <c r="W1" s="50"/>
      <c r="X1" s="50"/>
      <c r="Y1" s="50"/>
      <c r="Z1" s="50"/>
      <c r="AA1" s="50"/>
    </row>
    <row r="2" spans="1:27" s="4" customFormat="1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0</v>
      </c>
    </row>
    <row r="3" spans="1:27" s="4" customFormat="1" ht="42" customHeight="1">
      <c r="A3" s="17" t="s">
        <v>1</v>
      </c>
      <c r="B3" s="46" t="s">
        <v>36</v>
      </c>
      <c r="C3" s="47"/>
      <c r="D3" s="48"/>
      <c r="E3" s="18" t="s">
        <v>2</v>
      </c>
      <c r="F3" s="10" t="s">
        <v>3</v>
      </c>
      <c r="G3" s="10" t="s">
        <v>4</v>
      </c>
      <c r="H3" s="19" t="s">
        <v>5</v>
      </c>
      <c r="I3" s="10" t="s">
        <v>6</v>
      </c>
      <c r="J3" s="20" t="s">
        <v>7</v>
      </c>
      <c r="K3" s="10" t="s">
        <v>8</v>
      </c>
      <c r="L3" s="20" t="s">
        <v>9</v>
      </c>
      <c r="M3" s="21" t="s">
        <v>10</v>
      </c>
      <c r="N3" s="6"/>
      <c r="O3" s="17" t="s">
        <v>1</v>
      </c>
      <c r="P3" s="46" t="s">
        <v>36</v>
      </c>
      <c r="Q3" s="47"/>
      <c r="R3" s="48"/>
      <c r="S3" s="18" t="s">
        <v>2</v>
      </c>
      <c r="T3" s="10" t="s">
        <v>3</v>
      </c>
      <c r="U3" s="10" t="s">
        <v>4</v>
      </c>
      <c r="V3" s="19" t="s">
        <v>5</v>
      </c>
      <c r="W3" s="10" t="s">
        <v>6</v>
      </c>
      <c r="X3" s="20" t="s">
        <v>7</v>
      </c>
      <c r="Y3" s="10" t="s">
        <v>8</v>
      </c>
      <c r="Z3" s="20" t="s">
        <v>9</v>
      </c>
      <c r="AA3" s="21" t="s">
        <v>10</v>
      </c>
    </row>
    <row r="4" spans="1:27" s="14" customFormat="1" ht="15" customHeight="1">
      <c r="A4" s="9"/>
      <c r="B4" s="9"/>
      <c r="C4" s="12"/>
      <c r="D4" s="12"/>
      <c r="E4" s="9"/>
      <c r="F4" s="9"/>
      <c r="G4" s="9"/>
      <c r="H4" s="9"/>
      <c r="I4" s="9"/>
      <c r="J4" s="9"/>
      <c r="K4" s="9"/>
      <c r="L4" s="9"/>
      <c r="M4" s="9"/>
      <c r="N4" s="13"/>
      <c r="O4" s="9"/>
      <c r="P4" s="9"/>
      <c r="Q4" s="12"/>
      <c r="R4" s="12"/>
      <c r="S4" s="9"/>
      <c r="T4" s="9"/>
      <c r="U4" s="9"/>
      <c r="V4" s="9"/>
      <c r="W4" s="9"/>
      <c r="X4" s="9"/>
      <c r="Y4" s="9"/>
      <c r="Z4" s="9"/>
      <c r="AA4" s="9"/>
    </row>
    <row r="5" spans="1:27" s="15" customFormat="1" ht="17.25" customHeight="1">
      <c r="A5" s="33" t="s">
        <v>11</v>
      </c>
      <c r="B5" s="33"/>
      <c r="C5" s="34" t="s">
        <v>12</v>
      </c>
      <c r="D5" s="35"/>
      <c r="E5" s="39" t="s">
        <v>48</v>
      </c>
      <c r="F5" s="39" t="s">
        <v>11</v>
      </c>
      <c r="G5" s="39" t="s">
        <v>49</v>
      </c>
      <c r="H5" s="39" t="s">
        <v>50</v>
      </c>
      <c r="I5" s="39" t="s">
        <v>51</v>
      </c>
      <c r="J5" s="39" t="s">
        <v>52</v>
      </c>
      <c r="K5" s="39" t="s">
        <v>53</v>
      </c>
      <c r="L5" s="40" t="s">
        <v>37</v>
      </c>
      <c r="M5" s="39" t="s">
        <v>54</v>
      </c>
      <c r="N5" s="30"/>
      <c r="O5" s="33" t="s">
        <v>11</v>
      </c>
      <c r="P5" s="33"/>
      <c r="Q5" s="34" t="s">
        <v>12</v>
      </c>
      <c r="R5" s="35"/>
      <c r="S5" s="39">
        <f>S6</f>
        <v>2068743</v>
      </c>
      <c r="T5" s="39">
        <f aca="true" t="shared" si="0" ref="T5:AA5">T6</f>
      </c>
      <c r="U5" s="39">
        <f t="shared" si="0"/>
        <v>169572</v>
      </c>
      <c r="V5" s="39">
        <f t="shared" si="0"/>
        <v>18113</v>
      </c>
      <c r="W5" s="39">
        <f t="shared" si="0"/>
        <v>530464</v>
      </c>
      <c r="X5" s="39">
        <f t="shared" si="0"/>
        <v>239265</v>
      </c>
      <c r="Y5" s="39">
        <f t="shared" si="0"/>
        <v>313418</v>
      </c>
      <c r="Z5" s="39">
        <f t="shared" si="0"/>
        <v>124</v>
      </c>
      <c r="AA5" s="39">
        <f t="shared" si="0"/>
        <v>3339699</v>
      </c>
    </row>
    <row r="6" spans="1:27" s="15" customFormat="1" ht="17.25" customHeight="1">
      <c r="A6" s="26" t="s">
        <v>11</v>
      </c>
      <c r="B6" s="26"/>
      <c r="C6" s="27" t="s">
        <v>13</v>
      </c>
      <c r="D6" s="28"/>
      <c r="E6" s="9" t="s">
        <v>48</v>
      </c>
      <c r="F6" s="9" t="s">
        <v>11</v>
      </c>
      <c r="G6" s="9" t="s">
        <v>49</v>
      </c>
      <c r="H6" s="9" t="s">
        <v>50</v>
      </c>
      <c r="I6" s="9" t="s">
        <v>51</v>
      </c>
      <c r="J6" s="9" t="s">
        <v>52</v>
      </c>
      <c r="K6" s="9" t="s">
        <v>53</v>
      </c>
      <c r="L6" s="38" t="s">
        <v>37</v>
      </c>
      <c r="M6" s="9" t="s">
        <v>54</v>
      </c>
      <c r="N6" s="30"/>
      <c r="O6" s="26" t="s">
        <v>11</v>
      </c>
      <c r="P6" s="26"/>
      <c r="Q6" s="27" t="s">
        <v>13</v>
      </c>
      <c r="R6" s="28"/>
      <c r="S6" s="9">
        <f>SUM(S7:S8)</f>
        <v>2068743</v>
      </c>
      <c r="T6" s="9" t="s">
        <v>11</v>
      </c>
      <c r="U6" s="9">
        <f aca="true" t="shared" si="1" ref="U6:AA6">SUM(U7:U8)</f>
        <v>169572</v>
      </c>
      <c r="V6" s="9">
        <f t="shared" si="1"/>
        <v>18113</v>
      </c>
      <c r="W6" s="9">
        <f t="shared" si="1"/>
        <v>530464</v>
      </c>
      <c r="X6" s="9">
        <f t="shared" si="1"/>
        <v>239265</v>
      </c>
      <c r="Y6" s="9">
        <f t="shared" si="1"/>
        <v>313418</v>
      </c>
      <c r="Z6" s="9">
        <f t="shared" si="1"/>
        <v>124</v>
      </c>
      <c r="AA6" s="9">
        <f t="shared" si="1"/>
        <v>3339699</v>
      </c>
    </row>
    <row r="7" spans="1:27" s="15" customFormat="1" ht="17.25" customHeight="1">
      <c r="A7" s="26" t="s">
        <v>11</v>
      </c>
      <c r="B7" s="26"/>
      <c r="C7" s="31" t="s">
        <v>34</v>
      </c>
      <c r="D7" s="28"/>
      <c r="E7" s="9" t="s">
        <v>55</v>
      </c>
      <c r="F7" s="9" t="s">
        <v>11</v>
      </c>
      <c r="G7" s="9" t="s">
        <v>56</v>
      </c>
      <c r="H7" s="38" t="s">
        <v>38</v>
      </c>
      <c r="I7" s="9" t="s">
        <v>57</v>
      </c>
      <c r="J7" s="9" t="s">
        <v>58</v>
      </c>
      <c r="K7" s="9" t="s">
        <v>59</v>
      </c>
      <c r="L7" s="38" t="s">
        <v>37</v>
      </c>
      <c r="M7" s="9" t="s">
        <v>60</v>
      </c>
      <c r="N7" s="30"/>
      <c r="O7" s="26" t="s">
        <v>11</v>
      </c>
      <c r="P7" s="26"/>
      <c r="Q7" s="31" t="s">
        <v>34</v>
      </c>
      <c r="R7" s="28"/>
      <c r="S7" s="9">
        <v>2048781</v>
      </c>
      <c r="T7" s="9" t="s">
        <v>11</v>
      </c>
      <c r="U7" s="9">
        <v>168212</v>
      </c>
      <c r="V7" s="38">
        <v>780</v>
      </c>
      <c r="W7" s="9">
        <v>526706</v>
      </c>
      <c r="X7" s="9">
        <v>237372</v>
      </c>
      <c r="Y7" s="9">
        <v>311357</v>
      </c>
      <c r="Z7" s="38">
        <v>124</v>
      </c>
      <c r="AA7" s="9">
        <v>3293332</v>
      </c>
    </row>
    <row r="8" spans="1:27" s="15" customFormat="1" ht="17.25" customHeight="1">
      <c r="A8" s="26" t="s">
        <v>11</v>
      </c>
      <c r="B8" s="26"/>
      <c r="C8" s="31" t="s">
        <v>35</v>
      </c>
      <c r="D8" s="28"/>
      <c r="E8" s="9" t="s">
        <v>61</v>
      </c>
      <c r="F8" s="9" t="s">
        <v>11</v>
      </c>
      <c r="G8" s="9" t="s">
        <v>62</v>
      </c>
      <c r="H8" s="9" t="s">
        <v>63</v>
      </c>
      <c r="I8" s="9" t="s">
        <v>64</v>
      </c>
      <c r="J8" s="9" t="s">
        <v>65</v>
      </c>
      <c r="K8" s="9" t="s">
        <v>66</v>
      </c>
      <c r="L8" s="9" t="s">
        <v>11</v>
      </c>
      <c r="M8" s="9" t="s">
        <v>67</v>
      </c>
      <c r="N8" s="30"/>
      <c r="O8" s="26" t="s">
        <v>11</v>
      </c>
      <c r="P8" s="26"/>
      <c r="Q8" s="31" t="s">
        <v>35</v>
      </c>
      <c r="R8" s="28"/>
      <c r="S8" s="9">
        <v>19962</v>
      </c>
      <c r="T8" s="9" t="s">
        <v>11</v>
      </c>
      <c r="U8" s="9">
        <v>1360</v>
      </c>
      <c r="V8" s="9">
        <v>17333</v>
      </c>
      <c r="W8" s="9">
        <v>3758</v>
      </c>
      <c r="X8" s="9">
        <v>1893</v>
      </c>
      <c r="Y8" s="9">
        <v>2061</v>
      </c>
      <c r="Z8" s="9" t="s">
        <v>11</v>
      </c>
      <c r="AA8" s="9">
        <v>46367</v>
      </c>
    </row>
    <row r="9" spans="1:27" s="15" customFormat="1" ht="17.25" customHeight="1">
      <c r="A9" s="29"/>
      <c r="B9" s="29"/>
      <c r="C9" s="37"/>
      <c r="D9" s="37"/>
      <c r="E9" s="29"/>
      <c r="F9" s="29"/>
      <c r="G9" s="29"/>
      <c r="H9" s="29"/>
      <c r="I9" s="29"/>
      <c r="J9" s="29"/>
      <c r="K9" s="29"/>
      <c r="L9" s="29"/>
      <c r="M9" s="29"/>
      <c r="N9" s="30"/>
      <c r="O9" s="29"/>
      <c r="P9" s="29"/>
      <c r="Q9" s="37"/>
      <c r="R9" s="37"/>
      <c r="S9" s="29"/>
      <c r="T9" s="29"/>
      <c r="U9" s="29"/>
      <c r="V9" s="29"/>
      <c r="W9" s="29"/>
      <c r="X9" s="29"/>
      <c r="Y9" s="29"/>
      <c r="Z9" s="29"/>
      <c r="AA9" s="29"/>
    </row>
    <row r="10" spans="1:27" s="15" customFormat="1" ht="17.25" customHeight="1">
      <c r="A10" s="39" t="s">
        <v>99</v>
      </c>
      <c r="B10" s="33"/>
      <c r="C10" s="34" t="s">
        <v>14</v>
      </c>
      <c r="D10" s="35"/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72</v>
      </c>
      <c r="J10" s="39" t="s">
        <v>73</v>
      </c>
      <c r="K10" s="39" t="s">
        <v>74</v>
      </c>
      <c r="L10" s="39" t="s">
        <v>75</v>
      </c>
      <c r="M10" s="39" t="s">
        <v>76</v>
      </c>
      <c r="N10" s="30"/>
      <c r="O10" s="39">
        <f>SUM(O11,O14,O15,O18)</f>
        <v>5653847</v>
      </c>
      <c r="P10" s="33"/>
      <c r="Q10" s="34" t="s">
        <v>14</v>
      </c>
      <c r="R10" s="35"/>
      <c r="S10" s="39">
        <f>SUM(S11,S14,S15,S18)</f>
        <v>41944610</v>
      </c>
      <c r="T10" s="39">
        <v>381229</v>
      </c>
      <c r="U10" s="39">
        <v>5099043</v>
      </c>
      <c r="V10" s="39">
        <v>1021515</v>
      </c>
      <c r="W10" s="39">
        <v>11034906</v>
      </c>
      <c r="X10" s="39">
        <v>4907418</v>
      </c>
      <c r="Y10" s="39">
        <v>6753695</v>
      </c>
      <c r="Z10" s="39">
        <v>4331</v>
      </c>
      <c r="AA10" s="39">
        <v>71146747</v>
      </c>
    </row>
    <row r="11" spans="1:27" s="15" customFormat="1" ht="17.25" customHeight="1">
      <c r="A11" s="9" t="s">
        <v>11</v>
      </c>
      <c r="B11" s="26"/>
      <c r="C11" s="27" t="s">
        <v>15</v>
      </c>
      <c r="D11" s="28"/>
      <c r="E11" s="9" t="s">
        <v>77</v>
      </c>
      <c r="F11" s="9" t="s">
        <v>78</v>
      </c>
      <c r="G11" s="9" t="s">
        <v>79</v>
      </c>
      <c r="H11" s="38" t="s">
        <v>80</v>
      </c>
      <c r="I11" s="9" t="s">
        <v>81</v>
      </c>
      <c r="J11" s="9" t="s">
        <v>82</v>
      </c>
      <c r="K11" s="9" t="s">
        <v>83</v>
      </c>
      <c r="L11" s="38" t="s">
        <v>39</v>
      </c>
      <c r="M11" s="9" t="s">
        <v>84</v>
      </c>
      <c r="N11" s="30"/>
      <c r="O11" s="9" t="s">
        <v>11</v>
      </c>
      <c r="P11" s="26"/>
      <c r="Q11" s="27" t="s">
        <v>15</v>
      </c>
      <c r="R11" s="28"/>
      <c r="S11" s="9">
        <f>SUM(S12:S13)</f>
        <v>2995937</v>
      </c>
      <c r="T11" s="9">
        <f aca="true" t="shared" si="2" ref="T11:AA11">SUM(T12:T13)</f>
        <v>49211</v>
      </c>
      <c r="U11" s="9">
        <f t="shared" si="2"/>
        <v>259866</v>
      </c>
      <c r="V11" s="9">
        <f t="shared" si="2"/>
        <v>3288</v>
      </c>
      <c r="W11" s="9">
        <f t="shared" si="2"/>
        <v>787653</v>
      </c>
      <c r="X11" s="9">
        <f t="shared" si="2"/>
        <v>264553</v>
      </c>
      <c r="Y11" s="9">
        <f t="shared" si="2"/>
        <v>406039</v>
      </c>
      <c r="Z11" s="9">
        <f t="shared" si="2"/>
        <v>261</v>
      </c>
      <c r="AA11" s="9">
        <f t="shared" si="2"/>
        <v>4766808</v>
      </c>
    </row>
    <row r="12" spans="1:27" s="15" customFormat="1" ht="17.25" customHeight="1">
      <c r="A12" s="9" t="s">
        <v>11</v>
      </c>
      <c r="B12" s="26"/>
      <c r="C12" s="31" t="s">
        <v>34</v>
      </c>
      <c r="D12" s="28"/>
      <c r="E12" s="9" t="s">
        <v>85</v>
      </c>
      <c r="F12" s="9" t="s">
        <v>78</v>
      </c>
      <c r="G12" s="9" t="s">
        <v>86</v>
      </c>
      <c r="H12" s="38" t="s">
        <v>87</v>
      </c>
      <c r="I12" s="9" t="s">
        <v>88</v>
      </c>
      <c r="J12" s="9" t="s">
        <v>89</v>
      </c>
      <c r="K12" s="9" t="s">
        <v>90</v>
      </c>
      <c r="L12" s="38" t="s">
        <v>39</v>
      </c>
      <c r="M12" s="9" t="s">
        <v>91</v>
      </c>
      <c r="N12" s="30"/>
      <c r="O12" s="9" t="s">
        <v>11</v>
      </c>
      <c r="P12" s="26"/>
      <c r="Q12" s="31" t="s">
        <v>34</v>
      </c>
      <c r="R12" s="28"/>
      <c r="S12" s="9">
        <v>2972116</v>
      </c>
      <c r="T12" s="9">
        <v>49211</v>
      </c>
      <c r="U12" s="9">
        <v>257853</v>
      </c>
      <c r="V12" s="9">
        <v>3281</v>
      </c>
      <c r="W12" s="9">
        <v>781503</v>
      </c>
      <c r="X12" s="9">
        <v>262590</v>
      </c>
      <c r="Y12" s="9">
        <v>403417</v>
      </c>
      <c r="Z12" s="38">
        <v>261</v>
      </c>
      <c r="AA12" s="9">
        <v>4730232</v>
      </c>
    </row>
    <row r="13" spans="1:27" s="15" customFormat="1" ht="17.25" customHeight="1">
      <c r="A13" s="9" t="s">
        <v>11</v>
      </c>
      <c r="B13" s="26"/>
      <c r="C13" s="31" t="s">
        <v>35</v>
      </c>
      <c r="D13" s="28"/>
      <c r="E13" s="9" t="s">
        <v>92</v>
      </c>
      <c r="F13" s="9" t="s">
        <v>11</v>
      </c>
      <c r="G13" s="9" t="s">
        <v>93</v>
      </c>
      <c r="H13" s="9" t="s">
        <v>94</v>
      </c>
      <c r="I13" s="9" t="s">
        <v>95</v>
      </c>
      <c r="J13" s="9" t="s">
        <v>96</v>
      </c>
      <c r="K13" s="9" t="s">
        <v>97</v>
      </c>
      <c r="L13" s="9" t="s">
        <v>11</v>
      </c>
      <c r="M13" s="9" t="s">
        <v>98</v>
      </c>
      <c r="N13" s="30"/>
      <c r="O13" s="9" t="s">
        <v>11</v>
      </c>
      <c r="P13" s="26"/>
      <c r="Q13" s="31" t="s">
        <v>35</v>
      </c>
      <c r="R13" s="28"/>
      <c r="S13" s="9">
        <v>23821</v>
      </c>
      <c r="T13" s="9" t="s">
        <v>11</v>
      </c>
      <c r="U13" s="9">
        <v>2013</v>
      </c>
      <c r="V13" s="38">
        <v>7</v>
      </c>
      <c r="W13" s="9">
        <v>6150</v>
      </c>
      <c r="X13" s="9">
        <v>1963</v>
      </c>
      <c r="Y13" s="9">
        <v>2622</v>
      </c>
      <c r="Z13" s="9" t="s">
        <v>11</v>
      </c>
      <c r="AA13" s="9">
        <v>36576</v>
      </c>
    </row>
    <row r="14" spans="1:27" s="15" customFormat="1" ht="17.25" customHeight="1">
      <c r="A14" s="9" t="s">
        <v>100</v>
      </c>
      <c r="B14" s="29"/>
      <c r="C14" s="27" t="s">
        <v>16</v>
      </c>
      <c r="D14" s="28"/>
      <c r="E14" s="9" t="s">
        <v>102</v>
      </c>
      <c r="F14" s="9" t="s">
        <v>103</v>
      </c>
      <c r="G14" s="9" t="s">
        <v>104</v>
      </c>
      <c r="H14" s="9" t="s">
        <v>105</v>
      </c>
      <c r="I14" s="9" t="s">
        <v>106</v>
      </c>
      <c r="J14" s="9" t="s">
        <v>107</v>
      </c>
      <c r="K14" s="9" t="s">
        <v>108</v>
      </c>
      <c r="L14" s="9" t="s">
        <v>109</v>
      </c>
      <c r="M14" s="9" t="s">
        <v>110</v>
      </c>
      <c r="N14" s="30"/>
      <c r="O14" s="9">
        <v>484768</v>
      </c>
      <c r="P14" s="29"/>
      <c r="Q14" s="27" t="s">
        <v>16</v>
      </c>
      <c r="R14" s="28"/>
      <c r="S14" s="9">
        <v>13341248</v>
      </c>
      <c r="T14" s="9">
        <v>278103</v>
      </c>
      <c r="U14" s="9">
        <v>1745864</v>
      </c>
      <c r="V14" s="9">
        <v>161868</v>
      </c>
      <c r="W14" s="9">
        <v>3608461</v>
      </c>
      <c r="X14" s="9">
        <v>1392666</v>
      </c>
      <c r="Y14" s="9">
        <v>2228586</v>
      </c>
      <c r="Z14" s="9">
        <v>1594</v>
      </c>
      <c r="AA14" s="9">
        <v>22758390</v>
      </c>
    </row>
    <row r="15" spans="1:27" s="15" customFormat="1" ht="17.25" customHeight="1">
      <c r="A15" s="9" t="s">
        <v>101</v>
      </c>
      <c r="B15" s="29"/>
      <c r="C15" s="27" t="s">
        <v>33</v>
      </c>
      <c r="D15" s="28"/>
      <c r="E15" s="9" t="s">
        <v>111</v>
      </c>
      <c r="F15" s="9" t="s">
        <v>11</v>
      </c>
      <c r="G15" s="9" t="s">
        <v>112</v>
      </c>
      <c r="H15" s="9" t="s">
        <v>113</v>
      </c>
      <c r="I15" s="9" t="s">
        <v>114</v>
      </c>
      <c r="J15" s="9" t="s">
        <v>115</v>
      </c>
      <c r="K15" s="9" t="s">
        <v>116</v>
      </c>
      <c r="L15" s="9" t="s">
        <v>117</v>
      </c>
      <c r="M15" s="9" t="s">
        <v>118</v>
      </c>
      <c r="N15" s="30"/>
      <c r="O15" s="9">
        <v>5169079</v>
      </c>
      <c r="P15" s="29"/>
      <c r="Q15" s="27" t="s">
        <v>33</v>
      </c>
      <c r="R15" s="28"/>
      <c r="S15" s="9">
        <f>SUM(S16:S17)</f>
        <v>21397754</v>
      </c>
      <c r="T15" s="9">
        <f aca="true" t="shared" si="3" ref="T15:AA15">SUM(T16:T17)</f>
        <v>0</v>
      </c>
      <c r="U15" s="9">
        <f t="shared" si="3"/>
        <v>2902426</v>
      </c>
      <c r="V15" s="9">
        <f t="shared" si="3"/>
        <v>842672</v>
      </c>
      <c r="W15" s="9">
        <f t="shared" si="3"/>
        <v>5537609</v>
      </c>
      <c r="X15" s="9">
        <f t="shared" si="3"/>
        <v>2834323</v>
      </c>
      <c r="Y15" s="9">
        <f t="shared" si="3"/>
        <v>3464609</v>
      </c>
      <c r="Z15" s="9">
        <f t="shared" si="3"/>
        <v>1933</v>
      </c>
      <c r="AA15" s="9">
        <f t="shared" si="3"/>
        <v>36981326</v>
      </c>
    </row>
    <row r="16" spans="1:27" s="15" customFormat="1" ht="17.25" customHeight="1">
      <c r="A16" s="9" t="s">
        <v>101</v>
      </c>
      <c r="B16" s="29"/>
      <c r="C16" s="31" t="s">
        <v>34</v>
      </c>
      <c r="D16" s="28"/>
      <c r="E16" s="9" t="s">
        <v>119</v>
      </c>
      <c r="F16" s="9" t="s">
        <v>11</v>
      </c>
      <c r="G16" s="9" t="s">
        <v>120</v>
      </c>
      <c r="H16" s="9" t="s">
        <v>121</v>
      </c>
      <c r="I16" s="9" t="s">
        <v>122</v>
      </c>
      <c r="J16" s="9" t="s">
        <v>123</v>
      </c>
      <c r="K16" s="9" t="s">
        <v>124</v>
      </c>
      <c r="L16" s="9" t="s">
        <v>117</v>
      </c>
      <c r="M16" s="9" t="s">
        <v>125</v>
      </c>
      <c r="N16" s="30"/>
      <c r="O16" s="9">
        <v>5169079</v>
      </c>
      <c r="P16" s="29"/>
      <c r="Q16" s="31" t="s">
        <v>34</v>
      </c>
      <c r="R16" s="28"/>
      <c r="S16" s="9">
        <v>21395273</v>
      </c>
      <c r="T16" s="9" t="s">
        <v>11</v>
      </c>
      <c r="U16" s="9">
        <v>2902236</v>
      </c>
      <c r="V16" s="9">
        <v>838650</v>
      </c>
      <c r="W16" s="9">
        <v>5536998</v>
      </c>
      <c r="X16" s="9">
        <v>2833859</v>
      </c>
      <c r="Y16" s="9">
        <v>3463972</v>
      </c>
      <c r="Z16" s="9">
        <v>1933</v>
      </c>
      <c r="AA16" s="9">
        <v>36972921</v>
      </c>
    </row>
    <row r="17" spans="1:27" s="15" customFormat="1" ht="17.25" customHeight="1">
      <c r="A17" s="26" t="s">
        <v>11</v>
      </c>
      <c r="B17" s="26"/>
      <c r="C17" s="31" t="s">
        <v>35</v>
      </c>
      <c r="D17" s="28"/>
      <c r="E17" s="9" t="s">
        <v>126</v>
      </c>
      <c r="F17" s="9" t="s">
        <v>11</v>
      </c>
      <c r="G17" s="38" t="s">
        <v>127</v>
      </c>
      <c r="H17" s="9" t="s">
        <v>128</v>
      </c>
      <c r="I17" s="38" t="s">
        <v>129</v>
      </c>
      <c r="J17" s="38" t="s">
        <v>40</v>
      </c>
      <c r="K17" s="38" t="s">
        <v>130</v>
      </c>
      <c r="L17" s="9" t="s">
        <v>11</v>
      </c>
      <c r="M17" s="9" t="s">
        <v>131</v>
      </c>
      <c r="N17" s="30"/>
      <c r="O17" s="26" t="s">
        <v>11</v>
      </c>
      <c r="P17" s="26"/>
      <c r="Q17" s="31" t="s">
        <v>35</v>
      </c>
      <c r="R17" s="28"/>
      <c r="S17" s="9">
        <v>2481</v>
      </c>
      <c r="T17" s="9" t="s">
        <v>11</v>
      </c>
      <c r="U17" s="38">
        <v>190</v>
      </c>
      <c r="V17" s="9">
        <v>4022</v>
      </c>
      <c r="W17" s="38">
        <v>611</v>
      </c>
      <c r="X17" s="38">
        <v>464</v>
      </c>
      <c r="Y17" s="38">
        <v>637</v>
      </c>
      <c r="Z17" s="9" t="s">
        <v>11</v>
      </c>
      <c r="AA17" s="9">
        <v>8405</v>
      </c>
    </row>
    <row r="18" spans="1:27" s="15" customFormat="1" ht="17.25" customHeight="1">
      <c r="A18" s="26" t="s">
        <v>11</v>
      </c>
      <c r="B18" s="26"/>
      <c r="C18" s="27" t="s">
        <v>17</v>
      </c>
      <c r="D18" s="28"/>
      <c r="E18" s="9" t="s">
        <v>132</v>
      </c>
      <c r="F18" s="9" t="s">
        <v>133</v>
      </c>
      <c r="G18" s="9" t="s">
        <v>134</v>
      </c>
      <c r="H18" s="9" t="s">
        <v>135</v>
      </c>
      <c r="I18" s="9" t="s">
        <v>136</v>
      </c>
      <c r="J18" s="9" t="s">
        <v>137</v>
      </c>
      <c r="K18" s="9" t="s">
        <v>138</v>
      </c>
      <c r="L18" s="38" t="s">
        <v>139</v>
      </c>
      <c r="M18" s="9" t="s">
        <v>140</v>
      </c>
      <c r="N18" s="30"/>
      <c r="O18" s="26" t="s">
        <v>11</v>
      </c>
      <c r="P18" s="26"/>
      <c r="Q18" s="27" t="s">
        <v>17</v>
      </c>
      <c r="R18" s="28"/>
      <c r="S18" s="9">
        <v>4209671</v>
      </c>
      <c r="T18" s="9">
        <v>53915</v>
      </c>
      <c r="U18" s="9">
        <v>190887</v>
      </c>
      <c r="V18" s="9">
        <v>13687</v>
      </c>
      <c r="W18" s="9">
        <v>1101183</v>
      </c>
      <c r="X18" s="9">
        <v>415876</v>
      </c>
      <c r="Y18" s="9">
        <v>654461</v>
      </c>
      <c r="Z18" s="38">
        <v>543</v>
      </c>
      <c r="AA18" s="9">
        <v>6640223</v>
      </c>
    </row>
    <row r="19" spans="1:27" s="15" customFormat="1" ht="17.25" customHeight="1">
      <c r="A19" s="29"/>
      <c r="B19" s="29"/>
      <c r="C19" s="37"/>
      <c r="D19" s="37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9"/>
      <c r="P19" s="29"/>
      <c r="Q19" s="37"/>
      <c r="R19" s="37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15" customFormat="1" ht="17.25" customHeight="1">
      <c r="A20" s="33" t="s">
        <v>11</v>
      </c>
      <c r="B20" s="33"/>
      <c r="C20" s="34" t="s">
        <v>18</v>
      </c>
      <c r="D20" s="35"/>
      <c r="E20" s="39" t="s">
        <v>141</v>
      </c>
      <c r="F20" s="39" t="s">
        <v>142</v>
      </c>
      <c r="G20" s="39" t="s">
        <v>143</v>
      </c>
      <c r="H20" s="39" t="s">
        <v>144</v>
      </c>
      <c r="I20" s="39" t="s">
        <v>145</v>
      </c>
      <c r="J20" s="39" t="s">
        <v>146</v>
      </c>
      <c r="K20" s="39" t="s">
        <v>147</v>
      </c>
      <c r="L20" s="39" t="s">
        <v>148</v>
      </c>
      <c r="M20" s="39" t="s">
        <v>149</v>
      </c>
      <c r="N20" s="30"/>
      <c r="O20" s="33" t="s">
        <v>11</v>
      </c>
      <c r="P20" s="33"/>
      <c r="Q20" s="34" t="s">
        <v>18</v>
      </c>
      <c r="R20" s="35"/>
      <c r="S20" s="39">
        <f>SUM(S21,S24,S27,S30,S31)</f>
        <v>20530579</v>
      </c>
      <c r="T20" s="39">
        <f aca="true" t="shared" si="4" ref="T20:AA20">SUM(T21,T24,T27,T30,T31)</f>
        <v>125974</v>
      </c>
      <c r="U20" s="39">
        <f t="shared" si="4"/>
        <v>2810551</v>
      </c>
      <c r="V20" s="39">
        <f t="shared" si="4"/>
        <v>716112</v>
      </c>
      <c r="W20" s="39">
        <f t="shared" si="4"/>
        <v>5417502</v>
      </c>
      <c r="X20" s="39">
        <f t="shared" si="4"/>
        <v>2628637</v>
      </c>
      <c r="Y20" s="39">
        <f t="shared" si="4"/>
        <v>2681193</v>
      </c>
      <c r="Z20" s="39">
        <f t="shared" si="4"/>
        <v>1299</v>
      </c>
      <c r="AA20" s="39">
        <f t="shared" si="4"/>
        <v>34911847</v>
      </c>
    </row>
    <row r="21" spans="1:27" s="15" customFormat="1" ht="17.25" customHeight="1">
      <c r="A21" s="26" t="s">
        <v>11</v>
      </c>
      <c r="B21" s="26"/>
      <c r="C21" s="27" t="s">
        <v>19</v>
      </c>
      <c r="D21" s="28"/>
      <c r="E21" s="9" t="s">
        <v>150</v>
      </c>
      <c r="F21" s="38" t="s">
        <v>11</v>
      </c>
      <c r="G21" s="9" t="s">
        <v>151</v>
      </c>
      <c r="H21" s="9" t="s">
        <v>152</v>
      </c>
      <c r="I21" s="9" t="s">
        <v>153</v>
      </c>
      <c r="J21" s="9" t="s">
        <v>154</v>
      </c>
      <c r="K21" s="9" t="s">
        <v>155</v>
      </c>
      <c r="L21" s="38" t="s">
        <v>41</v>
      </c>
      <c r="M21" s="9" t="s">
        <v>156</v>
      </c>
      <c r="N21" s="30"/>
      <c r="O21" s="26" t="s">
        <v>11</v>
      </c>
      <c r="P21" s="26"/>
      <c r="Q21" s="27" t="s">
        <v>19</v>
      </c>
      <c r="R21" s="28"/>
      <c r="S21" s="9">
        <f>SUM(S22:S23)</f>
        <v>266655</v>
      </c>
      <c r="T21" s="9">
        <f aca="true" t="shared" si="5" ref="T21:AA21">SUM(T22:T23)</f>
        <v>0</v>
      </c>
      <c r="U21" s="9">
        <f t="shared" si="5"/>
        <v>27021</v>
      </c>
      <c r="V21" s="9">
        <f t="shared" si="5"/>
        <v>5778</v>
      </c>
      <c r="W21" s="9">
        <f t="shared" si="5"/>
        <v>71003</v>
      </c>
      <c r="X21" s="9">
        <f t="shared" si="5"/>
        <v>32879</v>
      </c>
      <c r="Y21" s="9">
        <f t="shared" si="5"/>
        <v>34811</v>
      </c>
      <c r="Z21" s="9">
        <f t="shared" si="5"/>
        <v>4</v>
      </c>
      <c r="AA21" s="9">
        <f t="shared" si="5"/>
        <v>438151</v>
      </c>
    </row>
    <row r="22" spans="1:27" s="15" customFormat="1" ht="17.25" customHeight="1">
      <c r="A22" s="26" t="s">
        <v>11</v>
      </c>
      <c r="B22" s="26"/>
      <c r="C22" s="31" t="s">
        <v>34</v>
      </c>
      <c r="D22" s="28"/>
      <c r="E22" s="9" t="s">
        <v>157</v>
      </c>
      <c r="F22" s="9" t="s">
        <v>11</v>
      </c>
      <c r="G22" s="9" t="s">
        <v>158</v>
      </c>
      <c r="H22" s="38" t="s">
        <v>159</v>
      </c>
      <c r="I22" s="9" t="s">
        <v>160</v>
      </c>
      <c r="J22" s="9" t="s">
        <v>161</v>
      </c>
      <c r="K22" s="9" t="s">
        <v>162</v>
      </c>
      <c r="L22" s="38" t="s">
        <v>41</v>
      </c>
      <c r="M22" s="9" t="s">
        <v>163</v>
      </c>
      <c r="N22" s="30"/>
      <c r="O22" s="26" t="s">
        <v>11</v>
      </c>
      <c r="P22" s="26"/>
      <c r="Q22" s="31" t="s">
        <v>34</v>
      </c>
      <c r="R22" s="28"/>
      <c r="S22" s="9">
        <v>258038</v>
      </c>
      <c r="T22" s="9" t="s">
        <v>11</v>
      </c>
      <c r="U22" s="9">
        <v>26348</v>
      </c>
      <c r="V22" s="9">
        <v>1281</v>
      </c>
      <c r="W22" s="9">
        <v>68705</v>
      </c>
      <c r="X22" s="9">
        <v>32008</v>
      </c>
      <c r="Y22" s="9">
        <v>29418</v>
      </c>
      <c r="Z22" s="38">
        <v>4</v>
      </c>
      <c r="AA22" s="9">
        <v>415802</v>
      </c>
    </row>
    <row r="23" spans="1:27" s="15" customFormat="1" ht="17.25" customHeight="1">
      <c r="A23" s="26" t="s">
        <v>11</v>
      </c>
      <c r="B23" s="26"/>
      <c r="C23" s="31" t="s">
        <v>35</v>
      </c>
      <c r="D23" s="28"/>
      <c r="E23" s="9" t="s">
        <v>164</v>
      </c>
      <c r="F23" s="38" t="s">
        <v>11</v>
      </c>
      <c r="G23" s="38" t="s">
        <v>165</v>
      </c>
      <c r="H23" s="9" t="s">
        <v>166</v>
      </c>
      <c r="I23" s="9" t="s">
        <v>167</v>
      </c>
      <c r="J23" s="38" t="s">
        <v>168</v>
      </c>
      <c r="K23" s="9" t="s">
        <v>169</v>
      </c>
      <c r="L23" s="9" t="s">
        <v>11</v>
      </c>
      <c r="M23" s="9" t="s">
        <v>170</v>
      </c>
      <c r="N23" s="30"/>
      <c r="O23" s="26" t="s">
        <v>11</v>
      </c>
      <c r="P23" s="26"/>
      <c r="Q23" s="31" t="s">
        <v>35</v>
      </c>
      <c r="R23" s="28"/>
      <c r="S23" s="9">
        <v>8617</v>
      </c>
      <c r="T23" s="38" t="s">
        <v>11</v>
      </c>
      <c r="U23" s="38">
        <v>673</v>
      </c>
      <c r="V23" s="9">
        <v>4497</v>
      </c>
      <c r="W23" s="9">
        <v>2298</v>
      </c>
      <c r="X23" s="38">
        <v>871</v>
      </c>
      <c r="Y23" s="9">
        <v>5393</v>
      </c>
      <c r="Z23" s="9" t="s">
        <v>11</v>
      </c>
      <c r="AA23" s="9">
        <v>22349</v>
      </c>
    </row>
    <row r="24" spans="1:27" s="15" customFormat="1" ht="17.25" customHeight="1">
      <c r="A24" s="26" t="s">
        <v>11</v>
      </c>
      <c r="B24" s="26"/>
      <c r="C24" s="27" t="s">
        <v>20</v>
      </c>
      <c r="D24" s="28"/>
      <c r="E24" s="9" t="s">
        <v>171</v>
      </c>
      <c r="F24" s="9" t="s">
        <v>172</v>
      </c>
      <c r="G24" s="9" t="s">
        <v>173</v>
      </c>
      <c r="H24" s="9" t="s">
        <v>174</v>
      </c>
      <c r="I24" s="9" t="s">
        <v>175</v>
      </c>
      <c r="J24" s="9" t="s">
        <v>176</v>
      </c>
      <c r="K24" s="9" t="s">
        <v>177</v>
      </c>
      <c r="L24" s="38" t="s">
        <v>43</v>
      </c>
      <c r="M24" s="9" t="s">
        <v>178</v>
      </c>
      <c r="N24" s="30"/>
      <c r="O24" s="26" t="s">
        <v>11</v>
      </c>
      <c r="P24" s="26"/>
      <c r="Q24" s="27" t="s">
        <v>20</v>
      </c>
      <c r="R24" s="28"/>
      <c r="S24" s="9">
        <f>SUM(S25:S26)</f>
        <v>9472299</v>
      </c>
      <c r="T24" s="9">
        <f aca="true" t="shared" si="6" ref="T24:AA24">SUM(T25:T26)</f>
        <v>92058</v>
      </c>
      <c r="U24" s="9">
        <f t="shared" si="6"/>
        <v>1459425</v>
      </c>
      <c r="V24" s="9">
        <f t="shared" si="6"/>
        <v>478578</v>
      </c>
      <c r="W24" s="9">
        <f t="shared" si="6"/>
        <v>2512165</v>
      </c>
      <c r="X24" s="9">
        <f t="shared" si="6"/>
        <v>1154516</v>
      </c>
      <c r="Y24" s="9">
        <f t="shared" si="6"/>
        <v>1133077</v>
      </c>
      <c r="Z24" s="9">
        <f t="shared" si="6"/>
        <v>285</v>
      </c>
      <c r="AA24" s="9">
        <f t="shared" si="6"/>
        <v>16302403</v>
      </c>
    </row>
    <row r="25" spans="1:27" s="15" customFormat="1" ht="17.25" customHeight="1">
      <c r="A25" s="26" t="s">
        <v>11</v>
      </c>
      <c r="B25" s="26"/>
      <c r="C25" s="31" t="s">
        <v>34</v>
      </c>
      <c r="D25" s="28"/>
      <c r="E25" s="9" t="s">
        <v>179</v>
      </c>
      <c r="F25" s="9" t="s">
        <v>172</v>
      </c>
      <c r="G25" s="9" t="s">
        <v>180</v>
      </c>
      <c r="H25" s="9" t="s">
        <v>181</v>
      </c>
      <c r="I25" s="9" t="s">
        <v>182</v>
      </c>
      <c r="J25" s="9" t="s">
        <v>183</v>
      </c>
      <c r="K25" s="9" t="s">
        <v>184</v>
      </c>
      <c r="L25" s="38" t="s">
        <v>43</v>
      </c>
      <c r="M25" s="9" t="s">
        <v>185</v>
      </c>
      <c r="N25" s="30"/>
      <c r="O25" s="26" t="s">
        <v>11</v>
      </c>
      <c r="P25" s="26"/>
      <c r="Q25" s="31" t="s">
        <v>34</v>
      </c>
      <c r="R25" s="28"/>
      <c r="S25" s="9">
        <v>9041795</v>
      </c>
      <c r="T25" s="9">
        <v>92058</v>
      </c>
      <c r="U25" s="9">
        <v>1394706</v>
      </c>
      <c r="V25" s="9">
        <v>140201</v>
      </c>
      <c r="W25" s="9">
        <v>2397517</v>
      </c>
      <c r="X25" s="9">
        <v>1137541</v>
      </c>
      <c r="Y25" s="9">
        <v>1085262</v>
      </c>
      <c r="Z25" s="38">
        <v>285</v>
      </c>
      <c r="AA25" s="9">
        <v>15289365</v>
      </c>
    </row>
    <row r="26" spans="1:27" s="15" customFormat="1" ht="17.25" customHeight="1">
      <c r="A26" s="26" t="s">
        <v>11</v>
      </c>
      <c r="B26" s="26"/>
      <c r="C26" s="31" t="s">
        <v>35</v>
      </c>
      <c r="D26" s="28"/>
      <c r="E26" s="9" t="s">
        <v>186</v>
      </c>
      <c r="F26" s="9" t="s">
        <v>11</v>
      </c>
      <c r="G26" s="9" t="s">
        <v>187</v>
      </c>
      <c r="H26" s="9" t="s">
        <v>188</v>
      </c>
      <c r="I26" s="9" t="s">
        <v>189</v>
      </c>
      <c r="J26" s="9" t="s">
        <v>190</v>
      </c>
      <c r="K26" s="9" t="s">
        <v>191</v>
      </c>
      <c r="L26" s="9" t="s">
        <v>11</v>
      </c>
      <c r="M26" s="9" t="s">
        <v>192</v>
      </c>
      <c r="N26" s="30"/>
      <c r="O26" s="26" t="s">
        <v>11</v>
      </c>
      <c r="P26" s="26"/>
      <c r="Q26" s="31" t="s">
        <v>35</v>
      </c>
      <c r="R26" s="28"/>
      <c r="S26" s="9">
        <v>430504</v>
      </c>
      <c r="T26" s="9" t="s">
        <v>11</v>
      </c>
      <c r="U26" s="9">
        <v>64719</v>
      </c>
      <c r="V26" s="9">
        <v>338377</v>
      </c>
      <c r="W26" s="9">
        <v>114648</v>
      </c>
      <c r="X26" s="9">
        <v>16975</v>
      </c>
      <c r="Y26" s="9">
        <v>47815</v>
      </c>
      <c r="Z26" s="9" t="s">
        <v>11</v>
      </c>
      <c r="AA26" s="9">
        <v>1013038</v>
      </c>
    </row>
    <row r="27" spans="1:27" s="15" customFormat="1" ht="17.25" customHeight="1">
      <c r="A27" s="26" t="s">
        <v>11</v>
      </c>
      <c r="B27" s="26"/>
      <c r="C27" s="27" t="s">
        <v>21</v>
      </c>
      <c r="D27" s="28"/>
      <c r="E27" s="9" t="s">
        <v>193</v>
      </c>
      <c r="F27" s="9" t="s">
        <v>194</v>
      </c>
      <c r="G27" s="9" t="s">
        <v>195</v>
      </c>
      <c r="H27" s="9" t="s">
        <v>196</v>
      </c>
      <c r="I27" s="9" t="s">
        <v>197</v>
      </c>
      <c r="J27" s="9" t="s">
        <v>198</v>
      </c>
      <c r="K27" s="9" t="s">
        <v>199</v>
      </c>
      <c r="L27" s="38" t="s">
        <v>200</v>
      </c>
      <c r="M27" s="9" t="s">
        <v>201</v>
      </c>
      <c r="N27" s="30"/>
      <c r="O27" s="26" t="s">
        <v>11</v>
      </c>
      <c r="P27" s="26"/>
      <c r="Q27" s="27" t="s">
        <v>21</v>
      </c>
      <c r="R27" s="28"/>
      <c r="S27" s="9">
        <f>SUM(S28:S29)</f>
        <v>5968779</v>
      </c>
      <c r="T27" s="9">
        <f aca="true" t="shared" si="7" ref="T27:AA27">SUM(T28:T29)</f>
        <v>26880</v>
      </c>
      <c r="U27" s="9">
        <f t="shared" si="7"/>
        <v>1030455</v>
      </c>
      <c r="V27" s="9">
        <f t="shared" si="7"/>
        <v>228131</v>
      </c>
      <c r="W27" s="9">
        <f t="shared" si="7"/>
        <v>1593958</v>
      </c>
      <c r="X27" s="9">
        <f t="shared" si="7"/>
        <v>892576</v>
      </c>
      <c r="Y27" s="9">
        <f t="shared" si="7"/>
        <v>651989</v>
      </c>
      <c r="Z27" s="9">
        <f t="shared" si="7"/>
        <v>113</v>
      </c>
      <c r="AA27" s="9">
        <f t="shared" si="7"/>
        <v>10392881</v>
      </c>
    </row>
    <row r="28" spans="1:27" s="15" customFormat="1" ht="17.25" customHeight="1">
      <c r="A28" s="26" t="s">
        <v>11</v>
      </c>
      <c r="B28" s="26"/>
      <c r="C28" s="31" t="s">
        <v>34</v>
      </c>
      <c r="D28" s="28"/>
      <c r="E28" s="9" t="s">
        <v>202</v>
      </c>
      <c r="F28" s="9" t="s">
        <v>194</v>
      </c>
      <c r="G28" s="9" t="s">
        <v>203</v>
      </c>
      <c r="H28" s="9" t="s">
        <v>204</v>
      </c>
      <c r="I28" s="9" t="s">
        <v>205</v>
      </c>
      <c r="J28" s="9" t="s">
        <v>198</v>
      </c>
      <c r="K28" s="9" t="s">
        <v>206</v>
      </c>
      <c r="L28" s="38" t="s">
        <v>200</v>
      </c>
      <c r="M28" s="9" t="s">
        <v>207</v>
      </c>
      <c r="N28" s="30"/>
      <c r="O28" s="26" t="s">
        <v>11</v>
      </c>
      <c r="P28" s="26"/>
      <c r="Q28" s="31" t="s">
        <v>34</v>
      </c>
      <c r="R28" s="28"/>
      <c r="S28" s="9">
        <v>5811091</v>
      </c>
      <c r="T28" s="9">
        <v>26880</v>
      </c>
      <c r="U28" s="9">
        <v>1008674</v>
      </c>
      <c r="V28" s="9">
        <v>70721</v>
      </c>
      <c r="W28" s="9">
        <v>1551920</v>
      </c>
      <c r="X28" s="9">
        <v>892576</v>
      </c>
      <c r="Y28" s="9">
        <v>624181</v>
      </c>
      <c r="Z28" s="38">
        <v>113</v>
      </c>
      <c r="AA28" s="9">
        <v>9986156</v>
      </c>
    </row>
    <row r="29" spans="1:27" s="32" customFormat="1" ht="17.25" customHeight="1">
      <c r="A29" s="26" t="s">
        <v>11</v>
      </c>
      <c r="B29" s="26"/>
      <c r="C29" s="31" t="s">
        <v>35</v>
      </c>
      <c r="D29" s="28"/>
      <c r="E29" s="9" t="s">
        <v>208</v>
      </c>
      <c r="F29" s="9" t="s">
        <v>11</v>
      </c>
      <c r="G29" s="9" t="s">
        <v>209</v>
      </c>
      <c r="H29" s="9" t="s">
        <v>210</v>
      </c>
      <c r="I29" s="9" t="s">
        <v>211</v>
      </c>
      <c r="J29" s="9" t="s">
        <v>11</v>
      </c>
      <c r="K29" s="9" t="s">
        <v>212</v>
      </c>
      <c r="L29" s="9" t="s">
        <v>11</v>
      </c>
      <c r="M29" s="9" t="s">
        <v>213</v>
      </c>
      <c r="N29" s="30"/>
      <c r="O29" s="26" t="s">
        <v>11</v>
      </c>
      <c r="P29" s="26"/>
      <c r="Q29" s="31" t="s">
        <v>35</v>
      </c>
      <c r="R29" s="28"/>
      <c r="S29" s="9">
        <v>157688</v>
      </c>
      <c r="T29" s="9" t="s">
        <v>11</v>
      </c>
      <c r="U29" s="9">
        <v>21781</v>
      </c>
      <c r="V29" s="9">
        <v>157410</v>
      </c>
      <c r="W29" s="9">
        <v>42038</v>
      </c>
      <c r="X29" s="9" t="s">
        <v>11</v>
      </c>
      <c r="Y29" s="9">
        <v>27808</v>
      </c>
      <c r="Z29" s="9" t="s">
        <v>11</v>
      </c>
      <c r="AA29" s="9">
        <v>406725</v>
      </c>
    </row>
    <row r="30" spans="1:27" s="15" customFormat="1" ht="17.25" customHeight="1">
      <c r="A30" s="26" t="s">
        <v>11</v>
      </c>
      <c r="B30" s="26"/>
      <c r="C30" s="27" t="s">
        <v>22</v>
      </c>
      <c r="D30" s="28"/>
      <c r="E30" s="9" t="s">
        <v>214</v>
      </c>
      <c r="F30" s="9" t="s">
        <v>11</v>
      </c>
      <c r="G30" s="9" t="s">
        <v>215</v>
      </c>
      <c r="H30" s="9" t="s">
        <v>11</v>
      </c>
      <c r="I30" s="9" t="s">
        <v>216</v>
      </c>
      <c r="J30" s="9" t="s">
        <v>217</v>
      </c>
      <c r="K30" s="9" t="s">
        <v>218</v>
      </c>
      <c r="L30" s="38" t="s">
        <v>44</v>
      </c>
      <c r="M30" s="9" t="s">
        <v>219</v>
      </c>
      <c r="N30" s="30"/>
      <c r="O30" s="26" t="s">
        <v>11</v>
      </c>
      <c r="P30" s="26"/>
      <c r="Q30" s="27" t="s">
        <v>22</v>
      </c>
      <c r="R30" s="28"/>
      <c r="S30" s="9">
        <v>107597</v>
      </c>
      <c r="T30" s="9" t="s">
        <v>11</v>
      </c>
      <c r="U30" s="9">
        <v>4971</v>
      </c>
      <c r="V30" s="9" t="s">
        <v>11</v>
      </c>
      <c r="W30" s="9">
        <v>28693</v>
      </c>
      <c r="X30" s="9">
        <v>19955</v>
      </c>
      <c r="Y30" s="9">
        <v>17392</v>
      </c>
      <c r="Z30" s="38">
        <v>20</v>
      </c>
      <c r="AA30" s="9">
        <v>178628</v>
      </c>
    </row>
    <row r="31" spans="1:27" s="15" customFormat="1" ht="17.25" customHeight="1">
      <c r="A31" s="26" t="s">
        <v>11</v>
      </c>
      <c r="B31" s="26"/>
      <c r="C31" s="27" t="s">
        <v>23</v>
      </c>
      <c r="D31" s="28"/>
      <c r="E31" s="9" t="s">
        <v>220</v>
      </c>
      <c r="F31" s="9" t="s">
        <v>221</v>
      </c>
      <c r="G31" s="9" t="s">
        <v>222</v>
      </c>
      <c r="H31" s="9" t="s">
        <v>223</v>
      </c>
      <c r="I31" s="9" t="s">
        <v>224</v>
      </c>
      <c r="J31" s="9" t="s">
        <v>225</v>
      </c>
      <c r="K31" s="9" t="s">
        <v>226</v>
      </c>
      <c r="L31" s="38" t="s">
        <v>227</v>
      </c>
      <c r="M31" s="9" t="s">
        <v>228</v>
      </c>
      <c r="N31" s="30"/>
      <c r="O31" s="26" t="s">
        <v>11</v>
      </c>
      <c r="P31" s="26"/>
      <c r="Q31" s="27" t="s">
        <v>23</v>
      </c>
      <c r="R31" s="28"/>
      <c r="S31" s="9">
        <v>4715249</v>
      </c>
      <c r="T31" s="9">
        <v>7036</v>
      </c>
      <c r="U31" s="9">
        <v>288679</v>
      </c>
      <c r="V31" s="9">
        <v>3625</v>
      </c>
      <c r="W31" s="9">
        <v>1211683</v>
      </c>
      <c r="X31" s="9">
        <v>528711</v>
      </c>
      <c r="Y31" s="9">
        <v>843924</v>
      </c>
      <c r="Z31" s="38">
        <v>877</v>
      </c>
      <c r="AA31" s="9">
        <v>7599784</v>
      </c>
    </row>
    <row r="32" spans="1:27" s="15" customFormat="1" ht="17.25" customHeight="1">
      <c r="A32" s="29"/>
      <c r="B32" s="29"/>
      <c r="C32" s="37"/>
      <c r="D32" s="37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9"/>
      <c r="P32" s="29"/>
      <c r="Q32" s="37"/>
      <c r="R32" s="37"/>
      <c r="S32" s="29"/>
      <c r="T32" s="29"/>
      <c r="U32" s="29"/>
      <c r="V32" s="29"/>
      <c r="W32" s="29"/>
      <c r="X32" s="29"/>
      <c r="Y32" s="29"/>
      <c r="Z32" s="29"/>
      <c r="AA32" s="29"/>
    </row>
    <row r="33" spans="1:27" s="15" customFormat="1" ht="17.25" customHeight="1">
      <c r="A33" s="33" t="s">
        <v>11</v>
      </c>
      <c r="B33" s="33"/>
      <c r="C33" s="34" t="s">
        <v>24</v>
      </c>
      <c r="D33" s="35"/>
      <c r="E33" s="39" t="s">
        <v>229</v>
      </c>
      <c r="F33" s="39" t="s">
        <v>230</v>
      </c>
      <c r="G33" s="39" t="s">
        <v>231</v>
      </c>
      <c r="H33" s="39" t="s">
        <v>232</v>
      </c>
      <c r="I33" s="39" t="s">
        <v>233</v>
      </c>
      <c r="J33" s="39" t="s">
        <v>234</v>
      </c>
      <c r="K33" s="39" t="s">
        <v>235</v>
      </c>
      <c r="L33" s="39" t="s">
        <v>236</v>
      </c>
      <c r="M33" s="39" t="s">
        <v>237</v>
      </c>
      <c r="N33" s="30"/>
      <c r="O33" s="33" t="s">
        <v>11</v>
      </c>
      <c r="P33" s="33"/>
      <c r="Q33" s="34" t="s">
        <v>24</v>
      </c>
      <c r="R33" s="35"/>
      <c r="S33" s="39">
        <f>SUM(S34:S37)</f>
        <v>29918985</v>
      </c>
      <c r="T33" s="39">
        <f aca="true" t="shared" si="8" ref="T33:AA33">SUM(T34:T37)</f>
        <v>2083137</v>
      </c>
      <c r="U33" s="39">
        <f t="shared" si="8"/>
        <v>2599342</v>
      </c>
      <c r="V33" s="39">
        <f t="shared" si="8"/>
        <v>878821</v>
      </c>
      <c r="W33" s="39">
        <f t="shared" si="8"/>
        <v>8017309</v>
      </c>
      <c r="X33" s="39">
        <f t="shared" si="8"/>
        <v>7674207</v>
      </c>
      <c r="Y33" s="39">
        <f t="shared" si="8"/>
        <v>4856632</v>
      </c>
      <c r="Z33" s="39">
        <f t="shared" si="8"/>
        <v>3321</v>
      </c>
      <c r="AA33" s="39">
        <f t="shared" si="8"/>
        <v>56031754</v>
      </c>
    </row>
    <row r="34" spans="1:27" s="15" customFormat="1" ht="17.25" customHeight="1">
      <c r="A34" s="26" t="s">
        <v>11</v>
      </c>
      <c r="B34" s="26"/>
      <c r="C34" s="27" t="s">
        <v>25</v>
      </c>
      <c r="D34" s="28"/>
      <c r="E34" s="9" t="s">
        <v>238</v>
      </c>
      <c r="F34" s="9" t="s">
        <v>239</v>
      </c>
      <c r="G34" s="9" t="s">
        <v>240</v>
      </c>
      <c r="H34" s="9" t="s">
        <v>241</v>
      </c>
      <c r="I34" s="9" t="s">
        <v>242</v>
      </c>
      <c r="J34" s="9" t="s">
        <v>243</v>
      </c>
      <c r="K34" s="9" t="s">
        <v>244</v>
      </c>
      <c r="L34" s="9" t="s">
        <v>245</v>
      </c>
      <c r="M34" s="9" t="s">
        <v>246</v>
      </c>
      <c r="N34" s="30"/>
      <c r="O34" s="26" t="s">
        <v>11</v>
      </c>
      <c r="P34" s="26"/>
      <c r="Q34" s="27" t="s">
        <v>25</v>
      </c>
      <c r="R34" s="28"/>
      <c r="S34" s="9">
        <v>18710155</v>
      </c>
      <c r="T34" s="9">
        <v>881312</v>
      </c>
      <c r="U34" s="9">
        <v>593052</v>
      </c>
      <c r="V34" s="9">
        <v>620691</v>
      </c>
      <c r="W34" s="9">
        <v>4934234</v>
      </c>
      <c r="X34" s="9">
        <v>6114328</v>
      </c>
      <c r="Y34" s="9">
        <v>3095803</v>
      </c>
      <c r="Z34" s="9">
        <v>2333</v>
      </c>
      <c r="AA34" s="9">
        <v>34951908</v>
      </c>
    </row>
    <row r="35" spans="1:27" s="15" customFormat="1" ht="17.25" customHeight="1">
      <c r="A35" s="26" t="s">
        <v>11</v>
      </c>
      <c r="B35" s="26"/>
      <c r="C35" s="27" t="s">
        <v>26</v>
      </c>
      <c r="D35" s="28"/>
      <c r="E35" s="9" t="s">
        <v>247</v>
      </c>
      <c r="F35" s="9" t="s">
        <v>248</v>
      </c>
      <c r="G35" s="9" t="s">
        <v>249</v>
      </c>
      <c r="H35" s="9" t="s">
        <v>250</v>
      </c>
      <c r="I35" s="9" t="s">
        <v>251</v>
      </c>
      <c r="J35" s="9" t="s">
        <v>252</v>
      </c>
      <c r="K35" s="9" t="s">
        <v>253</v>
      </c>
      <c r="L35" s="38" t="s">
        <v>254</v>
      </c>
      <c r="M35" s="9" t="s">
        <v>255</v>
      </c>
      <c r="N35" s="30"/>
      <c r="O35" s="26" t="s">
        <v>11</v>
      </c>
      <c r="P35" s="26"/>
      <c r="Q35" s="27" t="s">
        <v>26</v>
      </c>
      <c r="R35" s="28"/>
      <c r="S35" s="9">
        <v>8329466</v>
      </c>
      <c r="T35" s="9">
        <v>1201825</v>
      </c>
      <c r="U35" s="9">
        <v>1690389</v>
      </c>
      <c r="V35" s="9">
        <v>252694</v>
      </c>
      <c r="W35" s="9">
        <v>2317784</v>
      </c>
      <c r="X35" s="9">
        <v>1343060</v>
      </c>
      <c r="Y35" s="9">
        <v>1302777</v>
      </c>
      <c r="Z35" s="38">
        <v>664</v>
      </c>
      <c r="AA35" s="9">
        <v>16438659</v>
      </c>
    </row>
    <row r="36" spans="1:27" s="15" customFormat="1" ht="17.25" customHeight="1">
      <c r="A36" s="26" t="s">
        <v>11</v>
      </c>
      <c r="B36" s="26"/>
      <c r="C36" s="27" t="s">
        <v>27</v>
      </c>
      <c r="D36" s="28"/>
      <c r="E36" s="9" t="s">
        <v>256</v>
      </c>
      <c r="F36" s="9" t="s">
        <v>11</v>
      </c>
      <c r="G36" s="9" t="s">
        <v>257</v>
      </c>
      <c r="H36" s="9" t="s">
        <v>258</v>
      </c>
      <c r="I36" s="9" t="s">
        <v>259</v>
      </c>
      <c r="J36" s="9" t="s">
        <v>260</v>
      </c>
      <c r="K36" s="9" t="s">
        <v>261</v>
      </c>
      <c r="L36" s="38" t="s">
        <v>45</v>
      </c>
      <c r="M36" s="9" t="s">
        <v>262</v>
      </c>
      <c r="N36" s="30"/>
      <c r="O36" s="26" t="s">
        <v>11</v>
      </c>
      <c r="P36" s="26"/>
      <c r="Q36" s="27" t="s">
        <v>27</v>
      </c>
      <c r="R36" s="28"/>
      <c r="S36" s="9">
        <v>2172424</v>
      </c>
      <c r="T36" s="9" t="s">
        <v>11</v>
      </c>
      <c r="U36" s="9">
        <v>203721</v>
      </c>
      <c r="V36" s="9">
        <v>5436</v>
      </c>
      <c r="W36" s="9">
        <v>578091</v>
      </c>
      <c r="X36" s="9">
        <v>158638</v>
      </c>
      <c r="Y36" s="9">
        <v>345561</v>
      </c>
      <c r="Z36" s="38">
        <v>324</v>
      </c>
      <c r="AA36" s="9">
        <v>3464195</v>
      </c>
    </row>
    <row r="37" spans="1:27" s="15" customFormat="1" ht="17.25" customHeight="1">
      <c r="A37" s="26" t="s">
        <v>11</v>
      </c>
      <c r="B37" s="26"/>
      <c r="C37" s="27" t="s">
        <v>28</v>
      </c>
      <c r="D37" s="28"/>
      <c r="E37" s="9" t="s">
        <v>263</v>
      </c>
      <c r="F37" s="9" t="s">
        <v>11</v>
      </c>
      <c r="G37" s="9" t="s">
        <v>264</v>
      </c>
      <c r="H37" s="9" t="s">
        <v>11</v>
      </c>
      <c r="I37" s="9" t="s">
        <v>265</v>
      </c>
      <c r="J37" s="9" t="s">
        <v>266</v>
      </c>
      <c r="K37" s="9" t="s">
        <v>267</v>
      </c>
      <c r="L37" s="9" t="s">
        <v>11</v>
      </c>
      <c r="M37" s="9" t="s">
        <v>268</v>
      </c>
      <c r="N37" s="30"/>
      <c r="O37" s="26" t="s">
        <v>11</v>
      </c>
      <c r="P37" s="26"/>
      <c r="Q37" s="27" t="s">
        <v>28</v>
      </c>
      <c r="R37" s="28"/>
      <c r="S37" s="9">
        <v>706940</v>
      </c>
      <c r="T37" s="9" t="s">
        <v>11</v>
      </c>
      <c r="U37" s="9">
        <v>112180</v>
      </c>
      <c r="V37" s="9" t="s">
        <v>11</v>
      </c>
      <c r="W37" s="9">
        <v>187200</v>
      </c>
      <c r="X37" s="9">
        <v>58181</v>
      </c>
      <c r="Y37" s="9">
        <v>112491</v>
      </c>
      <c r="Z37" s="9" t="s">
        <v>11</v>
      </c>
      <c r="AA37" s="9">
        <v>1176992</v>
      </c>
    </row>
    <row r="38" spans="1:27" s="15" customFormat="1" ht="17.25" customHeight="1">
      <c r="A38" s="29"/>
      <c r="B38" s="29"/>
      <c r="C38" s="37"/>
      <c r="D38" s="37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9"/>
      <c r="P38" s="29"/>
      <c r="Q38" s="37"/>
      <c r="R38" s="37"/>
      <c r="S38" s="29"/>
      <c r="T38" s="29"/>
      <c r="U38" s="29"/>
      <c r="V38" s="29"/>
      <c r="W38" s="29"/>
      <c r="X38" s="29"/>
      <c r="Y38" s="29"/>
      <c r="Z38" s="29"/>
      <c r="AA38" s="29"/>
    </row>
    <row r="39" spans="1:27" s="15" customFormat="1" ht="17.25" customHeight="1">
      <c r="A39" s="33" t="s">
        <v>11</v>
      </c>
      <c r="B39" s="33"/>
      <c r="C39" s="36" t="s">
        <v>29</v>
      </c>
      <c r="D39" s="35"/>
      <c r="E39" s="39" t="s">
        <v>269</v>
      </c>
      <c r="F39" s="39" t="s">
        <v>11</v>
      </c>
      <c r="G39" s="39" t="s">
        <v>270</v>
      </c>
      <c r="H39" s="40" t="s">
        <v>42</v>
      </c>
      <c r="I39" s="39" t="s">
        <v>271</v>
      </c>
      <c r="J39" s="39" t="s">
        <v>272</v>
      </c>
      <c r="K39" s="39" t="s">
        <v>273</v>
      </c>
      <c r="L39" s="40" t="s">
        <v>46</v>
      </c>
      <c r="M39" s="39" t="s">
        <v>274</v>
      </c>
      <c r="N39" s="30"/>
      <c r="O39" s="33" t="s">
        <v>11</v>
      </c>
      <c r="P39" s="33"/>
      <c r="Q39" s="36" t="s">
        <v>29</v>
      </c>
      <c r="R39" s="35"/>
      <c r="S39" s="39">
        <f>S40</f>
        <v>192438</v>
      </c>
      <c r="T39" s="39">
        <f aca="true" t="shared" si="9" ref="T39:AA39">T40</f>
      </c>
      <c r="U39" s="39">
        <f t="shared" si="9"/>
        <v>15579</v>
      </c>
      <c r="V39" s="39">
        <f t="shared" si="9"/>
        <v>120</v>
      </c>
      <c r="W39" s="39">
        <f t="shared" si="9"/>
        <v>51165</v>
      </c>
      <c r="X39" s="39">
        <f t="shared" si="9"/>
        <v>41972</v>
      </c>
      <c r="Y39" s="39">
        <f t="shared" si="9"/>
        <v>38108</v>
      </c>
      <c r="Z39" s="39">
        <f t="shared" si="9"/>
        <v>2</v>
      </c>
      <c r="AA39" s="39">
        <f t="shared" si="9"/>
        <v>339384</v>
      </c>
    </row>
    <row r="40" spans="1:27" s="15" customFormat="1" ht="17.25" customHeight="1">
      <c r="A40" s="26" t="s">
        <v>11</v>
      </c>
      <c r="B40" s="26"/>
      <c r="C40" s="27" t="s">
        <v>30</v>
      </c>
      <c r="D40" s="28"/>
      <c r="E40" s="9" t="s">
        <v>269</v>
      </c>
      <c r="F40" s="9" t="s">
        <v>11</v>
      </c>
      <c r="G40" s="9" t="s">
        <v>270</v>
      </c>
      <c r="H40" s="38" t="s">
        <v>42</v>
      </c>
      <c r="I40" s="9" t="s">
        <v>271</v>
      </c>
      <c r="J40" s="9" t="s">
        <v>272</v>
      </c>
      <c r="K40" s="9" t="s">
        <v>273</v>
      </c>
      <c r="L40" s="38" t="s">
        <v>46</v>
      </c>
      <c r="M40" s="9" t="s">
        <v>274</v>
      </c>
      <c r="N40" s="30"/>
      <c r="O40" s="26" t="s">
        <v>11</v>
      </c>
      <c r="P40" s="26"/>
      <c r="Q40" s="27" t="s">
        <v>30</v>
      </c>
      <c r="R40" s="28"/>
      <c r="S40" s="9">
        <v>192438</v>
      </c>
      <c r="T40" s="9" t="s">
        <v>11</v>
      </c>
      <c r="U40" s="9">
        <v>15579</v>
      </c>
      <c r="V40" s="38">
        <v>120</v>
      </c>
      <c r="W40" s="9">
        <v>51165</v>
      </c>
      <c r="X40" s="9">
        <v>41972</v>
      </c>
      <c r="Y40" s="9">
        <v>38108</v>
      </c>
      <c r="Z40" s="38">
        <v>2</v>
      </c>
      <c r="AA40" s="9">
        <v>339384</v>
      </c>
    </row>
    <row r="41" spans="1:27" s="15" customFormat="1" ht="15" customHeight="1">
      <c r="A41" s="26"/>
      <c r="B41" s="26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26"/>
      <c r="P41" s="26"/>
      <c r="Q41" s="27"/>
      <c r="R41" s="28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15" customFormat="1" ht="15" customHeight="1">
      <c r="A42" s="26"/>
      <c r="B42" s="26"/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6"/>
      <c r="P42" s="26"/>
      <c r="Q42" s="27"/>
      <c r="R42" s="28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14" customFormat="1" ht="22.5" customHeight="1">
      <c r="A43" s="9"/>
      <c r="B43" s="9"/>
      <c r="C43" s="25"/>
      <c r="D43" s="12"/>
      <c r="E43" s="9"/>
      <c r="F43" s="9"/>
      <c r="G43" s="9"/>
      <c r="H43" s="9"/>
      <c r="I43" s="9"/>
      <c r="J43" s="9"/>
      <c r="K43" s="9"/>
      <c r="L43" s="9"/>
      <c r="M43" s="9"/>
      <c r="N43" s="30"/>
      <c r="O43" s="9"/>
      <c r="P43" s="9"/>
      <c r="Q43" s="25"/>
      <c r="R43" s="12"/>
      <c r="S43" s="9"/>
      <c r="T43" s="9"/>
      <c r="U43" s="9"/>
      <c r="V43" s="9"/>
      <c r="W43" s="9"/>
      <c r="X43" s="9"/>
      <c r="Y43" s="9"/>
      <c r="Z43" s="9"/>
      <c r="AA43" s="9"/>
    </row>
    <row r="44" spans="1:27" s="14" customFormat="1" ht="17.25" customHeight="1">
      <c r="A44" s="23" t="s">
        <v>99</v>
      </c>
      <c r="B44" s="23"/>
      <c r="C44" s="24" t="s">
        <v>31</v>
      </c>
      <c r="D44" s="24"/>
      <c r="E44" s="23" t="s">
        <v>275</v>
      </c>
      <c r="F44" s="23" t="s">
        <v>276</v>
      </c>
      <c r="G44" s="23" t="s">
        <v>277</v>
      </c>
      <c r="H44" s="23" t="s">
        <v>278</v>
      </c>
      <c r="I44" s="23" t="s">
        <v>279</v>
      </c>
      <c r="J44" s="23" t="s">
        <v>280</v>
      </c>
      <c r="K44" s="23" t="s">
        <v>281</v>
      </c>
      <c r="L44" s="23" t="s">
        <v>282</v>
      </c>
      <c r="M44" s="23" t="s">
        <v>283</v>
      </c>
      <c r="N44" s="30"/>
      <c r="O44" s="23">
        <f>SUMIF($Q$5:$Q$40,"*管",O$5:O$40)</f>
        <v>5653847</v>
      </c>
      <c r="P44" s="23"/>
      <c r="Q44" s="24" t="s">
        <v>31</v>
      </c>
      <c r="R44" s="24"/>
      <c r="S44" s="23">
        <f aca="true" t="shared" si="10" ref="S44:AA44">SUMIF($Q$5:$Q$40,"*管",S$5:S$40)</f>
        <v>94655355</v>
      </c>
      <c r="T44" s="23">
        <f t="shared" si="10"/>
        <v>2590340</v>
      </c>
      <c r="U44" s="23">
        <f t="shared" si="10"/>
        <v>10694087</v>
      </c>
      <c r="V44" s="23">
        <f t="shared" si="10"/>
        <v>2634681</v>
      </c>
      <c r="W44" s="23">
        <f t="shared" si="10"/>
        <v>25051346</v>
      </c>
      <c r="X44" s="23">
        <f t="shared" si="10"/>
        <v>15491499</v>
      </c>
      <c r="Y44" s="23">
        <f t="shared" si="10"/>
        <v>14643046</v>
      </c>
      <c r="Z44" s="23">
        <f t="shared" si="10"/>
        <v>9077</v>
      </c>
      <c r="AA44" s="23">
        <f t="shared" si="10"/>
        <v>165769431</v>
      </c>
    </row>
    <row r="45" spans="1:14" ht="14.25" customHeight="1">
      <c r="A45" s="13"/>
      <c r="B45" s="13"/>
      <c r="C45" s="16"/>
      <c r="D45" s="16"/>
      <c r="E45" s="13"/>
      <c r="F45" s="13"/>
      <c r="G45" s="1"/>
      <c r="H45" s="1"/>
      <c r="I45" s="1"/>
      <c r="J45" s="1"/>
      <c r="K45" s="1"/>
      <c r="L45" s="1"/>
      <c r="M45" s="1"/>
      <c r="N45" s="1"/>
    </row>
    <row r="46" spans="1:14" ht="14.25" customHeight="1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7" ht="28.5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7" t="s">
        <v>1</v>
      </c>
      <c r="P48" s="46" t="s">
        <v>36</v>
      </c>
      <c r="Q48" s="47"/>
      <c r="R48" s="48"/>
      <c r="S48" s="18" t="s">
        <v>2</v>
      </c>
      <c r="T48" s="10" t="s">
        <v>3</v>
      </c>
      <c r="U48" s="10" t="s">
        <v>4</v>
      </c>
      <c r="V48" s="19" t="s">
        <v>5</v>
      </c>
      <c r="W48" s="10" t="s">
        <v>6</v>
      </c>
      <c r="X48" s="20" t="s">
        <v>7</v>
      </c>
      <c r="Y48" s="10" t="s">
        <v>8</v>
      </c>
      <c r="Z48" s="20" t="s">
        <v>9</v>
      </c>
      <c r="AA48" s="21" t="s">
        <v>10</v>
      </c>
    </row>
    <row r="49" spans="1:27" ht="16.5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45"/>
      <c r="P49" s="9"/>
      <c r="Q49" s="12"/>
      <c r="R49" s="12"/>
      <c r="S49" s="9"/>
      <c r="T49" s="9"/>
      <c r="U49" s="9"/>
      <c r="V49" s="9"/>
      <c r="W49" s="9"/>
      <c r="X49" s="9"/>
      <c r="Y49" s="9"/>
      <c r="Z49" s="9"/>
      <c r="AA49" s="9"/>
    </row>
    <row r="50" spans="1:27" ht="16.5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41"/>
      <c r="P50" s="33"/>
      <c r="Q50" s="34" t="s">
        <v>12</v>
      </c>
      <c r="R50" s="35"/>
      <c r="S50" s="42">
        <f>E5-S5</f>
        <v>0</v>
      </c>
      <c r="T50" s="42"/>
      <c r="U50" s="42">
        <f aca="true" t="shared" si="11" ref="U50:AA50">G5-U5</f>
        <v>0</v>
      </c>
      <c r="V50" s="42">
        <f t="shared" si="11"/>
        <v>0</v>
      </c>
      <c r="W50" s="42">
        <f t="shared" si="11"/>
        <v>0</v>
      </c>
      <c r="X50" s="42">
        <f t="shared" si="11"/>
        <v>0</v>
      </c>
      <c r="Y50" s="42">
        <f t="shared" si="11"/>
        <v>0</v>
      </c>
      <c r="Z50" s="42">
        <f t="shared" si="11"/>
        <v>0</v>
      </c>
      <c r="AA50" s="42">
        <f t="shared" si="11"/>
        <v>0</v>
      </c>
    </row>
    <row r="51" spans="1:27" ht="16.5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41"/>
      <c r="P51" s="26"/>
      <c r="Q51" s="27" t="s">
        <v>13</v>
      </c>
      <c r="R51" s="28"/>
      <c r="S51" s="42">
        <f aca="true" t="shared" si="12" ref="S51:Y89">E6-S6</f>
        <v>0</v>
      </c>
      <c r="T51" s="42"/>
      <c r="U51" s="42">
        <f t="shared" si="12"/>
        <v>0</v>
      </c>
      <c r="V51" s="42">
        <f t="shared" si="12"/>
        <v>0</v>
      </c>
      <c r="W51" s="42">
        <f t="shared" si="12"/>
        <v>0</v>
      </c>
      <c r="X51" s="42">
        <f t="shared" si="12"/>
        <v>0</v>
      </c>
      <c r="Y51" s="42">
        <f t="shared" si="12"/>
        <v>0</v>
      </c>
      <c r="Z51" s="42">
        <f aca="true" t="shared" si="13" ref="Z51:AA89">L6-Z6</f>
        <v>0</v>
      </c>
      <c r="AA51" s="42">
        <f t="shared" si="13"/>
        <v>0</v>
      </c>
    </row>
    <row r="52" spans="1:27" ht="16.5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41"/>
      <c r="P52" s="26"/>
      <c r="Q52" s="31" t="s">
        <v>34</v>
      </c>
      <c r="R52" s="28"/>
      <c r="S52" s="42">
        <f t="shared" si="12"/>
        <v>0</v>
      </c>
      <c r="T52" s="42"/>
      <c r="U52" s="42">
        <f t="shared" si="12"/>
        <v>0</v>
      </c>
      <c r="V52" s="42">
        <f t="shared" si="12"/>
        <v>0</v>
      </c>
      <c r="W52" s="42">
        <f t="shared" si="12"/>
        <v>0</v>
      </c>
      <c r="X52" s="42">
        <f t="shared" si="12"/>
        <v>0</v>
      </c>
      <c r="Y52" s="42">
        <f t="shared" si="12"/>
        <v>0</v>
      </c>
      <c r="Z52" s="42">
        <f t="shared" si="13"/>
        <v>0</v>
      </c>
      <c r="AA52" s="42">
        <f t="shared" si="13"/>
        <v>0</v>
      </c>
    </row>
    <row r="53" spans="1:27" ht="16.5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41"/>
      <c r="P53" s="26"/>
      <c r="Q53" s="31" t="s">
        <v>35</v>
      </c>
      <c r="R53" s="28"/>
      <c r="S53" s="42">
        <f t="shared" si="12"/>
        <v>0</v>
      </c>
      <c r="T53" s="42"/>
      <c r="U53" s="42">
        <f t="shared" si="12"/>
        <v>0</v>
      </c>
      <c r="V53" s="42">
        <f t="shared" si="12"/>
        <v>0</v>
      </c>
      <c r="W53" s="42">
        <f t="shared" si="12"/>
        <v>0</v>
      </c>
      <c r="X53" s="42">
        <f t="shared" si="12"/>
        <v>0</v>
      </c>
      <c r="Y53" s="42">
        <f t="shared" si="12"/>
        <v>0</v>
      </c>
      <c r="Z53" s="42"/>
      <c r="AA53" s="42">
        <f t="shared" si="13"/>
        <v>0</v>
      </c>
    </row>
    <row r="54" spans="1:27" ht="16.5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41">
        <f>A9-O9</f>
        <v>0</v>
      </c>
      <c r="P54" s="29"/>
      <c r="Q54" s="37"/>
      <c r="R54" s="37"/>
      <c r="S54" s="42">
        <f t="shared" si="12"/>
        <v>0</v>
      </c>
      <c r="T54" s="42">
        <f t="shared" si="12"/>
        <v>0</v>
      </c>
      <c r="U54" s="42">
        <f t="shared" si="12"/>
        <v>0</v>
      </c>
      <c r="V54" s="42">
        <f t="shared" si="12"/>
        <v>0</v>
      </c>
      <c r="W54" s="42">
        <f t="shared" si="12"/>
        <v>0</v>
      </c>
      <c r="X54" s="42">
        <f t="shared" si="12"/>
        <v>0</v>
      </c>
      <c r="Y54" s="42">
        <f t="shared" si="12"/>
        <v>0</v>
      </c>
      <c r="Z54" s="42">
        <f t="shared" si="13"/>
        <v>0</v>
      </c>
      <c r="AA54" s="42">
        <f t="shared" si="13"/>
        <v>0</v>
      </c>
    </row>
    <row r="55" spans="1:27" ht="16.5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41">
        <f>A10-O10</f>
        <v>0</v>
      </c>
      <c r="P55" s="33"/>
      <c r="Q55" s="34" t="s">
        <v>14</v>
      </c>
      <c r="R55" s="35"/>
      <c r="S55" s="42">
        <f t="shared" si="12"/>
        <v>0</v>
      </c>
      <c r="T55" s="42">
        <f t="shared" si="12"/>
        <v>0</v>
      </c>
      <c r="U55" s="42">
        <f t="shared" si="12"/>
        <v>0</v>
      </c>
      <c r="V55" s="42">
        <f t="shared" si="12"/>
        <v>0</v>
      </c>
      <c r="W55" s="42">
        <f t="shared" si="12"/>
        <v>0</v>
      </c>
      <c r="X55" s="42">
        <f t="shared" si="12"/>
        <v>0</v>
      </c>
      <c r="Y55" s="42">
        <f t="shared" si="12"/>
        <v>0</v>
      </c>
      <c r="Z55" s="42">
        <f t="shared" si="13"/>
        <v>0</v>
      </c>
      <c r="AA55" s="42">
        <f t="shared" si="13"/>
        <v>0</v>
      </c>
    </row>
    <row r="56" spans="1:27" ht="16.5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41"/>
      <c r="P56" s="26"/>
      <c r="Q56" s="27" t="s">
        <v>15</v>
      </c>
      <c r="R56" s="28"/>
      <c r="S56" s="42">
        <f t="shared" si="12"/>
        <v>0</v>
      </c>
      <c r="T56" s="42">
        <f t="shared" si="12"/>
        <v>0</v>
      </c>
      <c r="U56" s="42">
        <f t="shared" si="12"/>
        <v>0</v>
      </c>
      <c r="V56" s="42">
        <f t="shared" si="12"/>
        <v>0</v>
      </c>
      <c r="W56" s="42">
        <f t="shared" si="12"/>
        <v>0</v>
      </c>
      <c r="X56" s="42">
        <f t="shared" si="12"/>
        <v>0</v>
      </c>
      <c r="Y56" s="42">
        <f t="shared" si="12"/>
        <v>0</v>
      </c>
      <c r="Z56" s="42">
        <f t="shared" si="13"/>
        <v>0</v>
      </c>
      <c r="AA56" s="42">
        <f t="shared" si="13"/>
        <v>0</v>
      </c>
    </row>
    <row r="57" spans="1:27" ht="16.5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41"/>
      <c r="P57" s="26"/>
      <c r="Q57" s="31" t="s">
        <v>34</v>
      </c>
      <c r="R57" s="28"/>
      <c r="S57" s="42">
        <f t="shared" si="12"/>
        <v>0</v>
      </c>
      <c r="T57" s="42">
        <f t="shared" si="12"/>
        <v>0</v>
      </c>
      <c r="U57" s="42">
        <f t="shared" si="12"/>
        <v>0</v>
      </c>
      <c r="V57" s="42">
        <f t="shared" si="12"/>
        <v>0</v>
      </c>
      <c r="W57" s="42">
        <f t="shared" si="12"/>
        <v>0</v>
      </c>
      <c r="X57" s="42">
        <f t="shared" si="12"/>
        <v>0</v>
      </c>
      <c r="Y57" s="42">
        <f t="shared" si="12"/>
        <v>0</v>
      </c>
      <c r="Z57" s="42">
        <f t="shared" si="13"/>
        <v>0</v>
      </c>
      <c r="AA57" s="42">
        <f t="shared" si="13"/>
        <v>0</v>
      </c>
    </row>
    <row r="58" spans="1:27" ht="16.5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41"/>
      <c r="P58" s="26"/>
      <c r="Q58" s="31" t="s">
        <v>35</v>
      </c>
      <c r="R58" s="28"/>
      <c r="S58" s="42">
        <f t="shared" si="12"/>
        <v>0</v>
      </c>
      <c r="T58" s="42"/>
      <c r="U58" s="42">
        <f t="shared" si="12"/>
        <v>0</v>
      </c>
      <c r="V58" s="42">
        <f t="shared" si="12"/>
        <v>0</v>
      </c>
      <c r="W58" s="42">
        <f t="shared" si="12"/>
        <v>0</v>
      </c>
      <c r="X58" s="42">
        <f t="shared" si="12"/>
        <v>0</v>
      </c>
      <c r="Y58" s="42">
        <f t="shared" si="12"/>
        <v>0</v>
      </c>
      <c r="Z58" s="42"/>
      <c r="AA58" s="42">
        <f t="shared" si="13"/>
        <v>0</v>
      </c>
    </row>
    <row r="59" spans="1:27" ht="16.5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41">
        <f>A14-O14</f>
        <v>0</v>
      </c>
      <c r="P59" s="29"/>
      <c r="Q59" s="27" t="s">
        <v>16</v>
      </c>
      <c r="R59" s="28"/>
      <c r="S59" s="42">
        <f t="shared" si="12"/>
        <v>0</v>
      </c>
      <c r="T59" s="42">
        <f t="shared" si="12"/>
        <v>0</v>
      </c>
      <c r="U59" s="42">
        <f t="shared" si="12"/>
        <v>0</v>
      </c>
      <c r="V59" s="42">
        <f t="shared" si="12"/>
        <v>0</v>
      </c>
      <c r="W59" s="42">
        <f t="shared" si="12"/>
        <v>0</v>
      </c>
      <c r="X59" s="42">
        <f t="shared" si="12"/>
        <v>0</v>
      </c>
      <c r="Y59" s="42">
        <f t="shared" si="12"/>
        <v>0</v>
      </c>
      <c r="Z59" s="42">
        <f t="shared" si="13"/>
        <v>0</v>
      </c>
      <c r="AA59" s="42">
        <f t="shared" si="13"/>
        <v>0</v>
      </c>
    </row>
    <row r="60" spans="1:27" ht="16.5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41">
        <f>A15-O15</f>
        <v>0</v>
      </c>
      <c r="P60" s="29"/>
      <c r="Q60" s="27" t="s">
        <v>33</v>
      </c>
      <c r="R60" s="28"/>
      <c r="S60" s="42">
        <f t="shared" si="12"/>
        <v>0</v>
      </c>
      <c r="T60" s="42"/>
      <c r="U60" s="42">
        <f t="shared" si="12"/>
        <v>0</v>
      </c>
      <c r="V60" s="42">
        <f t="shared" si="12"/>
        <v>0</v>
      </c>
      <c r="W60" s="42">
        <f t="shared" si="12"/>
        <v>0</v>
      </c>
      <c r="X60" s="42">
        <f t="shared" si="12"/>
        <v>0</v>
      </c>
      <c r="Y60" s="42">
        <f t="shared" si="12"/>
        <v>0</v>
      </c>
      <c r="Z60" s="42">
        <f t="shared" si="13"/>
        <v>0</v>
      </c>
      <c r="AA60" s="42">
        <f t="shared" si="13"/>
        <v>0</v>
      </c>
    </row>
    <row r="61" spans="1:27" ht="16.5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41">
        <f>A16-O16</f>
        <v>0</v>
      </c>
      <c r="P61" s="29"/>
      <c r="Q61" s="31" t="s">
        <v>34</v>
      </c>
      <c r="R61" s="28"/>
      <c r="S61" s="42">
        <f t="shared" si="12"/>
        <v>0</v>
      </c>
      <c r="T61" s="42"/>
      <c r="U61" s="42">
        <f t="shared" si="12"/>
        <v>0</v>
      </c>
      <c r="V61" s="42">
        <f t="shared" si="12"/>
        <v>0</v>
      </c>
      <c r="W61" s="42">
        <f t="shared" si="12"/>
        <v>0</v>
      </c>
      <c r="X61" s="42">
        <f t="shared" si="12"/>
        <v>0</v>
      </c>
      <c r="Y61" s="42">
        <f t="shared" si="12"/>
        <v>0</v>
      </c>
      <c r="Z61" s="42">
        <f t="shared" si="13"/>
        <v>0</v>
      </c>
      <c r="AA61" s="42">
        <f t="shared" si="13"/>
        <v>0</v>
      </c>
    </row>
    <row r="62" spans="1:27" ht="16.5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41"/>
      <c r="P62" s="26"/>
      <c r="Q62" s="31" t="s">
        <v>35</v>
      </c>
      <c r="R62" s="28"/>
      <c r="S62" s="42">
        <f t="shared" si="12"/>
        <v>0</v>
      </c>
      <c r="T62" s="42"/>
      <c r="U62" s="42">
        <f t="shared" si="12"/>
        <v>0</v>
      </c>
      <c r="V62" s="42">
        <f t="shared" si="12"/>
        <v>0</v>
      </c>
      <c r="W62" s="42">
        <f t="shared" si="12"/>
        <v>0</v>
      </c>
      <c r="X62" s="42">
        <f t="shared" si="12"/>
        <v>0</v>
      </c>
      <c r="Y62" s="42">
        <f t="shared" si="12"/>
        <v>0</v>
      </c>
      <c r="Z62" s="42"/>
      <c r="AA62" s="42">
        <f t="shared" si="13"/>
        <v>0</v>
      </c>
    </row>
    <row r="63" spans="1:27" ht="16.5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41"/>
      <c r="P63" s="26"/>
      <c r="Q63" s="27" t="s">
        <v>17</v>
      </c>
      <c r="R63" s="28"/>
      <c r="S63" s="42">
        <f t="shared" si="12"/>
        <v>0</v>
      </c>
      <c r="T63" s="42">
        <f t="shared" si="12"/>
        <v>0</v>
      </c>
      <c r="U63" s="42">
        <f t="shared" si="12"/>
        <v>0</v>
      </c>
      <c r="V63" s="42">
        <f t="shared" si="12"/>
        <v>0</v>
      </c>
      <c r="W63" s="42">
        <f t="shared" si="12"/>
        <v>0</v>
      </c>
      <c r="X63" s="42">
        <f t="shared" si="12"/>
        <v>0</v>
      </c>
      <c r="Y63" s="42">
        <f t="shared" si="12"/>
        <v>0</v>
      </c>
      <c r="Z63" s="42">
        <f t="shared" si="13"/>
        <v>0</v>
      </c>
      <c r="AA63" s="42">
        <f t="shared" si="13"/>
        <v>0</v>
      </c>
    </row>
    <row r="64" spans="1:27" ht="16.5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41">
        <f>A19-O19</f>
        <v>0</v>
      </c>
      <c r="P64" s="29"/>
      <c r="Q64" s="37"/>
      <c r="R64" s="37"/>
      <c r="S64" s="42">
        <f t="shared" si="12"/>
        <v>0</v>
      </c>
      <c r="T64" s="42">
        <f t="shared" si="12"/>
        <v>0</v>
      </c>
      <c r="U64" s="42">
        <f t="shared" si="12"/>
        <v>0</v>
      </c>
      <c r="V64" s="42">
        <f t="shared" si="12"/>
        <v>0</v>
      </c>
      <c r="W64" s="42">
        <f t="shared" si="12"/>
        <v>0</v>
      </c>
      <c r="X64" s="42">
        <f t="shared" si="12"/>
        <v>0</v>
      </c>
      <c r="Y64" s="42">
        <f t="shared" si="12"/>
        <v>0</v>
      </c>
      <c r="Z64" s="42">
        <f t="shared" si="13"/>
        <v>0</v>
      </c>
      <c r="AA64" s="42">
        <f t="shared" si="13"/>
        <v>0</v>
      </c>
    </row>
    <row r="65" spans="1:27" ht="16.5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41"/>
      <c r="P65" s="33"/>
      <c r="Q65" s="34" t="s">
        <v>18</v>
      </c>
      <c r="R65" s="35"/>
      <c r="S65" s="42">
        <f t="shared" si="12"/>
        <v>0</v>
      </c>
      <c r="T65" s="42">
        <f t="shared" si="12"/>
        <v>0</v>
      </c>
      <c r="U65" s="42">
        <f t="shared" si="12"/>
        <v>0</v>
      </c>
      <c r="V65" s="42">
        <f t="shared" si="12"/>
        <v>0</v>
      </c>
      <c r="W65" s="42">
        <f t="shared" si="12"/>
        <v>0</v>
      </c>
      <c r="X65" s="42">
        <f t="shared" si="12"/>
        <v>0</v>
      </c>
      <c r="Y65" s="42">
        <f t="shared" si="12"/>
        <v>0</v>
      </c>
      <c r="Z65" s="42">
        <f t="shared" si="13"/>
        <v>0</v>
      </c>
      <c r="AA65" s="42">
        <f t="shared" si="13"/>
        <v>0</v>
      </c>
    </row>
    <row r="66" spans="1:27" ht="16.5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41"/>
      <c r="P66" s="26"/>
      <c r="Q66" s="27" t="s">
        <v>19</v>
      </c>
      <c r="R66" s="28"/>
      <c r="S66" s="42">
        <f t="shared" si="12"/>
        <v>0</v>
      </c>
      <c r="T66" s="42"/>
      <c r="U66" s="42">
        <f t="shared" si="12"/>
        <v>0</v>
      </c>
      <c r="V66" s="42">
        <f t="shared" si="12"/>
        <v>0</v>
      </c>
      <c r="W66" s="42">
        <f t="shared" si="12"/>
        <v>0</v>
      </c>
      <c r="X66" s="42">
        <f t="shared" si="12"/>
        <v>0</v>
      </c>
      <c r="Y66" s="42">
        <f t="shared" si="12"/>
        <v>0</v>
      </c>
      <c r="Z66" s="42">
        <f t="shared" si="13"/>
        <v>0</v>
      </c>
      <c r="AA66" s="42">
        <f t="shared" si="13"/>
        <v>0</v>
      </c>
    </row>
    <row r="67" spans="1:27" ht="16.5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41"/>
      <c r="P67" s="26"/>
      <c r="Q67" s="31" t="s">
        <v>34</v>
      </c>
      <c r="R67" s="28"/>
      <c r="S67" s="42">
        <f t="shared" si="12"/>
        <v>0</v>
      </c>
      <c r="T67" s="42"/>
      <c r="U67" s="42">
        <f t="shared" si="12"/>
        <v>0</v>
      </c>
      <c r="V67" s="42">
        <f t="shared" si="12"/>
        <v>0</v>
      </c>
      <c r="W67" s="42">
        <f t="shared" si="12"/>
        <v>0</v>
      </c>
      <c r="X67" s="42">
        <f t="shared" si="12"/>
        <v>0</v>
      </c>
      <c r="Y67" s="42">
        <f t="shared" si="12"/>
        <v>0</v>
      </c>
      <c r="Z67" s="42">
        <f t="shared" si="13"/>
        <v>0</v>
      </c>
      <c r="AA67" s="42">
        <f t="shared" si="13"/>
        <v>0</v>
      </c>
    </row>
    <row r="68" spans="1:27" ht="16.5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41"/>
      <c r="P68" s="26"/>
      <c r="Q68" s="31" t="s">
        <v>35</v>
      </c>
      <c r="R68" s="28"/>
      <c r="S68" s="42">
        <f t="shared" si="12"/>
        <v>0</v>
      </c>
      <c r="T68" s="42"/>
      <c r="U68" s="42">
        <f t="shared" si="12"/>
        <v>0</v>
      </c>
      <c r="V68" s="42">
        <f t="shared" si="12"/>
        <v>0</v>
      </c>
      <c r="W68" s="42">
        <f t="shared" si="12"/>
        <v>0</v>
      </c>
      <c r="X68" s="42">
        <f t="shared" si="12"/>
        <v>0</v>
      </c>
      <c r="Y68" s="42">
        <f t="shared" si="12"/>
        <v>0</v>
      </c>
      <c r="Z68" s="42"/>
      <c r="AA68" s="42">
        <f t="shared" si="13"/>
        <v>0</v>
      </c>
    </row>
    <row r="69" spans="1:27" ht="16.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41"/>
      <c r="P69" s="26"/>
      <c r="Q69" s="27" t="s">
        <v>20</v>
      </c>
      <c r="R69" s="28"/>
      <c r="S69" s="42">
        <f t="shared" si="12"/>
        <v>0</v>
      </c>
      <c r="T69" s="42">
        <f t="shared" si="12"/>
        <v>0</v>
      </c>
      <c r="U69" s="42">
        <f t="shared" si="12"/>
        <v>0</v>
      </c>
      <c r="V69" s="42">
        <f t="shared" si="12"/>
        <v>0</v>
      </c>
      <c r="W69" s="42">
        <f t="shared" si="12"/>
        <v>0</v>
      </c>
      <c r="X69" s="42">
        <f t="shared" si="12"/>
        <v>0</v>
      </c>
      <c r="Y69" s="42">
        <f t="shared" si="12"/>
        <v>0</v>
      </c>
      <c r="Z69" s="42">
        <f t="shared" si="13"/>
        <v>0</v>
      </c>
      <c r="AA69" s="42">
        <f t="shared" si="13"/>
        <v>0</v>
      </c>
    </row>
    <row r="70" spans="1:27" ht="16.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41"/>
      <c r="P70" s="26"/>
      <c r="Q70" s="31" t="s">
        <v>34</v>
      </c>
      <c r="R70" s="28"/>
      <c r="S70" s="42">
        <f t="shared" si="12"/>
        <v>0</v>
      </c>
      <c r="T70" s="42">
        <f t="shared" si="12"/>
        <v>0</v>
      </c>
      <c r="U70" s="42">
        <f t="shared" si="12"/>
        <v>0</v>
      </c>
      <c r="V70" s="42">
        <f t="shared" si="12"/>
        <v>0</v>
      </c>
      <c r="W70" s="42">
        <f t="shared" si="12"/>
        <v>0</v>
      </c>
      <c r="X70" s="42">
        <f t="shared" si="12"/>
        <v>0</v>
      </c>
      <c r="Y70" s="42">
        <f t="shared" si="12"/>
        <v>0</v>
      </c>
      <c r="Z70" s="42">
        <f t="shared" si="13"/>
        <v>0</v>
      </c>
      <c r="AA70" s="42">
        <f t="shared" si="13"/>
        <v>0</v>
      </c>
    </row>
    <row r="71" spans="1:27" ht="16.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41"/>
      <c r="P71" s="26"/>
      <c r="Q71" s="31" t="s">
        <v>35</v>
      </c>
      <c r="R71" s="28"/>
      <c r="S71" s="42">
        <f t="shared" si="12"/>
        <v>0</v>
      </c>
      <c r="T71" s="42"/>
      <c r="U71" s="42">
        <f t="shared" si="12"/>
        <v>0</v>
      </c>
      <c r="V71" s="42">
        <f t="shared" si="12"/>
        <v>0</v>
      </c>
      <c r="W71" s="42">
        <f t="shared" si="12"/>
        <v>0</v>
      </c>
      <c r="X71" s="42">
        <f t="shared" si="12"/>
        <v>0</v>
      </c>
      <c r="Y71" s="42">
        <f t="shared" si="12"/>
        <v>0</v>
      </c>
      <c r="Z71" s="42"/>
      <c r="AA71" s="42">
        <f t="shared" si="13"/>
        <v>0</v>
      </c>
    </row>
    <row r="72" spans="1:27" ht="16.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41"/>
      <c r="P72" s="26"/>
      <c r="Q72" s="27" t="s">
        <v>21</v>
      </c>
      <c r="R72" s="28"/>
      <c r="S72" s="42">
        <f t="shared" si="12"/>
        <v>0</v>
      </c>
      <c r="T72" s="42">
        <f t="shared" si="12"/>
        <v>0</v>
      </c>
      <c r="U72" s="42">
        <f t="shared" si="12"/>
        <v>0</v>
      </c>
      <c r="V72" s="42">
        <f t="shared" si="12"/>
        <v>0</v>
      </c>
      <c r="W72" s="42">
        <f t="shared" si="12"/>
        <v>0</v>
      </c>
      <c r="X72" s="42">
        <f t="shared" si="12"/>
        <v>0</v>
      </c>
      <c r="Y72" s="42">
        <f aca="true" t="shared" si="14" ref="Y72:Y89">K27-Y27</f>
        <v>0</v>
      </c>
      <c r="Z72" s="42">
        <f t="shared" si="13"/>
        <v>0</v>
      </c>
      <c r="AA72" s="42">
        <f t="shared" si="13"/>
        <v>0</v>
      </c>
    </row>
    <row r="73" spans="1:27" ht="16.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41"/>
      <c r="P73" s="26"/>
      <c r="Q73" s="31" t="s">
        <v>34</v>
      </c>
      <c r="R73" s="28"/>
      <c r="S73" s="42">
        <f t="shared" si="12"/>
        <v>0</v>
      </c>
      <c r="T73" s="42">
        <f t="shared" si="12"/>
        <v>0</v>
      </c>
      <c r="U73" s="42">
        <f t="shared" si="12"/>
        <v>0</v>
      </c>
      <c r="V73" s="42">
        <f t="shared" si="12"/>
        <v>0</v>
      </c>
      <c r="W73" s="42">
        <f t="shared" si="12"/>
        <v>0</v>
      </c>
      <c r="X73" s="42">
        <f t="shared" si="12"/>
        <v>0</v>
      </c>
      <c r="Y73" s="42">
        <f t="shared" si="14"/>
        <v>0</v>
      </c>
      <c r="Z73" s="42">
        <f t="shared" si="13"/>
        <v>0</v>
      </c>
      <c r="AA73" s="42">
        <f t="shared" si="13"/>
        <v>0</v>
      </c>
    </row>
    <row r="74" spans="1:27" ht="16.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41"/>
      <c r="P74" s="26"/>
      <c r="Q74" s="31" t="s">
        <v>35</v>
      </c>
      <c r="R74" s="28"/>
      <c r="S74" s="42">
        <f t="shared" si="12"/>
        <v>0</v>
      </c>
      <c r="T74" s="42"/>
      <c r="U74" s="42">
        <f t="shared" si="12"/>
        <v>0</v>
      </c>
      <c r="V74" s="42">
        <f t="shared" si="12"/>
        <v>0</v>
      </c>
      <c r="W74" s="42">
        <f t="shared" si="12"/>
        <v>0</v>
      </c>
      <c r="X74" s="42"/>
      <c r="Y74" s="42">
        <f t="shared" si="14"/>
        <v>0</v>
      </c>
      <c r="Z74" s="42"/>
      <c r="AA74" s="42">
        <f t="shared" si="13"/>
        <v>0</v>
      </c>
    </row>
    <row r="75" spans="1:27" ht="16.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26"/>
      <c r="Q75" s="27" t="s">
        <v>22</v>
      </c>
      <c r="R75" s="28"/>
      <c r="S75" s="42">
        <f t="shared" si="12"/>
        <v>0</v>
      </c>
      <c r="T75" s="42"/>
      <c r="U75" s="42">
        <f t="shared" si="12"/>
        <v>0</v>
      </c>
      <c r="V75" s="42"/>
      <c r="W75" s="42">
        <f t="shared" si="12"/>
        <v>0</v>
      </c>
      <c r="X75" s="42">
        <f t="shared" si="12"/>
        <v>0</v>
      </c>
      <c r="Y75" s="42">
        <f t="shared" si="14"/>
        <v>0</v>
      </c>
      <c r="Z75" s="42">
        <f t="shared" si="13"/>
        <v>0</v>
      </c>
      <c r="AA75" s="42">
        <f t="shared" si="13"/>
        <v>0</v>
      </c>
    </row>
    <row r="76" spans="1:27" ht="16.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41"/>
      <c r="P76" s="26"/>
      <c r="Q76" s="27" t="s">
        <v>23</v>
      </c>
      <c r="R76" s="28"/>
      <c r="S76" s="42">
        <f t="shared" si="12"/>
        <v>0</v>
      </c>
      <c r="T76" s="42">
        <f t="shared" si="12"/>
        <v>0</v>
      </c>
      <c r="U76" s="42">
        <f t="shared" si="12"/>
        <v>0</v>
      </c>
      <c r="V76" s="42">
        <f t="shared" si="12"/>
        <v>0</v>
      </c>
      <c r="W76" s="42">
        <f t="shared" si="12"/>
        <v>0</v>
      </c>
      <c r="X76" s="42">
        <f t="shared" si="12"/>
        <v>0</v>
      </c>
      <c r="Y76" s="42">
        <f t="shared" si="14"/>
        <v>0</v>
      </c>
      <c r="Z76" s="42">
        <f t="shared" si="13"/>
        <v>0</v>
      </c>
      <c r="AA76" s="42">
        <f t="shared" si="13"/>
        <v>0</v>
      </c>
    </row>
    <row r="77" spans="1:27" ht="16.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41">
        <f>A32-O32</f>
        <v>0</v>
      </c>
      <c r="P77" s="29"/>
      <c r="Q77" s="37"/>
      <c r="R77" s="37"/>
      <c r="S77" s="42">
        <f t="shared" si="12"/>
        <v>0</v>
      </c>
      <c r="T77" s="42">
        <f t="shared" si="12"/>
        <v>0</v>
      </c>
      <c r="U77" s="42">
        <f t="shared" si="12"/>
        <v>0</v>
      </c>
      <c r="V77" s="42">
        <f t="shared" si="12"/>
        <v>0</v>
      </c>
      <c r="W77" s="42">
        <f t="shared" si="12"/>
        <v>0</v>
      </c>
      <c r="X77" s="42">
        <f t="shared" si="12"/>
        <v>0</v>
      </c>
      <c r="Y77" s="42">
        <f t="shared" si="14"/>
        <v>0</v>
      </c>
      <c r="Z77" s="42">
        <f t="shared" si="13"/>
        <v>0</v>
      </c>
      <c r="AA77" s="42">
        <f t="shared" si="13"/>
        <v>0</v>
      </c>
    </row>
    <row r="78" spans="1:27" ht="16.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41"/>
      <c r="P78" s="33"/>
      <c r="Q78" s="34" t="s">
        <v>24</v>
      </c>
      <c r="R78" s="35"/>
      <c r="S78" s="42">
        <f t="shared" si="12"/>
        <v>0</v>
      </c>
      <c r="T78" s="42">
        <f t="shared" si="12"/>
        <v>0</v>
      </c>
      <c r="U78" s="42">
        <f t="shared" si="12"/>
        <v>0</v>
      </c>
      <c r="V78" s="42">
        <f t="shared" si="12"/>
        <v>0</v>
      </c>
      <c r="W78" s="42">
        <f t="shared" si="12"/>
        <v>0</v>
      </c>
      <c r="X78" s="42">
        <f t="shared" si="12"/>
        <v>0</v>
      </c>
      <c r="Y78" s="42">
        <f t="shared" si="14"/>
        <v>0</v>
      </c>
      <c r="Z78" s="42">
        <f t="shared" si="13"/>
        <v>0</v>
      </c>
      <c r="AA78" s="42">
        <f t="shared" si="13"/>
        <v>0</v>
      </c>
    </row>
    <row r="79" spans="1:27" ht="16.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41"/>
      <c r="P79" s="26"/>
      <c r="Q79" s="27" t="s">
        <v>25</v>
      </c>
      <c r="R79" s="28"/>
      <c r="S79" s="42">
        <f t="shared" si="12"/>
        <v>0</v>
      </c>
      <c r="T79" s="42">
        <f t="shared" si="12"/>
        <v>0</v>
      </c>
      <c r="U79" s="42">
        <f t="shared" si="12"/>
        <v>0</v>
      </c>
      <c r="V79" s="42">
        <f t="shared" si="12"/>
        <v>0</v>
      </c>
      <c r="W79" s="42">
        <f t="shared" si="12"/>
        <v>0</v>
      </c>
      <c r="X79" s="42">
        <f t="shared" si="12"/>
        <v>0</v>
      </c>
      <c r="Y79" s="42">
        <f t="shared" si="14"/>
        <v>0</v>
      </c>
      <c r="Z79" s="42">
        <f t="shared" si="13"/>
        <v>0</v>
      </c>
      <c r="AA79" s="42">
        <f t="shared" si="13"/>
        <v>0</v>
      </c>
    </row>
    <row r="80" spans="1:27" ht="16.5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41"/>
      <c r="P80" s="26"/>
      <c r="Q80" s="27" t="s">
        <v>26</v>
      </c>
      <c r="R80" s="28"/>
      <c r="S80" s="42">
        <f t="shared" si="12"/>
        <v>0</v>
      </c>
      <c r="T80" s="42">
        <f t="shared" si="12"/>
        <v>0</v>
      </c>
      <c r="U80" s="42">
        <f t="shared" si="12"/>
        <v>0</v>
      </c>
      <c r="V80" s="42">
        <f t="shared" si="12"/>
        <v>0</v>
      </c>
      <c r="W80" s="42">
        <f t="shared" si="12"/>
        <v>0</v>
      </c>
      <c r="X80" s="42">
        <f t="shared" si="12"/>
        <v>0</v>
      </c>
      <c r="Y80" s="42">
        <f t="shared" si="14"/>
        <v>0</v>
      </c>
      <c r="Z80" s="42">
        <f t="shared" si="13"/>
        <v>0</v>
      </c>
      <c r="AA80" s="42">
        <f t="shared" si="13"/>
        <v>0</v>
      </c>
    </row>
    <row r="81" spans="1:27" ht="16.5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41"/>
      <c r="P81" s="26"/>
      <c r="Q81" s="27" t="s">
        <v>27</v>
      </c>
      <c r="R81" s="28"/>
      <c r="S81" s="42">
        <f t="shared" si="12"/>
        <v>0</v>
      </c>
      <c r="T81" s="42"/>
      <c r="U81" s="42">
        <f t="shared" si="12"/>
        <v>0</v>
      </c>
      <c r="V81" s="42">
        <f t="shared" si="12"/>
        <v>0</v>
      </c>
      <c r="W81" s="42">
        <f t="shared" si="12"/>
        <v>0</v>
      </c>
      <c r="X81" s="42">
        <f t="shared" si="12"/>
        <v>0</v>
      </c>
      <c r="Y81" s="42">
        <f t="shared" si="14"/>
        <v>0</v>
      </c>
      <c r="Z81" s="42">
        <f t="shared" si="13"/>
        <v>0</v>
      </c>
      <c r="AA81" s="42">
        <f t="shared" si="13"/>
        <v>0</v>
      </c>
    </row>
    <row r="82" spans="1:27" ht="16.5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41"/>
      <c r="P82" s="26"/>
      <c r="Q82" s="27" t="s">
        <v>28</v>
      </c>
      <c r="R82" s="28"/>
      <c r="S82" s="42">
        <f t="shared" si="12"/>
        <v>0</v>
      </c>
      <c r="T82" s="42"/>
      <c r="U82" s="42">
        <f t="shared" si="12"/>
        <v>0</v>
      </c>
      <c r="V82" s="42"/>
      <c r="W82" s="42">
        <f t="shared" si="12"/>
        <v>0</v>
      </c>
      <c r="X82" s="42">
        <f t="shared" si="12"/>
        <v>0</v>
      </c>
      <c r="Y82" s="42">
        <f t="shared" si="14"/>
        <v>0</v>
      </c>
      <c r="Z82" s="42"/>
      <c r="AA82" s="42">
        <f t="shared" si="13"/>
        <v>0</v>
      </c>
    </row>
    <row r="83" spans="1:27" ht="16.5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41">
        <f>A38-O38</f>
        <v>0</v>
      </c>
      <c r="P83" s="29"/>
      <c r="Q83" s="37"/>
      <c r="R83" s="37"/>
      <c r="S83" s="42">
        <f t="shared" si="12"/>
        <v>0</v>
      </c>
      <c r="T83" s="42">
        <f t="shared" si="12"/>
        <v>0</v>
      </c>
      <c r="U83" s="42">
        <f t="shared" si="12"/>
        <v>0</v>
      </c>
      <c r="V83" s="42">
        <f t="shared" si="12"/>
        <v>0</v>
      </c>
      <c r="W83" s="42">
        <f t="shared" si="12"/>
        <v>0</v>
      </c>
      <c r="X83" s="42">
        <f t="shared" si="12"/>
        <v>0</v>
      </c>
      <c r="Y83" s="42">
        <f t="shared" si="14"/>
        <v>0</v>
      </c>
      <c r="Z83" s="42">
        <f t="shared" si="13"/>
        <v>0</v>
      </c>
      <c r="AA83" s="42">
        <f t="shared" si="13"/>
        <v>0</v>
      </c>
    </row>
    <row r="84" spans="1:27" ht="16.5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41"/>
      <c r="P84" s="33"/>
      <c r="Q84" s="36" t="s">
        <v>29</v>
      </c>
      <c r="R84" s="35"/>
      <c r="S84" s="42">
        <f t="shared" si="12"/>
        <v>0</v>
      </c>
      <c r="T84" s="42"/>
      <c r="U84" s="42">
        <f t="shared" si="12"/>
        <v>0</v>
      </c>
      <c r="V84" s="42">
        <f t="shared" si="12"/>
        <v>0</v>
      </c>
      <c r="W84" s="42">
        <f t="shared" si="12"/>
        <v>0</v>
      </c>
      <c r="X84" s="42">
        <f t="shared" si="12"/>
        <v>0</v>
      </c>
      <c r="Y84" s="42">
        <f t="shared" si="14"/>
        <v>0</v>
      </c>
      <c r="Z84" s="42">
        <f t="shared" si="13"/>
        <v>0</v>
      </c>
      <c r="AA84" s="42">
        <f t="shared" si="13"/>
        <v>0</v>
      </c>
    </row>
    <row r="85" spans="1:27" ht="16.5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41"/>
      <c r="P85" s="26"/>
      <c r="Q85" s="27" t="s">
        <v>30</v>
      </c>
      <c r="R85" s="28"/>
      <c r="S85" s="42">
        <f t="shared" si="12"/>
        <v>0</v>
      </c>
      <c r="T85" s="42"/>
      <c r="U85" s="42">
        <f t="shared" si="12"/>
        <v>0</v>
      </c>
      <c r="V85" s="42">
        <f t="shared" si="12"/>
        <v>0</v>
      </c>
      <c r="W85" s="42">
        <f t="shared" si="12"/>
        <v>0</v>
      </c>
      <c r="X85" s="42">
        <f t="shared" si="12"/>
        <v>0</v>
      </c>
      <c r="Y85" s="42">
        <f t="shared" si="14"/>
        <v>0</v>
      </c>
      <c r="Z85" s="42">
        <f t="shared" si="13"/>
        <v>0</v>
      </c>
      <c r="AA85" s="42">
        <f t="shared" si="13"/>
        <v>0</v>
      </c>
    </row>
    <row r="86" spans="1:27" ht="16.5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41">
        <f>A41-O41</f>
        <v>0</v>
      </c>
      <c r="P86" s="26"/>
      <c r="Q86" s="27"/>
      <c r="R86" s="28"/>
      <c r="S86" s="42">
        <f t="shared" si="12"/>
        <v>0</v>
      </c>
      <c r="T86" s="42">
        <f t="shared" si="12"/>
        <v>0</v>
      </c>
      <c r="U86" s="42">
        <f t="shared" si="12"/>
        <v>0</v>
      </c>
      <c r="V86" s="42">
        <f t="shared" si="12"/>
        <v>0</v>
      </c>
      <c r="W86" s="42">
        <f t="shared" si="12"/>
        <v>0</v>
      </c>
      <c r="X86" s="42">
        <f t="shared" si="12"/>
        <v>0</v>
      </c>
      <c r="Y86" s="42">
        <f t="shared" si="14"/>
        <v>0</v>
      </c>
      <c r="Z86" s="42">
        <f t="shared" si="13"/>
        <v>0</v>
      </c>
      <c r="AA86" s="42">
        <f t="shared" si="13"/>
        <v>0</v>
      </c>
    </row>
    <row r="87" spans="1:27" ht="16.5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41">
        <f>A42-O42</f>
        <v>0</v>
      </c>
      <c r="P87" s="26"/>
      <c r="Q87" s="27"/>
      <c r="R87" s="28"/>
      <c r="S87" s="42">
        <f t="shared" si="12"/>
        <v>0</v>
      </c>
      <c r="T87" s="42">
        <f t="shared" si="12"/>
        <v>0</v>
      </c>
      <c r="U87" s="42">
        <f t="shared" si="12"/>
        <v>0</v>
      </c>
      <c r="V87" s="42">
        <f t="shared" si="12"/>
        <v>0</v>
      </c>
      <c r="W87" s="42">
        <f t="shared" si="12"/>
        <v>0</v>
      </c>
      <c r="X87" s="42">
        <f t="shared" si="12"/>
        <v>0</v>
      </c>
      <c r="Y87" s="42">
        <f t="shared" si="14"/>
        <v>0</v>
      </c>
      <c r="Z87" s="42">
        <f t="shared" si="13"/>
        <v>0</v>
      </c>
      <c r="AA87" s="42">
        <f t="shared" si="13"/>
        <v>0</v>
      </c>
    </row>
    <row r="88" spans="1:27" ht="16.5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41">
        <f>A43-O43</f>
        <v>0</v>
      </c>
      <c r="P88" s="9"/>
      <c r="Q88" s="25"/>
      <c r="R88" s="12"/>
      <c r="S88" s="42">
        <f t="shared" si="12"/>
        <v>0</v>
      </c>
      <c r="T88" s="42">
        <f t="shared" si="12"/>
        <v>0</v>
      </c>
      <c r="U88" s="42">
        <f t="shared" si="12"/>
        <v>0</v>
      </c>
      <c r="V88" s="42">
        <f t="shared" si="12"/>
        <v>0</v>
      </c>
      <c r="W88" s="42">
        <f t="shared" si="12"/>
        <v>0</v>
      </c>
      <c r="X88" s="42">
        <f t="shared" si="12"/>
        <v>0</v>
      </c>
      <c r="Y88" s="42">
        <f t="shared" si="14"/>
        <v>0</v>
      </c>
      <c r="Z88" s="42">
        <f t="shared" si="13"/>
        <v>0</v>
      </c>
      <c r="AA88" s="42">
        <f t="shared" si="13"/>
        <v>0</v>
      </c>
    </row>
    <row r="89" spans="1:27" ht="16.5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41">
        <f>A44-O44</f>
        <v>0</v>
      </c>
      <c r="P89" s="23"/>
      <c r="Q89" s="24" t="s">
        <v>31</v>
      </c>
      <c r="R89" s="24"/>
      <c r="S89" s="42">
        <f t="shared" si="12"/>
        <v>0</v>
      </c>
      <c r="T89" s="42">
        <f t="shared" si="12"/>
        <v>0</v>
      </c>
      <c r="U89" s="42">
        <f t="shared" si="12"/>
        <v>0</v>
      </c>
      <c r="V89" s="42">
        <f t="shared" si="12"/>
        <v>0</v>
      </c>
      <c r="W89" s="42">
        <f t="shared" si="12"/>
        <v>0</v>
      </c>
      <c r="X89" s="42">
        <f t="shared" si="12"/>
        <v>0</v>
      </c>
      <c r="Y89" s="42">
        <f t="shared" si="14"/>
        <v>0</v>
      </c>
      <c r="Z89" s="42">
        <f t="shared" si="13"/>
        <v>0</v>
      </c>
      <c r="AA89" s="42">
        <f t="shared" si="13"/>
        <v>0</v>
      </c>
    </row>
    <row r="90" spans="1:27" ht="16.5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43">
        <f>SUM(O50:O89)</f>
        <v>0</v>
      </c>
      <c r="S90" s="44">
        <f aca="true" t="shared" si="15" ref="S90:AA90">SUM(S50:S89)</f>
        <v>0</v>
      </c>
      <c r="T90" s="44">
        <f t="shared" si="15"/>
        <v>0</v>
      </c>
      <c r="U90" s="44">
        <f t="shared" si="15"/>
        <v>0</v>
      </c>
      <c r="V90" s="44">
        <f t="shared" si="15"/>
        <v>0</v>
      </c>
      <c r="W90" s="44">
        <f t="shared" si="15"/>
        <v>0</v>
      </c>
      <c r="X90" s="44"/>
      <c r="Y90" s="44">
        <f t="shared" si="15"/>
        <v>0</v>
      </c>
      <c r="Z90" s="44">
        <f t="shared" si="15"/>
        <v>0</v>
      </c>
      <c r="AA90" s="44">
        <f t="shared" si="15"/>
        <v>0</v>
      </c>
    </row>
    <row r="91" spans="1:14" ht="16.5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6.5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6.5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6.5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6.5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6.5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6.5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6.5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6.5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6.5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6.5">
      <c r="A101" s="1"/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6.5">
      <c r="A102" s="1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6.5">
      <c r="A103" s="1"/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6.5">
      <c r="A104" s="1"/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6.5">
      <c r="A105" s="1"/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6.5">
      <c r="A106" s="1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6.5">
      <c r="A107" s="1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6.5">
      <c r="A108" s="1"/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6.5">
      <c r="A109" s="1"/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6.5">
      <c r="A110" s="1"/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6.5">
      <c r="A111" s="1"/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6.5">
      <c r="A112" s="1"/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6.5">
      <c r="A113" s="1"/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6.5">
      <c r="A114" s="1"/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6.5">
      <c r="A115" s="1"/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6.5">
      <c r="A116" s="1"/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6.5">
      <c r="A117" s="1"/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6.5">
      <c r="A118" s="1"/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6.5">
      <c r="A119" s="1"/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6.5">
      <c r="A120" s="1"/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6.5">
      <c r="A121" s="1"/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6.5">
      <c r="A122" s="1"/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6.5">
      <c r="A123" s="1"/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6.5">
      <c r="A124" s="1"/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6.5">
      <c r="A125" s="1"/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6.5">
      <c r="A126" s="1"/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6.5">
      <c r="A127" s="1"/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6.5">
      <c r="A128" s="1"/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6.5">
      <c r="A129" s="1"/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6.5">
      <c r="A130" s="1"/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6.5">
      <c r="A131" s="1"/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6.5">
      <c r="A132" s="1"/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6.5">
      <c r="A133" s="1"/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6.5">
      <c r="A134" s="1"/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6.5">
      <c r="A135" s="1"/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6.5">
      <c r="A136" s="1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6.5">
      <c r="A137" s="1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6.5">
      <c r="A138" s="1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6.5">
      <c r="A139" s="1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6.5">
      <c r="A140" s="1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6.5">
      <c r="A141" s="1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6.5">
      <c r="A142" s="1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6.5">
      <c r="A143" s="1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6.5">
      <c r="A144" s="1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6.5">
      <c r="A145" s="1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6.5">
      <c r="A146" s="1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6.5">
      <c r="A147" s="1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6.5">
      <c r="A148" s="1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6.5">
      <c r="A149" s="1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6.5">
      <c r="A150" s="1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6.5">
      <c r="A151" s="1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6.5">
      <c r="A152" s="1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6.5">
      <c r="A153" s="1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6.5">
      <c r="A154" s="1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6.5">
      <c r="A155" s="1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6.5">
      <c r="A156" s="1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6.5">
      <c r="A157" s="1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6.5">
      <c r="A158" s="1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6.5">
      <c r="A159" s="1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6.5">
      <c r="A160" s="1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6.5">
      <c r="A161" s="1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6.5">
      <c r="A162" s="1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6.5">
      <c r="A163" s="1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6.5">
      <c r="A164" s="1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6.5">
      <c r="A165" s="1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6.5">
      <c r="A166" s="1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6.5">
      <c r="A167" s="1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6.5">
      <c r="A168" s="1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6.5">
      <c r="A169" s="1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6.5">
      <c r="A170" s="1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6.5">
      <c r="A171" s="1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6.5">
      <c r="A172" s="1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6.5">
      <c r="A173" s="1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6.5">
      <c r="A174" s="1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6.5">
      <c r="A175" s="1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6.5">
      <c r="A176" s="1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6.5">
      <c r="A177" s="1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6.5">
      <c r="A178" s="1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6.5">
      <c r="A179" s="1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6.5">
      <c r="A180" s="1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6.5">
      <c r="A181" s="1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6.5">
      <c r="A182" s="1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6.5">
      <c r="A183" s="1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6.5">
      <c r="A184" s="1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6.5">
      <c r="A185" s="1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6.5">
      <c r="A186" s="1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6.5">
      <c r="A187" s="1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6.5">
      <c r="A188" s="1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6.5">
      <c r="A189" s="1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6.5">
      <c r="A190" s="1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6.5">
      <c r="A191" s="1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6.5">
      <c r="A192" s="1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6.5">
      <c r="A193" s="1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6.5">
      <c r="A194" s="1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6.5">
      <c r="A195" s="1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6.5">
      <c r="A196" s="1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6.5">
      <c r="A197" s="1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6.5">
      <c r="A198" s="1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6.5">
      <c r="A199" s="1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6.5">
      <c r="A200" s="1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6.5">
      <c r="A201" s="1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6.5">
      <c r="A202" s="1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6.5">
      <c r="A203" s="1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6.5">
      <c r="A204" s="1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6.5">
      <c r="A205" s="1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6.5">
      <c r="A206" s="1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6.5">
      <c r="A207" s="1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6.5">
      <c r="A208" s="1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6.5">
      <c r="A209" s="1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6.5">
      <c r="A210" s="1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6.5">
      <c r="A211" s="1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6.5">
      <c r="A212" s="1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6.5">
      <c r="A213" s="1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6.5">
      <c r="A214" s="1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6.5">
      <c r="A215" s="1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6.5">
      <c r="A216" s="1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6.5">
      <c r="A217" s="1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6.5">
      <c r="A218" s="1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6.5">
      <c r="A219" s="1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6.5">
      <c r="A220" s="1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6.5">
      <c r="A221" s="1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6.5">
      <c r="A222" s="1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6.5">
      <c r="A223" s="1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6.5">
      <c r="A224" s="1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6.5">
      <c r="A225" s="1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6.5">
      <c r="A226" s="1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6.5">
      <c r="A227" s="1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6.5">
      <c r="A228" s="1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6.5">
      <c r="A229" s="1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6.5">
      <c r="A230" s="1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6.5">
      <c r="A231" s="1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6.5">
      <c r="A232" s="1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6.5">
      <c r="A233" s="1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6.5">
      <c r="A234" s="1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6.5">
      <c r="A235" s="1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6.5">
      <c r="A236" s="1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6.5">
      <c r="A237" s="1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6.5">
      <c r="A238" s="1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6.5">
      <c r="A239" s="1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6.5">
      <c r="A240" s="1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6.5">
      <c r="A241" s="1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6.5">
      <c r="A242" s="1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6.5">
      <c r="A243" s="1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6.5">
      <c r="A244" s="1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6.5">
      <c r="A245" s="1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6.5">
      <c r="A246" s="1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6.5">
      <c r="A247" s="1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6.5">
      <c r="A248" s="1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6.5">
      <c r="A249" s="1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6.5">
      <c r="A250" s="1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6.5">
      <c r="A251" s="1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6.5">
      <c r="A252" s="1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6.5">
      <c r="A253" s="1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6.5">
      <c r="A254" s="1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6.5">
      <c r="A255" s="1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6.5">
      <c r="A256" s="1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6.5">
      <c r="A257" s="1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6.5">
      <c r="A258" s="1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6.5">
      <c r="A259" s="1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6.5">
      <c r="A260" s="1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6.5">
      <c r="A261" s="1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6.5">
      <c r="A262" s="1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6.5">
      <c r="A263" s="1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6.5">
      <c r="A264" s="1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6.5">
      <c r="A265" s="1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6.5">
      <c r="A266" s="1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6.5">
      <c r="A267" s="1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6.5">
      <c r="A268" s="1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6.5">
      <c r="A269" s="1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6.5">
      <c r="A270" s="1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6.5">
      <c r="A271" s="1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6.5">
      <c r="A272" s="1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6.5">
      <c r="A273" s="1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6.5">
      <c r="A274" s="1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6.5">
      <c r="A275" s="1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6.5">
      <c r="A276" s="1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6.5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6.5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6.5">
      <c r="A279" s="1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6.5">
      <c r="A280" s="1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6.5">
      <c r="A281" s="1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6.5">
      <c r="A282" s="1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6.5">
      <c r="A283" s="1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6.5">
      <c r="A284" s="1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6.5">
      <c r="A285" s="1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6.5">
      <c r="A286" s="1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6.5">
      <c r="A287" s="1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6.5">
      <c r="A288" s="1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6.5">
      <c r="A289" s="1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6.5">
      <c r="A290" s="1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6.5">
      <c r="A291" s="1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6.5">
      <c r="A292" s="1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6.5">
      <c r="A293" s="1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6.5">
      <c r="A294" s="1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6.5">
      <c r="A295" s="1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6.5">
      <c r="A296" s="1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6.5">
      <c r="A297" s="1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6.5">
      <c r="A298" s="1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6.5">
      <c r="A299" s="1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6.5">
      <c r="A300" s="1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6.5">
      <c r="A301" s="1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6.5">
      <c r="A302" s="1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6.5">
      <c r="A303" s="1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6.5">
      <c r="A304" s="1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6.5">
      <c r="A305" s="1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6.5">
      <c r="A306" s="1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6.5">
      <c r="A307" s="1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6.5">
      <c r="A308" s="1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6.5">
      <c r="A309" s="1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6.5">
      <c r="A310" s="1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6.5">
      <c r="A311" s="1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6.5">
      <c r="A312" s="1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6.5">
      <c r="A313" s="1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6.5">
      <c r="A314" s="1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6.5">
      <c r="A315" s="1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6.5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6.5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6.5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6.5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6.5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6.5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6.5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6.5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6.5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6.5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6.5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6.5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6.5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6.5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6.5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6.5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6.5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6.5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6.5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6.5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6.5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6.5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6.5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6.5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6.5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3"/>
    </row>
    <row r="341" spans="1:14" ht="16.5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3"/>
    </row>
    <row r="342" spans="1:14" ht="16.5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3"/>
    </row>
    <row r="343" spans="1:14" ht="16.5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3"/>
    </row>
    <row r="344" spans="1:14" ht="16.5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3"/>
    </row>
    <row r="345" spans="1:14" ht="16.5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3"/>
    </row>
    <row r="346" spans="1:14" ht="16.5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3"/>
    </row>
    <row r="347" spans="1:14" ht="16.5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3"/>
    </row>
    <row r="348" spans="1:14" ht="16.5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3"/>
    </row>
    <row r="349" spans="1:14" ht="16.5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3"/>
    </row>
    <row r="350" spans="1:14" ht="16.5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3"/>
    </row>
    <row r="351" spans="1:14" ht="16.5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3"/>
    </row>
    <row r="352" spans="1:14" ht="16.5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3"/>
    </row>
    <row r="353" spans="1:14" ht="16.5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3"/>
    </row>
    <row r="354" spans="1:14" ht="16.5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3"/>
    </row>
    <row r="355" spans="1:14" ht="16.5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3"/>
    </row>
    <row r="356" spans="1:14" ht="16.5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3"/>
    </row>
    <row r="357" spans="1:14" ht="16.5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3"/>
    </row>
    <row r="358" spans="1:14" ht="16.5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3"/>
    </row>
    <row r="359" spans="1:14" ht="16.5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3"/>
    </row>
    <row r="360" spans="1:14" ht="16.5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3"/>
    </row>
    <row r="361" spans="1:14" ht="16.5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3"/>
    </row>
    <row r="362" spans="1:14" ht="16.5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3"/>
    </row>
    <row r="363" spans="1:14" ht="16.5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3"/>
    </row>
    <row r="364" spans="1:14" ht="16.5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3"/>
    </row>
    <row r="365" spans="1:14" ht="16.5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3"/>
    </row>
    <row r="366" spans="1:14" ht="16.5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3"/>
    </row>
    <row r="367" spans="1:14" ht="16.5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3"/>
    </row>
    <row r="368" spans="1:14" ht="16.5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3"/>
    </row>
    <row r="369" spans="1:14" ht="16.5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3"/>
    </row>
    <row r="370" spans="1:14" ht="16.5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3"/>
    </row>
    <row r="371" spans="1:14" ht="16.5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3"/>
    </row>
    <row r="372" spans="1:14" ht="16.5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3"/>
    </row>
    <row r="373" spans="1:14" ht="16.5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3"/>
    </row>
    <row r="374" spans="1:14" ht="16.5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3"/>
    </row>
    <row r="375" spans="1:14" ht="16.5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3"/>
    </row>
    <row r="376" spans="1:14" ht="16.5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3"/>
    </row>
    <row r="377" spans="1:14" ht="16.5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3"/>
    </row>
    <row r="378" spans="1:14" ht="16.5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3"/>
    </row>
    <row r="379" spans="1:14" ht="16.5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3"/>
    </row>
    <row r="380" spans="1:14" ht="16.5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3"/>
    </row>
    <row r="381" spans="1:14" ht="16.5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3"/>
    </row>
    <row r="382" spans="1:14" ht="16.5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3"/>
    </row>
    <row r="383" spans="1:14" ht="16.5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3"/>
    </row>
    <row r="384" spans="1:14" ht="16.5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3"/>
    </row>
    <row r="385" spans="1:14" ht="16.5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3"/>
    </row>
    <row r="386" spans="1:14" ht="16.5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3"/>
    </row>
    <row r="387" spans="1:14" ht="16.5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3"/>
    </row>
    <row r="388" spans="1:14" ht="16.5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3"/>
    </row>
    <row r="389" spans="1:14" ht="16.5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3"/>
    </row>
    <row r="390" spans="1:14" ht="16.5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3"/>
    </row>
    <row r="391" spans="1:14" ht="16.5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3"/>
    </row>
    <row r="392" spans="1:14" ht="16.5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3"/>
    </row>
    <row r="393" spans="1:14" ht="16.5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3"/>
    </row>
    <row r="394" spans="1:14" ht="16.5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3"/>
    </row>
    <row r="395" spans="1:14" ht="16.5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3"/>
    </row>
    <row r="396" spans="1:14" ht="16.5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3"/>
    </row>
    <row r="397" spans="1:14" ht="16.5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3"/>
    </row>
    <row r="398" spans="1:14" ht="16.5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3"/>
    </row>
    <row r="399" spans="1:14" ht="16.5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3"/>
    </row>
    <row r="400" spans="1:14" ht="16.5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3"/>
    </row>
    <row r="401" spans="1:14" ht="16.5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3"/>
    </row>
    <row r="402" spans="1:14" ht="16.5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3"/>
    </row>
    <row r="403" spans="1:14" ht="16.5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3"/>
    </row>
    <row r="404" spans="1:14" ht="16.5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3"/>
    </row>
    <row r="405" spans="1:14" ht="16.5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3"/>
    </row>
    <row r="406" spans="1:14" ht="16.5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3"/>
    </row>
    <row r="407" spans="1:14" ht="16.5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3"/>
    </row>
    <row r="408" spans="1:14" ht="16.5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3"/>
    </row>
    <row r="409" spans="1:14" ht="16.5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3"/>
    </row>
    <row r="410" spans="1:14" ht="16.5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3"/>
    </row>
    <row r="411" spans="1:14" ht="16.5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3"/>
    </row>
    <row r="412" spans="1:14" ht="16.5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3"/>
    </row>
    <row r="413" spans="1:14" ht="16.5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3"/>
    </row>
    <row r="414" spans="1:14" ht="16.5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3"/>
    </row>
    <row r="415" spans="1:14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3"/>
    </row>
    <row r="416" spans="1:14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3"/>
    </row>
    <row r="417" spans="1:14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3"/>
    </row>
    <row r="418" spans="1:14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3"/>
    </row>
    <row r="419" spans="1:14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3"/>
    </row>
    <row r="420" spans="1:14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3"/>
    </row>
    <row r="421" spans="1:14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3"/>
    </row>
    <row r="422" spans="1:14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3"/>
    </row>
    <row r="423" spans="1:14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3"/>
    </row>
    <row r="424" spans="1:14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3"/>
    </row>
    <row r="425" spans="1:14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3"/>
    </row>
    <row r="426" spans="1:14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3"/>
    </row>
    <row r="427" spans="1:14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3"/>
    </row>
    <row r="428" spans="1:14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3"/>
    </row>
    <row r="429" spans="1:14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3"/>
    </row>
    <row r="430" spans="1:14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3"/>
    </row>
    <row r="431" spans="1:14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3"/>
    </row>
    <row r="432" spans="1:14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3"/>
    </row>
    <row r="433" spans="1:14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3"/>
    </row>
    <row r="434" spans="1:13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</sheetData>
  <sheetProtection/>
  <mergeCells count="7">
    <mergeCell ref="P48:R48"/>
    <mergeCell ref="A1:F1"/>
    <mergeCell ref="G1:M1"/>
    <mergeCell ref="B3:D3"/>
    <mergeCell ref="O1:T1"/>
    <mergeCell ref="U1:AA1"/>
    <mergeCell ref="P3:R3"/>
  </mergeCells>
  <printOptions/>
  <pageMargins left="0.4724409448818898" right="0.4724409448818898" top="0.7874015748031497" bottom="0.5905511811023623" header="0.3937007874015748" footer="0.3937007874015748"/>
  <pageSetup firstPageNumber="1" useFirstPageNumber="1" fitToWidth="0" fitToHeight="1" horizontalDpi="600" verticalDpi="600" orientation="portrait" paperSize="9" r:id="rId1"/>
  <colBreaks count="1" manualBreakCount="1">
    <brk id="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陳韻宇</dc:creator>
  <cp:keywords/>
  <dc:description/>
  <cp:lastModifiedBy>方偉倫</cp:lastModifiedBy>
  <cp:lastPrinted>2022-08-12T09:13:06Z</cp:lastPrinted>
  <dcterms:created xsi:type="dcterms:W3CDTF">2012-08-10T07:45:48Z</dcterms:created>
  <dcterms:modified xsi:type="dcterms:W3CDTF">2022-08-12T09:13:11Z</dcterms:modified>
  <cp:category/>
  <cp:version/>
  <cp:contentType/>
  <cp:contentStatus/>
</cp:coreProperties>
</file>