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D:\00-預算彙編\112彙編\4-上載總處網\中文版\"/>
    </mc:Choice>
  </mc:AlternateContent>
  <xr:revisionPtr revIDLastSave="0" documentId="8_{1113A75C-735F-4C9C-8616-7024B7025F43}" xr6:coauthVersionLast="36" xr6:coauthVersionMax="36" xr10:uidLastSave="{00000000-0000-0000-0000-000000000000}"/>
  <bookViews>
    <workbookView xWindow="32760" yWindow="3560" windowWidth="15350" windowHeight="3610" tabRatio="836" xr2:uid="{00000000-000D-0000-FFFF-FFFF00000000}"/>
  </bookViews>
  <sheets>
    <sheet name="簡明總" sheetId="1" r:id="rId1"/>
    <sheet name="收支總" sheetId="3" r:id="rId2"/>
    <sheet name="融資總" sheetId="5" r:id="rId3"/>
    <sheet name="來源別" sheetId="7" r:id="rId4"/>
    <sheet name="政事別總表-經資" sheetId="8" r:id="rId5"/>
    <sheet name="政事別總表-經" sheetId="20" r:id="rId6"/>
    <sheet name="政事別總表-資" sheetId="21" r:id="rId7"/>
    <sheet name="用途別總表" sheetId="11" r:id="rId8"/>
    <sheet name="資本支出" sheetId="22" r:id="rId9"/>
    <sheet name="員額表" sheetId="12" r:id="rId10"/>
    <sheet name="人事費彙計表" sheetId="13" r:id="rId11"/>
  </sheets>
  <externalReferences>
    <externalReference r:id="rId12"/>
  </externalReferences>
  <definedNames>
    <definedName name="_xlnm._FilterDatabase" localSheetId="8" hidden="1">資本支出!#REF!</definedName>
    <definedName name="_xlnm.Print_Area" localSheetId="10">人事費彙計表!$A$1:$N$26</definedName>
    <definedName name="_xlnm.Print_Area" localSheetId="7">用途別總表!$A$1:$O$25</definedName>
    <definedName name="_xlnm.Print_Area" localSheetId="1">收支總!$A$1:$I$26</definedName>
    <definedName name="_xlnm.Print_Area" localSheetId="3">來源別!$A$1:$AS$26</definedName>
    <definedName name="_xlnm.Print_Area" localSheetId="5">'政事別總表-經'!$A$28:$AK$48</definedName>
    <definedName name="_xlnm.Print_Area" localSheetId="4">'政事別總表-經資'!$A$1:$AK$27</definedName>
    <definedName name="_xlnm.Print_Area" localSheetId="6">'政事別總表-資'!$A$49:$AK$69</definedName>
    <definedName name="_xlnm.Print_Area" localSheetId="9">員額表!$A$1:$J$27</definedName>
    <definedName name="_xlnm.Print_Area" localSheetId="8">資本支出!$A$1:$L$25</definedName>
    <definedName name="_xlnm.Print_Area" localSheetId="2">融資總!$A$1:$E$24</definedName>
    <definedName name="_xlnm.Print_Area" localSheetId="0">簡明總!$A$1:$I$30</definedName>
    <definedName name="_xlnm.Print_Titles" localSheetId="5">'政事別總表-經'!$1:$6</definedName>
    <definedName name="_xlnm.Print_Titles" localSheetId="4">'政事別總表-經資'!$1:$6</definedName>
    <definedName name="_xlnm.Print_Titles" localSheetId="6">'政事別總表-資'!$1:$6</definedName>
  </definedNames>
  <calcPr calcId="191029"/>
</workbook>
</file>

<file path=xl/calcChain.xml><?xml version="1.0" encoding="utf-8"?>
<calcChain xmlns="http://schemas.openxmlformats.org/spreadsheetml/2006/main">
  <c r="B3" i="5" l="1"/>
  <c r="F3" i="13"/>
  <c r="D3" i="12"/>
  <c r="C3" i="22"/>
  <c r="AE3" i="21"/>
  <c r="V3" i="21"/>
  <c r="L3" i="21"/>
  <c r="C3" i="21"/>
  <c r="AE3" i="20"/>
  <c r="V3" i="20"/>
  <c r="L3" i="20"/>
  <c r="C3" i="20"/>
  <c r="AE3" i="8"/>
  <c r="V3" i="8"/>
  <c r="L3" i="8"/>
  <c r="C3" i="8"/>
  <c r="A3" i="3"/>
  <c r="A3" i="1"/>
  <c r="E3" i="7" l="1"/>
  <c r="P3" i="7"/>
  <c r="AA3" i="7" s="1"/>
  <c r="AL3" i="7" s="1"/>
  <c r="D3" i="11"/>
  <c r="K3" i="11" s="1"/>
</calcChain>
</file>

<file path=xl/sharedStrings.xml><?xml version="1.0" encoding="utf-8"?>
<sst xmlns="http://schemas.openxmlformats.org/spreadsheetml/2006/main" count="1371" uniqueCount="321">
  <si>
    <t>單位：新臺幣千元</t>
  </si>
  <si>
    <t>1.直接稅收入</t>
  </si>
  <si>
    <t>2.間接稅收入</t>
  </si>
  <si>
    <t>3.賦稅外收入</t>
  </si>
  <si>
    <t>1.一般經常支出</t>
  </si>
  <si>
    <t>2.債務利息及事務支出</t>
  </si>
  <si>
    <t>3.預備金</t>
  </si>
  <si>
    <t>預備金</t>
  </si>
  <si>
    <t>本年度
預算數</t>
  </si>
  <si>
    <t>總  計</t>
  </si>
  <si>
    <t>宜蘭縣</t>
  </si>
  <si>
    <t>新竹縣</t>
  </si>
  <si>
    <t>苗栗縣</t>
  </si>
  <si>
    <t>南投縣</t>
  </si>
  <si>
    <t>彰化縣</t>
  </si>
  <si>
    <t>雲林縣</t>
  </si>
  <si>
    <t>嘉義縣</t>
  </si>
  <si>
    <t>屏東縣</t>
  </si>
  <si>
    <t>臺東縣</t>
  </si>
  <si>
    <t>花蓮縣</t>
  </si>
  <si>
    <t>澎湖縣</t>
  </si>
  <si>
    <t>金門縣</t>
  </si>
  <si>
    <t>連江縣</t>
  </si>
  <si>
    <t xml:space="preserve">    項        目</t>
  </si>
  <si>
    <t>一、歲入合計</t>
  </si>
  <si>
    <t>二、歲出合計</t>
  </si>
  <si>
    <t>本年度預算數</t>
  </si>
  <si>
    <t>上年度預算數</t>
  </si>
  <si>
    <t xml:space="preserve">    科    目</t>
  </si>
  <si>
    <t>稅課收入</t>
  </si>
  <si>
    <t>土地稅</t>
  </si>
  <si>
    <t>房屋稅</t>
  </si>
  <si>
    <t>使用牌照稅</t>
  </si>
  <si>
    <t>契稅</t>
  </si>
  <si>
    <t>娛樂稅</t>
  </si>
  <si>
    <t>遺產及贈與稅</t>
  </si>
  <si>
    <t>統籌分配稅</t>
  </si>
  <si>
    <t>臨時稅課</t>
  </si>
  <si>
    <t>沒入及沒收財物</t>
  </si>
  <si>
    <t>賠償收入</t>
  </si>
  <si>
    <t>規費收入</t>
  </si>
  <si>
    <t>財產收入</t>
  </si>
  <si>
    <t>財產孳息</t>
  </si>
  <si>
    <t>財產售價</t>
  </si>
  <si>
    <t>財產作價</t>
  </si>
  <si>
    <t>投資收益</t>
  </si>
  <si>
    <t>捐獻收入</t>
  </si>
  <si>
    <t>贈與收入</t>
  </si>
  <si>
    <t>其他收入</t>
  </si>
  <si>
    <t>學雜費收入</t>
  </si>
  <si>
    <t>雜項收入</t>
  </si>
  <si>
    <t>款</t>
  </si>
  <si>
    <t>項</t>
  </si>
  <si>
    <t>(續一)</t>
  </si>
  <si>
    <t>(續二)</t>
  </si>
  <si>
    <t>(續三)</t>
  </si>
  <si>
    <t xml:space="preserve">    　</t>
  </si>
  <si>
    <t>行政支出</t>
  </si>
  <si>
    <t>民政支出</t>
  </si>
  <si>
    <t>財務支出</t>
  </si>
  <si>
    <t>教育支出</t>
  </si>
  <si>
    <t>科學支出</t>
  </si>
  <si>
    <t>文化支出</t>
  </si>
  <si>
    <t>農業支出</t>
  </si>
  <si>
    <t>工業支出</t>
  </si>
  <si>
    <t>交通支出</t>
  </si>
  <si>
    <t>社區發展支出</t>
  </si>
  <si>
    <t>環境保護支出</t>
  </si>
  <si>
    <t>債務支出</t>
  </si>
  <si>
    <t>其他支出</t>
  </si>
  <si>
    <t>第二預備金</t>
  </si>
  <si>
    <t xml:space="preserve">    總    計</t>
  </si>
  <si>
    <t>(經資門併計)</t>
  </si>
  <si>
    <t>(經常門)</t>
  </si>
  <si>
    <t>(資本門)</t>
  </si>
  <si>
    <t>總    計</t>
  </si>
  <si>
    <t>經</t>
  </si>
  <si>
    <t>出</t>
  </si>
  <si>
    <t>資</t>
  </si>
  <si>
    <t>本</t>
  </si>
  <si>
    <t>支</t>
  </si>
  <si>
    <t>人事費</t>
  </si>
  <si>
    <t>業務費</t>
  </si>
  <si>
    <t>債務費</t>
  </si>
  <si>
    <t>小計</t>
  </si>
  <si>
    <t>設備及投資</t>
  </si>
  <si>
    <t>臨時編制</t>
  </si>
  <si>
    <t>民意代表待遇</t>
  </si>
  <si>
    <t>政務人員待遇</t>
  </si>
  <si>
    <t>約聘僱人員
待遇</t>
  </si>
  <si>
    <t>技工及工友
待遇</t>
  </si>
  <si>
    <t>獎金</t>
  </si>
  <si>
    <t>其他給與</t>
  </si>
  <si>
    <t>加班值班費</t>
  </si>
  <si>
    <t>保險</t>
  </si>
  <si>
    <t>合計</t>
  </si>
  <si>
    <t xml:space="preserve">   </t>
  </si>
  <si>
    <r>
      <t>常</t>
    </r>
    <r>
      <rPr>
        <sz val="12"/>
        <rFont val="Times New Roman"/>
        <family val="1"/>
      </rPr>
      <t/>
    </r>
    <phoneticPr fontId="3" type="noConversion"/>
  </si>
  <si>
    <r>
      <t xml:space="preserve"> </t>
    </r>
    <r>
      <rPr>
        <sz val="12"/>
        <rFont val="標楷體"/>
        <family val="4"/>
        <charset val="136"/>
      </rPr>
      <t>支</t>
    </r>
    <phoneticPr fontId="3" type="noConversion"/>
  </si>
  <si>
    <t>獎補助費</t>
    <phoneticPr fontId="17" type="noConversion"/>
  </si>
  <si>
    <t>本年度與上年度比較</t>
  </si>
  <si>
    <t>金    額</t>
  </si>
  <si>
    <t xml:space="preserve">     單位：新臺幣千元</t>
  </si>
  <si>
    <t xml:space="preserve">      項        目</t>
  </si>
  <si>
    <t>本 年 度 預 算 數</t>
  </si>
  <si>
    <t>上 年 度 預 算 數</t>
  </si>
  <si>
    <t>項　　　　目</t>
  </si>
  <si>
    <r>
      <t>上年度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  <charset val="136"/>
      </rPr>
      <t>預算數</t>
    </r>
    <phoneticPr fontId="16" type="noConversion"/>
  </si>
  <si>
    <r>
      <t>本年度與上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  <charset val="136"/>
      </rPr>
      <t>年度比較</t>
    </r>
    <phoneticPr fontId="16" type="noConversion"/>
  </si>
  <si>
    <t>（續一）</t>
    <phoneticPr fontId="17" type="noConversion"/>
  </si>
  <si>
    <t>預算員額</t>
    <phoneticPr fontId="17" type="noConversion"/>
  </si>
  <si>
    <t>項目</t>
    <phoneticPr fontId="17" type="noConversion"/>
  </si>
  <si>
    <t>全年度</t>
    <phoneticPr fontId="17" type="noConversion"/>
  </si>
  <si>
    <t>人事費</t>
    <phoneticPr fontId="17" type="noConversion"/>
  </si>
  <si>
    <t>民意代表</t>
    <phoneticPr fontId="17" type="noConversion"/>
  </si>
  <si>
    <t>前 年 度 決 算 數</t>
    <phoneticPr fontId="2" type="noConversion"/>
  </si>
  <si>
    <r>
      <t>前年度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  <charset val="136"/>
      </rPr>
      <t>決算數</t>
    </r>
    <phoneticPr fontId="16" type="noConversion"/>
  </si>
  <si>
    <t>前年度決算數</t>
    <phoneticPr fontId="4" type="noConversion"/>
  </si>
  <si>
    <t xml:space="preserve"> 歲入來源別預算總表</t>
    <phoneticPr fontId="5" type="noConversion"/>
  </si>
  <si>
    <r>
      <t>一般政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  <charset val="136"/>
      </rPr>
      <t>務支出</t>
    </r>
    <phoneticPr fontId="7" type="noConversion"/>
  </si>
  <si>
    <r>
      <t>教育科學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  <charset val="136"/>
      </rPr>
      <t>文化支出</t>
    </r>
    <phoneticPr fontId="7" type="noConversion"/>
  </si>
  <si>
    <r>
      <t>經濟發</t>
    </r>
    <r>
      <rPr>
        <b/>
        <sz val="12"/>
        <rFont val="Times New Roman"/>
        <family val="1"/>
      </rPr>
      <t xml:space="preserve">
 </t>
    </r>
    <r>
      <rPr>
        <b/>
        <sz val="12"/>
        <rFont val="標楷體"/>
        <family val="4"/>
        <charset val="136"/>
      </rPr>
      <t>展支出</t>
    </r>
    <phoneticPr fontId="7" type="noConversion"/>
  </si>
  <si>
    <r>
      <t>其他經濟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服務支出</t>
    </r>
    <phoneticPr fontId="7" type="noConversion"/>
  </si>
  <si>
    <r>
      <t>社會福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  <charset val="136"/>
      </rPr>
      <t>利支出</t>
    </r>
    <phoneticPr fontId="7" type="noConversion"/>
  </si>
  <si>
    <r>
      <t>社會保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險支出</t>
    </r>
    <phoneticPr fontId="7" type="noConversion"/>
  </si>
  <si>
    <r>
      <t>社會救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助支出</t>
    </r>
    <phoneticPr fontId="7" type="noConversion"/>
  </si>
  <si>
    <r>
      <t>福利服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務支出</t>
    </r>
    <phoneticPr fontId="7" type="noConversion"/>
  </si>
  <si>
    <r>
      <t>國民就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業支出</t>
    </r>
    <phoneticPr fontId="7" type="noConversion"/>
  </si>
  <si>
    <r>
      <t>退休撫</t>
    </r>
    <r>
      <rPr>
        <b/>
        <sz val="12"/>
        <rFont val="Times New Roman"/>
        <family val="1"/>
      </rPr>
      <t xml:space="preserve">
 </t>
    </r>
    <r>
      <rPr>
        <b/>
        <sz val="12"/>
        <rFont val="標楷體"/>
        <family val="4"/>
        <charset val="136"/>
      </rPr>
      <t>卹支出</t>
    </r>
    <phoneticPr fontId="13" type="noConversion"/>
  </si>
  <si>
    <r>
      <t>退休撫卹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給付支出</t>
    </r>
    <phoneticPr fontId="13" type="noConversion"/>
  </si>
  <si>
    <t>退休人員</t>
    <phoneticPr fontId="17" type="noConversion"/>
  </si>
  <si>
    <t>技工</t>
    <phoneticPr fontId="17" type="noConversion"/>
  </si>
  <si>
    <t>駕駛</t>
    <phoneticPr fontId="17" type="noConversion"/>
  </si>
  <si>
    <t>工友</t>
    <phoneticPr fontId="17" type="noConversion"/>
  </si>
  <si>
    <t>合計</t>
    <phoneticPr fontId="17" type="noConversion"/>
  </si>
  <si>
    <t>收 支 簡 明 比 較 分 析 表</t>
    <phoneticPr fontId="5" type="noConversion"/>
  </si>
  <si>
    <t>一、收入合計</t>
    <phoneticPr fontId="5" type="noConversion"/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</si>
  <si>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歲入</t>
    </r>
    <phoneticPr fontId="3" type="noConversion"/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</si>
  <si>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債務之舉借</t>
    </r>
    <phoneticPr fontId="3" type="noConversion"/>
  </si>
  <si>
    <t>二、支出合計</t>
    <phoneticPr fontId="5" type="noConversion"/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</si>
  <si>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歲出</t>
    </r>
    <phoneticPr fontId="3" type="noConversion"/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</si>
  <si>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債務之償還</t>
    </r>
    <phoneticPr fontId="3" type="noConversion"/>
  </si>
  <si>
    <r>
      <t>醫療保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健支出</t>
    </r>
    <phoneticPr fontId="7" type="noConversion"/>
  </si>
  <si>
    <t>退休離職儲金</t>
    <phoneticPr fontId="30" type="noConversion"/>
  </si>
  <si>
    <t>三、歲入歲出餘絀</t>
    <phoneticPr fontId="6" type="noConversion"/>
  </si>
  <si>
    <t>一、經常門</t>
    <phoneticPr fontId="2" type="noConversion"/>
  </si>
  <si>
    <t>(一)歲入</t>
    <phoneticPr fontId="2" type="noConversion"/>
  </si>
  <si>
    <t>(二)歲出</t>
    <phoneticPr fontId="2" type="noConversion"/>
  </si>
  <si>
    <t>(三)經常門賸餘</t>
    <phoneticPr fontId="2" type="noConversion"/>
  </si>
  <si>
    <t>二、資本門</t>
    <phoneticPr fontId="2" type="noConversion"/>
  </si>
  <si>
    <t>(一)歲入</t>
    <phoneticPr fontId="2" type="noConversion"/>
  </si>
  <si>
    <t>1.減少資產</t>
    <phoneticPr fontId="2" type="noConversion"/>
  </si>
  <si>
    <t>2.收回投資</t>
    <phoneticPr fontId="2" type="noConversion"/>
  </si>
  <si>
    <t>1.增置或擴充改良資產</t>
    <phoneticPr fontId="2" type="noConversion"/>
  </si>
  <si>
    <t>2.增加投資</t>
    <phoneticPr fontId="2" type="noConversion"/>
  </si>
  <si>
    <t>(三)資本門差短</t>
    <phoneticPr fontId="2" type="noConversion"/>
  </si>
  <si>
    <t>退休退職給付</t>
    <phoneticPr fontId="30" type="noConversion"/>
  </si>
  <si>
    <r>
      <t>債務付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息支出</t>
    </r>
    <phoneticPr fontId="13" type="noConversion"/>
  </si>
  <si>
    <t>百分比</t>
    <phoneticPr fontId="4" type="noConversion"/>
  </si>
  <si>
    <t>百分比</t>
    <phoneticPr fontId="4" type="noConversion"/>
  </si>
  <si>
    <t>本年度與上年度比較</t>
    <phoneticPr fontId="2" type="noConversion"/>
  </si>
  <si>
    <t>還本付息
事務支出</t>
    <phoneticPr fontId="5" type="noConversion"/>
  </si>
  <si>
    <t>臺東縣</t>
    <phoneticPr fontId="5" type="noConversion"/>
  </si>
  <si>
    <t>增加率</t>
    <phoneticPr fontId="4" type="noConversion"/>
  </si>
  <si>
    <t>鄉鎮市合計</t>
  </si>
  <si>
    <t>直轄市山地
原住民區合計</t>
  </si>
  <si>
    <t>各鄉(鎮、市)及直轄市山地原住民區總預算彙編</t>
    <phoneticPr fontId="5" type="noConversion"/>
  </si>
  <si>
    <r>
      <t>總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  <charset val="136"/>
      </rPr>
      <t>計</t>
    </r>
  </si>
  <si>
    <t>合　　計</t>
    <phoneticPr fontId="5" type="noConversion"/>
  </si>
  <si>
    <t>直轄市山地
原住民區合計</t>
    <phoneticPr fontId="5" type="noConversion"/>
  </si>
  <si>
    <t>新北市</t>
    <phoneticPr fontId="5" type="noConversion"/>
  </si>
  <si>
    <t>桃園市</t>
    <phoneticPr fontId="5" type="noConversion"/>
  </si>
  <si>
    <t>臺中市</t>
    <phoneticPr fontId="5" type="noConversion"/>
  </si>
  <si>
    <t>高雄市</t>
    <phoneticPr fontId="5" type="noConversion"/>
  </si>
  <si>
    <t>新北市</t>
  </si>
  <si>
    <t>桃園市</t>
  </si>
  <si>
    <t>臺中市</t>
  </si>
  <si>
    <t>高雄市</t>
  </si>
  <si>
    <t>直轄市山地
原住民區合計</t>
    <phoneticPr fontId="13" type="noConversion"/>
  </si>
  <si>
    <t>臺中市</t>
    <phoneticPr fontId="13" type="noConversion"/>
  </si>
  <si>
    <t>高雄市</t>
    <phoneticPr fontId="13" type="noConversion"/>
  </si>
  <si>
    <t>直轄市山地
原住民區合計</t>
    <phoneticPr fontId="13" type="noConversion"/>
  </si>
  <si>
    <r>
      <t>總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  <charset val="136"/>
      </rPr>
      <t>計</t>
    </r>
  </si>
  <si>
    <t>各鄉(鎮、市)及直轄市山地原住民區總預算彙編</t>
    <phoneticPr fontId="4" type="noConversion"/>
  </si>
  <si>
    <t>高雄市</t>
    <phoneticPr fontId="5" type="noConversion"/>
  </si>
  <si>
    <t>三、歲入歲出餘絀</t>
    <phoneticPr fontId="6" type="noConversion"/>
  </si>
  <si>
    <r>
      <t xml:space="preserve"> 1.</t>
    </r>
    <r>
      <rPr>
        <sz val="13"/>
        <rFont val="標楷體"/>
        <family val="4"/>
        <charset val="136"/>
      </rPr>
      <t>稅課收入</t>
    </r>
  </si>
  <si>
    <r>
      <t xml:space="preserve"> 2.</t>
    </r>
    <r>
      <rPr>
        <sz val="13"/>
        <rFont val="標楷體"/>
        <family val="4"/>
        <charset val="136"/>
      </rPr>
      <t>工程受益費收入</t>
    </r>
    <phoneticPr fontId="7" type="noConversion"/>
  </si>
  <si>
    <r>
      <t xml:space="preserve"> 3.</t>
    </r>
    <r>
      <rPr>
        <sz val="13"/>
        <rFont val="標楷體"/>
        <family val="4"/>
        <charset val="136"/>
      </rPr>
      <t>罰鍰及賠償收入</t>
    </r>
    <phoneticPr fontId="4" type="noConversion"/>
  </si>
  <si>
    <r>
      <t xml:space="preserve"> 4.</t>
    </r>
    <r>
      <rPr>
        <sz val="13"/>
        <rFont val="標楷體"/>
        <family val="4"/>
        <charset val="136"/>
      </rPr>
      <t>規費收入</t>
    </r>
    <phoneticPr fontId="4" type="noConversion"/>
  </si>
  <si>
    <r>
      <t xml:space="preserve"> 5.</t>
    </r>
    <r>
      <rPr>
        <sz val="13"/>
        <rFont val="標楷體"/>
        <family val="4"/>
        <charset val="136"/>
      </rPr>
      <t>信託管理收入</t>
    </r>
    <phoneticPr fontId="13" type="noConversion"/>
  </si>
  <si>
    <r>
      <t xml:space="preserve"> 6.</t>
    </r>
    <r>
      <rPr>
        <sz val="13"/>
        <rFont val="標楷體"/>
        <family val="4"/>
        <charset val="136"/>
      </rPr>
      <t>財產收入</t>
    </r>
    <phoneticPr fontId="4" type="noConversion"/>
  </si>
  <si>
    <r>
      <t xml:space="preserve"> 7.</t>
    </r>
    <r>
      <rPr>
        <sz val="13"/>
        <rFont val="標楷體"/>
        <family val="4"/>
        <charset val="136"/>
      </rPr>
      <t>營業盈餘及事業收入</t>
    </r>
    <phoneticPr fontId="4" type="noConversion"/>
  </si>
  <si>
    <r>
      <t xml:space="preserve"> 8.</t>
    </r>
    <r>
      <rPr>
        <sz val="13"/>
        <rFont val="標楷體"/>
        <family val="4"/>
        <charset val="136"/>
      </rPr>
      <t>補助及協助收入</t>
    </r>
    <phoneticPr fontId="4" type="noConversion"/>
  </si>
  <si>
    <r>
      <t>10.</t>
    </r>
    <r>
      <rPr>
        <sz val="13"/>
        <rFont val="標楷體"/>
        <family val="4"/>
        <charset val="136"/>
      </rPr>
      <t>自治稅捐收入</t>
    </r>
    <phoneticPr fontId="4" type="noConversion"/>
  </si>
  <si>
    <r>
      <t xml:space="preserve"> 1.</t>
    </r>
    <r>
      <rPr>
        <sz val="13"/>
        <rFont val="標楷體"/>
        <family val="4"/>
        <charset val="136"/>
      </rPr>
      <t>一般政務支出</t>
    </r>
  </si>
  <si>
    <r>
      <t xml:space="preserve"> 2.</t>
    </r>
    <r>
      <rPr>
        <sz val="13"/>
        <rFont val="標楷體"/>
        <family val="4"/>
        <charset val="136"/>
      </rPr>
      <t>教育科學文化支出</t>
    </r>
  </si>
  <si>
    <r>
      <t xml:space="preserve"> 3.</t>
    </r>
    <r>
      <rPr>
        <sz val="13"/>
        <rFont val="標楷體"/>
        <family val="4"/>
        <charset val="136"/>
      </rPr>
      <t>經濟發展支出</t>
    </r>
  </si>
  <si>
    <r>
      <t xml:space="preserve"> 4.</t>
    </r>
    <r>
      <rPr>
        <sz val="13"/>
        <rFont val="標楷體"/>
        <family val="4"/>
        <charset val="136"/>
      </rPr>
      <t>社會福利支出</t>
    </r>
  </si>
  <si>
    <r>
      <t xml:space="preserve"> 5.</t>
    </r>
    <r>
      <rPr>
        <sz val="13"/>
        <rFont val="標楷體"/>
        <family val="4"/>
        <charset val="136"/>
      </rPr>
      <t>社區發展及環境保護支出</t>
    </r>
  </si>
  <si>
    <r>
      <t xml:space="preserve"> 6.</t>
    </r>
    <r>
      <rPr>
        <sz val="13"/>
        <rFont val="標楷體"/>
        <family val="4"/>
        <charset val="136"/>
      </rPr>
      <t>退休撫卹支出</t>
    </r>
  </si>
  <si>
    <r>
      <t xml:space="preserve"> 7.</t>
    </r>
    <r>
      <rPr>
        <sz val="13"/>
        <rFont val="標楷體"/>
        <family val="4"/>
        <charset val="136"/>
      </rPr>
      <t>債務支出</t>
    </r>
    <r>
      <rPr>
        <b/>
        <sz val="12"/>
        <rFont val="Times New Roman"/>
        <family val="1"/>
      </rPr>
      <t/>
    </r>
    <phoneticPr fontId="13" type="noConversion"/>
  </si>
  <si>
    <r>
      <t xml:space="preserve"> 9.</t>
    </r>
    <r>
      <rPr>
        <sz val="13"/>
        <rFont val="標楷體"/>
        <family val="4"/>
        <charset val="136"/>
      </rPr>
      <t>捐獻及贈與收入</t>
    </r>
    <phoneticPr fontId="4" type="noConversion"/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</si>
  <si>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預計移用以前年度歲計</t>
    </r>
    <phoneticPr fontId="3" type="noConversion"/>
  </si>
  <si>
    <r>
      <t xml:space="preserve">           </t>
    </r>
    <r>
      <rPr>
        <sz val="12"/>
        <rFont val="標楷體"/>
        <family val="4"/>
        <charset val="136"/>
      </rPr>
      <t>賸餘調節因應數</t>
    </r>
    <phoneticPr fontId="3" type="noConversion"/>
  </si>
  <si>
    <t>工程受益
 費收入</t>
    <phoneticPr fontId="7" type="noConversion"/>
  </si>
  <si>
    <t>罰款及賠
 償收入</t>
    <phoneticPr fontId="7" type="noConversion"/>
  </si>
  <si>
    <t>罰金罰鍰
 及怠金</t>
    <phoneticPr fontId="13" type="noConversion"/>
  </si>
  <si>
    <t>行政規費
收入</t>
    <phoneticPr fontId="5" type="noConversion"/>
  </si>
  <si>
    <t>使用規費
收入</t>
    <phoneticPr fontId="5" type="noConversion"/>
  </si>
  <si>
    <t>信託管
 理收入</t>
    <phoneticPr fontId="7" type="noConversion"/>
  </si>
  <si>
    <t>投資收回</t>
    <phoneticPr fontId="5" type="noConversion"/>
  </si>
  <si>
    <t>營業盈餘及
 事業收入</t>
    <phoneticPr fontId="7" type="noConversion"/>
  </si>
  <si>
    <t>營業基金
盈餘繳庫</t>
    <phoneticPr fontId="13" type="noConversion"/>
  </si>
  <si>
    <t>非營業基金賸餘繳庫</t>
    <phoneticPr fontId="13" type="noConversion"/>
  </si>
  <si>
    <t>補助及協助
 收入</t>
    <phoneticPr fontId="7" type="noConversion"/>
  </si>
  <si>
    <t>上級政府補助收入</t>
    <phoneticPr fontId="13" type="noConversion"/>
  </si>
  <si>
    <t>地方政府協助收入</t>
    <phoneticPr fontId="13" type="noConversion"/>
  </si>
  <si>
    <t>捐獻及贈
 與收入</t>
    <phoneticPr fontId="7" type="noConversion"/>
  </si>
  <si>
    <t>自治稅
 捐收入</t>
    <phoneticPr fontId="13" type="noConversion"/>
  </si>
  <si>
    <t>各鄉(鎮、市)及直轄市山地原住民區總預算彙編</t>
    <phoneticPr fontId="5" type="noConversion"/>
  </si>
  <si>
    <t>單位：元</t>
    <phoneticPr fontId="17" type="noConversion"/>
  </si>
  <si>
    <t>法定編制
人員待遇</t>
    <phoneticPr fontId="17" type="noConversion"/>
  </si>
  <si>
    <t>調待準備</t>
    <phoneticPr fontId="30" type="noConversion"/>
  </si>
  <si>
    <t>單位：人</t>
    <phoneticPr fontId="17" type="noConversion"/>
  </si>
  <si>
    <t>職                   員</t>
    <phoneticPr fontId="17" type="noConversion"/>
  </si>
  <si>
    <t>廢舊物資
售價</t>
    <phoneticPr fontId="5" type="noConversion"/>
  </si>
  <si>
    <r>
      <t>社區發展及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  <charset val="136"/>
      </rPr>
      <t>環境保護支出</t>
    </r>
    <phoneticPr fontId="7" type="noConversion"/>
  </si>
  <si>
    <r>
      <t>一般政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  <charset val="136"/>
      </rPr>
      <t>務支出</t>
    </r>
    <phoneticPr fontId="7" type="noConversion"/>
  </si>
  <si>
    <r>
      <t>教育科學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  <charset val="136"/>
      </rPr>
      <t>文化支出</t>
    </r>
    <phoneticPr fontId="7" type="noConversion"/>
  </si>
  <si>
    <r>
      <t>經濟發</t>
    </r>
    <r>
      <rPr>
        <b/>
        <sz val="12"/>
        <rFont val="Times New Roman"/>
        <family val="1"/>
      </rPr>
      <t xml:space="preserve">
 </t>
    </r>
    <r>
      <rPr>
        <b/>
        <sz val="12"/>
        <rFont val="標楷體"/>
        <family val="4"/>
        <charset val="136"/>
      </rPr>
      <t>展支出</t>
    </r>
    <phoneticPr fontId="7" type="noConversion"/>
  </si>
  <si>
    <r>
      <t>其他經濟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服務支出</t>
    </r>
    <phoneticPr fontId="7" type="noConversion"/>
  </si>
  <si>
    <r>
      <t>社會福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  <charset val="136"/>
      </rPr>
      <t>利支出</t>
    </r>
    <phoneticPr fontId="7" type="noConversion"/>
  </si>
  <si>
    <r>
      <t>社會保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險支出</t>
    </r>
    <phoneticPr fontId="7" type="noConversion"/>
  </si>
  <si>
    <r>
      <t>社會救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助支出</t>
    </r>
    <phoneticPr fontId="7" type="noConversion"/>
  </si>
  <si>
    <r>
      <t>福利服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務支出</t>
    </r>
    <phoneticPr fontId="7" type="noConversion"/>
  </si>
  <si>
    <r>
      <t>國民就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業支出</t>
    </r>
    <phoneticPr fontId="7" type="noConversion"/>
  </si>
  <si>
    <r>
      <t>醫療保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健支出</t>
    </r>
    <phoneticPr fontId="7" type="noConversion"/>
  </si>
  <si>
    <r>
      <t>退休撫</t>
    </r>
    <r>
      <rPr>
        <b/>
        <sz val="12"/>
        <rFont val="Times New Roman"/>
        <family val="1"/>
      </rPr>
      <t xml:space="preserve">
 </t>
    </r>
    <r>
      <rPr>
        <b/>
        <sz val="12"/>
        <rFont val="標楷體"/>
        <family val="4"/>
        <charset val="136"/>
      </rPr>
      <t>卹支出</t>
    </r>
    <phoneticPr fontId="13" type="noConversion"/>
  </si>
  <si>
    <r>
      <t>退休撫卹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給付支出</t>
    </r>
    <phoneticPr fontId="13" type="noConversion"/>
  </si>
  <si>
    <r>
      <t>債務付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息支出</t>
    </r>
    <phoneticPr fontId="13" type="noConversion"/>
  </si>
  <si>
    <r>
      <t>一般政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  <charset val="136"/>
      </rPr>
      <t>務支出</t>
    </r>
    <phoneticPr fontId="7" type="noConversion"/>
  </si>
  <si>
    <r>
      <t>教育科學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  <charset val="136"/>
      </rPr>
      <t>文化支出</t>
    </r>
    <phoneticPr fontId="7" type="noConversion"/>
  </si>
  <si>
    <r>
      <t>經濟發</t>
    </r>
    <r>
      <rPr>
        <b/>
        <sz val="12"/>
        <rFont val="Times New Roman"/>
        <family val="1"/>
      </rPr>
      <t xml:space="preserve">
 </t>
    </r>
    <r>
      <rPr>
        <b/>
        <sz val="12"/>
        <rFont val="標楷體"/>
        <family val="4"/>
        <charset val="136"/>
      </rPr>
      <t>展支出</t>
    </r>
    <phoneticPr fontId="7" type="noConversion"/>
  </si>
  <si>
    <r>
      <t>其他經濟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服務支出</t>
    </r>
    <phoneticPr fontId="7" type="noConversion"/>
  </si>
  <si>
    <r>
      <t>社會福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  <charset val="136"/>
      </rPr>
      <t>利支出</t>
    </r>
    <phoneticPr fontId="7" type="noConversion"/>
  </si>
  <si>
    <r>
      <t>社會保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險支出</t>
    </r>
    <phoneticPr fontId="7" type="noConversion"/>
  </si>
  <si>
    <r>
      <t>社會救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助支出</t>
    </r>
    <phoneticPr fontId="7" type="noConversion"/>
  </si>
  <si>
    <r>
      <t>福利服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務支出</t>
    </r>
    <phoneticPr fontId="7" type="noConversion"/>
  </si>
  <si>
    <r>
      <t>國民就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業支出</t>
    </r>
    <phoneticPr fontId="7" type="noConversion"/>
  </si>
  <si>
    <r>
      <t>醫療保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健支出</t>
    </r>
    <phoneticPr fontId="7" type="noConversion"/>
  </si>
  <si>
    <r>
      <t>社區發展及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  <charset val="136"/>
      </rPr>
      <t>環境保護支出</t>
    </r>
    <phoneticPr fontId="7" type="noConversion"/>
  </si>
  <si>
    <r>
      <t>退休撫</t>
    </r>
    <r>
      <rPr>
        <b/>
        <sz val="12"/>
        <rFont val="Times New Roman"/>
        <family val="1"/>
      </rPr>
      <t xml:space="preserve">
 </t>
    </r>
    <r>
      <rPr>
        <b/>
        <sz val="12"/>
        <rFont val="標楷體"/>
        <family val="4"/>
        <charset val="136"/>
      </rPr>
      <t>卹支出</t>
    </r>
    <phoneticPr fontId="13" type="noConversion"/>
  </si>
  <si>
    <r>
      <t>退休撫卹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給付支出</t>
    </r>
    <phoneticPr fontId="13" type="noConversion"/>
  </si>
  <si>
    <r>
      <t>債務付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  <charset val="136"/>
      </rPr>
      <t>息支出</t>
    </r>
    <phoneticPr fontId="13" type="noConversion"/>
  </si>
  <si>
    <t>還本付息
事務支出</t>
    <phoneticPr fontId="5" type="noConversion"/>
  </si>
  <si>
    <t>臺東縣</t>
    <phoneticPr fontId="5" type="noConversion"/>
  </si>
  <si>
    <t>(續四)</t>
    <phoneticPr fontId="5" type="noConversion"/>
  </si>
  <si>
    <t>(續五)</t>
    <phoneticPr fontId="5" type="noConversion"/>
  </si>
  <si>
    <t>(續六)</t>
    <phoneticPr fontId="5" type="noConversion"/>
  </si>
  <si>
    <t>(續七)</t>
    <phoneticPr fontId="5" type="noConversion"/>
  </si>
  <si>
    <t>(續八)</t>
    <phoneticPr fontId="5" type="noConversion"/>
  </si>
  <si>
    <t>(續九)</t>
    <phoneticPr fontId="5" type="noConversion"/>
  </si>
  <si>
    <t>(續十)</t>
    <phoneticPr fontId="5" type="noConversion"/>
  </si>
  <si>
    <t>(續十一)</t>
    <phoneticPr fontId="5" type="noConversion"/>
  </si>
  <si>
    <t>(續 一)</t>
    <phoneticPr fontId="5" type="noConversion"/>
  </si>
  <si>
    <t>(續 二)</t>
    <phoneticPr fontId="5" type="noConversion"/>
  </si>
  <si>
    <t>(續 三)</t>
    <phoneticPr fontId="5" type="noConversion"/>
  </si>
  <si>
    <t>單位：新臺幣千元</t>
    <phoneticPr fontId="5" type="noConversion"/>
  </si>
  <si>
    <t>（續一）</t>
    <phoneticPr fontId="17" type="noConversion"/>
  </si>
  <si>
    <t>補助及
其他支出</t>
    <phoneticPr fontId="7" type="noConversion"/>
  </si>
  <si>
    <t>協助支出</t>
    <phoneticPr fontId="5" type="noConversion"/>
  </si>
  <si>
    <t>補助及
其他支出</t>
    <phoneticPr fontId="7" type="noConversion"/>
  </si>
  <si>
    <t>協助支出</t>
    <phoneticPr fontId="5" type="noConversion"/>
  </si>
  <si>
    <r>
      <t xml:space="preserve"> 8.</t>
    </r>
    <r>
      <rPr>
        <sz val="13"/>
        <rFont val="標楷體"/>
        <family val="4"/>
        <charset val="136"/>
      </rPr>
      <t>補助及其他支出</t>
    </r>
    <r>
      <rPr>
        <b/>
        <sz val="12"/>
        <rFont val="Times New Roman"/>
        <family val="1"/>
      </rPr>
      <t/>
    </r>
    <phoneticPr fontId="13" type="noConversion"/>
  </si>
  <si>
    <t>三、收支賸餘</t>
    <phoneticPr fontId="5" type="noConversion"/>
  </si>
  <si>
    <t>機械設備</t>
  </si>
  <si>
    <t>各鄉(鎮、市)及直轄市山地原住民區總預算彙編</t>
    <phoneticPr fontId="5" type="noConversion"/>
  </si>
  <si>
    <t>資本支出分析總表</t>
    <phoneticPr fontId="17" type="noConversion"/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</si>
  <si>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計</t>
    </r>
  </si>
  <si>
    <t>合    計</t>
    <phoneticPr fontId="46" type="noConversion"/>
  </si>
  <si>
    <t>設                    備                    及                   投                    資</t>
    <phoneticPr fontId="46" type="noConversion"/>
  </si>
  <si>
    <t>其他資
本支出</t>
    <phoneticPr fontId="46" type="noConversion"/>
  </si>
  <si>
    <t>土地</t>
    <phoneticPr fontId="46" type="noConversion"/>
  </si>
  <si>
    <t>房屋建築
及設備</t>
    <phoneticPr fontId="46" type="noConversion"/>
  </si>
  <si>
    <t>公共建設
及設施</t>
    <phoneticPr fontId="46" type="noConversion"/>
  </si>
  <si>
    <t>運輸設備</t>
    <phoneticPr fontId="46" type="noConversion"/>
  </si>
  <si>
    <t>資訊軟硬
體設備</t>
    <phoneticPr fontId="16" type="noConversion"/>
  </si>
  <si>
    <t>雜項設備</t>
    <phoneticPr fontId="46" type="noConversion"/>
  </si>
  <si>
    <t>權利</t>
    <phoneticPr fontId="46" type="noConversion"/>
  </si>
  <si>
    <t>投資</t>
    <phoneticPr fontId="46" type="noConversion"/>
  </si>
  <si>
    <r>
      <t>10.</t>
    </r>
    <r>
      <rPr>
        <sz val="13"/>
        <rFont val="標楷體"/>
        <family val="4"/>
        <charset val="136"/>
      </rPr>
      <t>其他收入</t>
    </r>
    <phoneticPr fontId="4" type="noConversion"/>
  </si>
  <si>
    <t>市縣別</t>
    <phoneticPr fontId="13" type="noConversion"/>
  </si>
  <si>
    <t>市縣別</t>
    <phoneticPr fontId="46" type="noConversion"/>
  </si>
  <si>
    <t>市縣別</t>
    <phoneticPr fontId="17" type="noConversion"/>
  </si>
  <si>
    <t>市縣別</t>
    <phoneticPr fontId="17" type="noConversion"/>
  </si>
  <si>
    <t>補助及
其他支出</t>
    <phoneticPr fontId="7" type="noConversion"/>
  </si>
  <si>
    <t>各鄉(鎮、市)及直轄市山地原住民區總預算彙編</t>
    <phoneticPr fontId="16" type="noConversion"/>
  </si>
  <si>
    <r>
      <t>歲入歲出簡明比較分析表</t>
    </r>
    <r>
      <rPr>
        <b/>
        <sz val="18"/>
        <rFont val="Times New Roman"/>
        <family val="1"/>
      </rPr>
      <t xml:space="preserve"> </t>
    </r>
    <phoneticPr fontId="16" type="noConversion"/>
  </si>
  <si>
    <t xml:space="preserve"> 各鄉(鎮、市)及直轄市山地原住民區總預算彙編</t>
    <phoneticPr fontId="4" type="noConversion"/>
  </si>
  <si>
    <t>歲入歲出性質及餘絀簡明比較分析表</t>
    <phoneticPr fontId="7" type="noConversion"/>
  </si>
  <si>
    <t>約聘(僱)人員</t>
    <phoneticPr fontId="17" type="noConversion"/>
  </si>
  <si>
    <t>各鄉(鎮、市)及直轄市山地原住民區總預算彙編</t>
    <phoneticPr fontId="16" type="noConversion"/>
  </si>
  <si>
    <t>歲出政事別預算總表</t>
    <phoneticPr fontId="5" type="noConversion"/>
  </si>
  <si>
    <t>各鄉(鎮、市)及直轄市山地原住民區總預算彙編</t>
    <phoneticPr fontId="16" type="noConversion"/>
  </si>
  <si>
    <t>歲出政事別預算總表</t>
    <phoneticPr fontId="5" type="noConversion"/>
  </si>
  <si>
    <t>各鄉(鎮、市)及直轄市山地原住民區總預算彙編</t>
    <phoneticPr fontId="16" type="noConversion"/>
  </si>
  <si>
    <t>歲出政事別預算總表</t>
    <phoneticPr fontId="5" type="noConversion"/>
  </si>
  <si>
    <t>各鄉(鎮、市)及直轄市山地原住民區總預算彙編</t>
    <phoneticPr fontId="16" type="noConversion"/>
  </si>
  <si>
    <t>歲出政事別預算總表</t>
    <phoneticPr fontId="5" type="noConversion"/>
  </si>
  <si>
    <t>各鄉(鎮、市)及直轄市山地原住民區總預算彙編</t>
    <phoneticPr fontId="4" type="noConversion"/>
  </si>
  <si>
    <t>歲 出 一 級 用 途 別 科 目 分 析 總 表</t>
    <phoneticPr fontId="13" type="noConversion"/>
  </si>
  <si>
    <t>各鄉(鎮、市)及直轄市山地原住民區總預算彙編</t>
    <phoneticPr fontId="4" type="noConversion"/>
  </si>
  <si>
    <t>歲 出 一 級 用 途 別 科 目 分 析 總 表</t>
    <phoneticPr fontId="13" type="noConversion"/>
  </si>
  <si>
    <t>歲 出 人 事 費 彙 計 表</t>
    <phoneticPr fontId="17" type="noConversion"/>
  </si>
  <si>
    <t>歲 出 人 事 費 彙 計 表</t>
    <phoneticPr fontId="17" type="noConversion"/>
  </si>
  <si>
    <t xml:space="preserve"> 正式員額</t>
    <phoneticPr fontId="17" type="noConversion"/>
  </si>
  <si>
    <t>立法支出</t>
  </si>
  <si>
    <t>菸酒稅</t>
  </si>
  <si>
    <t>印花稅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</si>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</sst>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76" formatCode="_(* #,##0_);_(* \(#,##0\);_(* &quot;-&quot;??_);_(@_)"/>
    <numFmt numFmtId="177" formatCode="_(* #,##0.00_);_(* \(#,##0.00\);_(* &quot;-&quot;??_);_(@_)"/>
    <numFmt numFmtId="178" formatCode="&quot;$&quot;#,##0_);[Red]\(&quot;$&quot;#,##0\)"/>
    <numFmt numFmtId="179" formatCode="#,##0_ "/>
    <numFmt numFmtId="180" formatCode="#,##0.000"/>
    <numFmt numFmtId="181" formatCode="#,##0.0000"/>
    <numFmt numFmtId="182" formatCode="#,##0_);[Red]\(#,##0\)"/>
    <numFmt numFmtId="183" formatCode="#,##0.00_);[Red]\(#,##0.00\)"/>
    <numFmt numFmtId="184" formatCode="0_);[Red]\(0\)"/>
    <numFmt numFmtId="185" formatCode="_-* #,##0.0000_-;\-* #,##0.0000_-;_-* &quot;-&quot;????_-;_-@_-"/>
  </numFmts>
  <fonts count="5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14"/>
      <name val="標楷體"/>
      <family val="4"/>
      <charset val="136"/>
    </font>
    <font>
      <sz val="12"/>
      <name val="華康中楷體"/>
      <family val="1"/>
      <charset val="136"/>
    </font>
    <font>
      <b/>
      <sz val="12"/>
      <name val="標楷體"/>
      <family val="4"/>
      <charset val="136"/>
    </font>
    <font>
      <sz val="14"/>
      <name val="Times New Roman"/>
      <family val="1"/>
    </font>
    <font>
      <sz val="12"/>
      <color indexed="8"/>
      <name val="華康中楷體"/>
      <family val="1"/>
      <charset val="136"/>
    </font>
    <font>
      <sz val="11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14"/>
      <name val="華康中楷體"/>
      <family val="3"/>
      <charset val="136"/>
    </font>
    <font>
      <b/>
      <sz val="18"/>
      <name val="標楷體"/>
      <family val="4"/>
      <charset val="136"/>
    </font>
    <font>
      <b/>
      <sz val="18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sz val="16"/>
      <name val="標楷體"/>
      <family val="4"/>
      <charset val="136"/>
    </font>
    <font>
      <sz val="12"/>
      <color indexed="8"/>
      <name val="標楷體"/>
      <family val="4"/>
      <charset val="136"/>
    </font>
    <font>
      <sz val="11"/>
      <name val="Times New Roman"/>
      <family val="1"/>
    </font>
    <font>
      <b/>
      <sz val="18"/>
      <name val="華康中楷體"/>
      <family val="3"/>
      <charset val="136"/>
    </font>
    <font>
      <sz val="14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1"/>
      <color indexed="10"/>
      <name val="標楷體"/>
      <family val="4"/>
      <charset val="136"/>
    </font>
    <font>
      <sz val="16"/>
      <name val="華康中楷體"/>
      <family val="1"/>
      <charset val="136"/>
    </font>
    <font>
      <sz val="13"/>
      <name val="標楷體"/>
      <family val="4"/>
      <charset val="136"/>
    </font>
    <font>
      <sz val="13"/>
      <name val="Times New Roman"/>
      <family val="1"/>
    </font>
    <font>
      <sz val="13"/>
      <name val="華康中楷體"/>
      <family val="1"/>
      <charset val="136"/>
    </font>
    <font>
      <sz val="10"/>
      <name val="Times New Roman"/>
      <family val="1"/>
    </font>
    <font>
      <b/>
      <sz val="20"/>
      <name val="標楷體"/>
      <family val="4"/>
      <charset val="136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b/>
      <sz val="13"/>
      <name val="華康中楷體"/>
      <family val="1"/>
      <charset val="136"/>
    </font>
    <font>
      <b/>
      <sz val="14"/>
      <name val="Times New Roman"/>
      <family val="1"/>
    </font>
    <font>
      <b/>
      <sz val="12"/>
      <name val="華康中楷體"/>
      <family val="1"/>
      <charset val="136"/>
    </font>
    <font>
      <sz val="11.5"/>
      <name val="標楷體"/>
      <family val="4"/>
      <charset val="136"/>
    </font>
    <font>
      <sz val="13"/>
      <color indexed="10"/>
      <name val="標楷體"/>
      <family val="4"/>
      <charset val="136"/>
    </font>
    <font>
      <sz val="13"/>
      <color indexed="8"/>
      <name val="Times New Roman"/>
      <family val="1"/>
    </font>
    <font>
      <sz val="15"/>
      <name val="標楷體"/>
      <family val="4"/>
      <charset val="136"/>
    </font>
    <font>
      <sz val="15"/>
      <name val="華康中楷體"/>
      <family val="1"/>
      <charset val="136"/>
    </font>
    <font>
      <sz val="13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標楷體"/>
      <family val="4"/>
      <charset val="136"/>
    </font>
    <font>
      <b/>
      <sz val="12"/>
      <name val="新細明體"/>
      <family val="1"/>
      <charset val="136"/>
    </font>
    <font>
      <b/>
      <sz val="12"/>
      <name val="細明體"/>
      <family val="3"/>
      <charset val="136"/>
    </font>
    <font>
      <sz val="10"/>
      <name val="細明體"/>
      <family val="3"/>
      <charset val="136"/>
    </font>
    <font>
      <sz val="12"/>
      <name val="新細明體"/>
      <family val="1"/>
      <charset val="136"/>
    </font>
    <font>
      <sz val="14"/>
      <name val="細明體"/>
      <family val="3"/>
      <charset val="136"/>
    </font>
    <font>
      <b/>
      <sz val="12"/>
      <color indexed="10"/>
      <name val="華康中楷體"/>
      <family val="1"/>
      <charset val="136"/>
    </font>
    <font>
      <sz val="14"/>
      <color indexed="17"/>
      <name val="標楷體"/>
      <family val="4"/>
      <charset val="136"/>
    </font>
    <font>
      <sz val="14"/>
      <color indexed="20"/>
      <name val="標楷體"/>
      <family val="4"/>
      <charset val="136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51" fillId="2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52" fillId="3" borderId="0" applyNumberFormat="0" applyBorder="0" applyAlignment="0" applyProtection="0">
      <alignment vertical="center"/>
    </xf>
  </cellStyleXfs>
  <cellXfs count="401">
    <xf numFmtId="0" fontId="0" fillId="0" borderId="0" xfId="0"/>
    <xf numFmtId="0" fontId="6" fillId="0" borderId="0" xfId="11" applyFont="1"/>
    <xf numFmtId="176" fontId="2" fillId="0" borderId="0" xfId="18" applyNumberFormat="1" applyFont="1" applyBorder="1" applyAlignment="1">
      <alignment horizontal="center" vertical="center"/>
    </xf>
    <xf numFmtId="3" fontId="6" fillId="0" borderId="0" xfId="11" applyNumberFormat="1" applyFont="1"/>
    <xf numFmtId="3" fontId="6" fillId="4" borderId="0" xfId="11" applyNumberFormat="1" applyFont="1" applyFill="1"/>
    <xf numFmtId="3" fontId="9" fillId="0" borderId="0" xfId="11" applyNumberFormat="1" applyFont="1"/>
    <xf numFmtId="3" fontId="4" fillId="0" borderId="0" xfId="10" applyNumberFormat="1"/>
    <xf numFmtId="3" fontId="4" fillId="0" borderId="0" xfId="10" applyNumberFormat="1" applyFont="1"/>
    <xf numFmtId="3" fontId="2" fillId="0" borderId="0" xfId="10" applyNumberFormat="1" applyFont="1"/>
    <xf numFmtId="3" fontId="2" fillId="0" borderId="0" xfId="10" applyNumberFormat="1" applyFont="1" applyBorder="1" applyProtection="1">
      <protection locked="0"/>
    </xf>
    <xf numFmtId="3" fontId="5" fillId="0" borderId="1" xfId="11" applyNumberFormat="1" applyFont="1" applyBorder="1" applyAlignment="1">
      <alignment horizontal="center" vertical="center"/>
    </xf>
    <xf numFmtId="179" fontId="5" fillId="0" borderId="1" xfId="11" applyNumberFormat="1" applyFont="1" applyBorder="1" applyAlignment="1">
      <alignment horizontal="center" vertical="center"/>
    </xf>
    <xf numFmtId="3" fontId="27" fillId="0" borderId="1" xfId="11" applyNumberFormat="1" applyFont="1" applyBorder="1" applyAlignment="1">
      <alignment vertical="center"/>
    </xf>
    <xf numFmtId="3" fontId="27" fillId="0" borderId="0" xfId="11" applyNumberFormat="1" applyFont="1"/>
    <xf numFmtId="3" fontId="27" fillId="0" borderId="1" xfId="11" applyNumberFormat="1" applyFont="1" applyBorder="1" applyAlignment="1">
      <alignment horizontal="center" vertical="center"/>
    </xf>
    <xf numFmtId="3" fontId="29" fillId="0" borderId="0" xfId="11" applyNumberFormat="1" applyFont="1"/>
    <xf numFmtId="3" fontId="27" fillId="0" borderId="1" xfId="11" applyNumberFormat="1" applyFont="1" applyBorder="1" applyAlignment="1">
      <alignment horizontal="left" vertical="center" indent="3"/>
    </xf>
    <xf numFmtId="3" fontId="2" fillId="0" borderId="0" xfId="11" applyNumberFormat="1" applyFont="1"/>
    <xf numFmtId="179" fontId="6" fillId="0" borderId="0" xfId="11" applyNumberFormat="1" applyFont="1"/>
    <xf numFmtId="0" fontId="26" fillId="0" borderId="0" xfId="11" applyFont="1"/>
    <xf numFmtId="0" fontId="21" fillId="0" borderId="0" xfId="11" applyFont="1"/>
    <xf numFmtId="0" fontId="2" fillId="0" borderId="0" xfId="7" applyFont="1" applyAlignment="1">
      <alignment vertical="center"/>
    </xf>
    <xf numFmtId="0" fontId="5" fillId="0" borderId="1" xfId="7" applyFont="1" applyBorder="1" applyAlignment="1">
      <alignment horizontal="center" vertical="center"/>
    </xf>
    <xf numFmtId="0" fontId="5" fillId="0" borderId="1" xfId="7" applyFont="1" applyBorder="1" applyAlignment="1">
      <alignment horizontal="center" vertical="center" wrapText="1"/>
    </xf>
    <xf numFmtId="3" fontId="13" fillId="0" borderId="0" xfId="11" applyNumberFormat="1" applyFont="1"/>
    <xf numFmtId="0" fontId="2" fillId="0" borderId="3" xfId="5" applyFont="1" applyBorder="1" applyAlignment="1">
      <alignment horizontal="left" vertical="center"/>
    </xf>
    <xf numFmtId="3" fontId="6" fillId="0" borderId="0" xfId="11" applyNumberFormat="1" applyFont="1" applyBorder="1"/>
    <xf numFmtId="49" fontId="2" fillId="0" borderId="3" xfId="5" applyNumberFormat="1" applyFont="1" applyBorder="1" applyAlignment="1">
      <alignment horizontal="left" vertical="center"/>
    </xf>
    <xf numFmtId="176" fontId="8" fillId="0" borderId="3" xfId="19" applyNumberFormat="1" applyFont="1" applyBorder="1" applyAlignment="1">
      <alignment vertical="center"/>
    </xf>
    <xf numFmtId="176" fontId="8" fillId="4" borderId="3" xfId="19" applyNumberFormat="1" applyFont="1" applyFill="1" applyBorder="1" applyAlignment="1">
      <alignment horizontal="right" vertical="center"/>
    </xf>
    <xf numFmtId="49" fontId="5" fillId="0" borderId="3" xfId="7" applyNumberFormat="1" applyFont="1" applyBorder="1" applyAlignment="1">
      <alignment horizontal="left" vertical="center"/>
    </xf>
    <xf numFmtId="49" fontId="5" fillId="0" borderId="4" xfId="7" applyNumberFormat="1" applyFont="1" applyBorder="1" applyAlignment="1">
      <alignment horizontal="left" vertical="center"/>
    </xf>
    <xf numFmtId="176" fontId="8" fillId="0" borderId="4" xfId="19" applyNumberFormat="1" applyFont="1" applyBorder="1" applyAlignment="1">
      <alignment vertical="center"/>
    </xf>
    <xf numFmtId="176" fontId="8" fillId="4" borderId="4" xfId="19" applyNumberFormat="1" applyFont="1" applyFill="1" applyBorder="1" applyAlignment="1">
      <alignment horizontal="right" vertical="center"/>
    </xf>
    <xf numFmtId="177" fontId="2" fillId="4" borderId="0" xfId="19" applyFont="1" applyFill="1" applyBorder="1" applyAlignment="1">
      <alignment vertical="center"/>
    </xf>
    <xf numFmtId="177" fontId="2" fillId="0" borderId="0" xfId="19" applyFont="1" applyBorder="1" applyAlignment="1">
      <alignment vertical="center"/>
    </xf>
    <xf numFmtId="177" fontId="2" fillId="0" borderId="0" xfId="19" applyFont="1" applyBorder="1"/>
    <xf numFmtId="177" fontId="2" fillId="0" borderId="0" xfId="19" applyFont="1"/>
    <xf numFmtId="177" fontId="6" fillId="0" borderId="0" xfId="19" applyFont="1"/>
    <xf numFmtId="49" fontId="2" fillId="0" borderId="3" xfId="5" applyNumberFormat="1" applyFont="1" applyBorder="1" applyAlignment="1">
      <alignment horizontal="left"/>
    </xf>
    <xf numFmtId="49" fontId="3" fillId="0" borderId="3" xfId="5" applyNumberFormat="1" applyFont="1" applyBorder="1" applyAlignment="1">
      <alignment horizontal="left" vertical="top"/>
    </xf>
    <xf numFmtId="3" fontId="33" fillId="0" borderId="1" xfId="11" applyNumberFormat="1" applyFont="1" applyBorder="1" applyAlignment="1">
      <alignment horizontal="left" vertical="center" indent="1"/>
    </xf>
    <xf numFmtId="3" fontId="34" fillId="0" borderId="0" xfId="11" applyNumberFormat="1" applyFont="1"/>
    <xf numFmtId="3" fontId="33" fillId="0" borderId="1" xfId="11" applyNumberFormat="1" applyFont="1" applyBorder="1" applyAlignment="1">
      <alignment vertical="center"/>
    </xf>
    <xf numFmtId="3" fontId="36" fillId="0" borderId="0" xfId="11" applyNumberFormat="1" applyFont="1"/>
    <xf numFmtId="0" fontId="7" fillId="0" borderId="3" xfId="5" applyFont="1" applyBorder="1" applyAlignment="1">
      <alignment horizontal="left" vertical="center"/>
    </xf>
    <xf numFmtId="3" fontId="5" fillId="0" borderId="4" xfId="11" applyNumberFormat="1" applyFont="1" applyBorder="1" applyAlignment="1">
      <alignment horizontal="center" vertical="center"/>
    </xf>
    <xf numFmtId="0" fontId="6" fillId="0" borderId="0" xfId="11" applyFont="1" applyProtection="1"/>
    <xf numFmtId="176" fontId="2" fillId="0" borderId="7" xfId="18" applyNumberFormat="1" applyFont="1" applyBorder="1" applyAlignment="1" applyProtection="1">
      <alignment horizontal="right" vertical="center"/>
    </xf>
    <xf numFmtId="176" fontId="2" fillId="0" borderId="1" xfId="18" applyNumberFormat="1" applyFont="1" applyBorder="1" applyAlignment="1" applyProtection="1">
      <alignment horizontal="center" vertical="center"/>
    </xf>
    <xf numFmtId="0" fontId="6" fillId="0" borderId="0" xfId="11" applyFont="1" applyProtection="1">
      <protection locked="0"/>
    </xf>
    <xf numFmtId="3" fontId="6" fillId="0" borderId="0" xfId="11" applyNumberFormat="1" applyFont="1" applyProtection="1">
      <protection locked="0"/>
    </xf>
    <xf numFmtId="3" fontId="6" fillId="4" borderId="0" xfId="11" applyNumberFormat="1" applyFont="1" applyFill="1" applyProtection="1">
      <protection locked="0"/>
    </xf>
    <xf numFmtId="3" fontId="6" fillId="0" borderId="0" xfId="11" applyNumberFormat="1" applyFont="1" applyFill="1" applyProtection="1">
      <protection locked="0"/>
    </xf>
    <xf numFmtId="0" fontId="2" fillId="0" borderId="0" xfId="9" applyFont="1" applyAlignment="1" applyProtection="1">
      <alignment vertical="center"/>
    </xf>
    <xf numFmtId="3" fontId="2" fillId="0" borderId="7" xfId="8" applyNumberFormat="1" applyFont="1" applyBorder="1" applyAlignment="1" applyProtection="1">
      <alignment horizontal="centerContinuous" vertical="center"/>
    </xf>
    <xf numFmtId="3" fontId="2" fillId="0" borderId="7" xfId="8" applyNumberFormat="1" applyFont="1" applyBorder="1" applyAlignment="1" applyProtection="1">
      <alignment horizontal="right" vertical="center"/>
    </xf>
    <xf numFmtId="3" fontId="2" fillId="0" borderId="1" xfId="8" applyNumberFormat="1" applyFont="1" applyBorder="1" applyAlignment="1" applyProtection="1">
      <alignment vertical="center"/>
    </xf>
    <xf numFmtId="3" fontId="2" fillId="0" borderId="1" xfId="9" applyNumberFormat="1" applyFont="1" applyBorder="1" applyAlignment="1" applyProtection="1">
      <alignment vertical="center"/>
    </xf>
    <xf numFmtId="3" fontId="7" fillId="0" borderId="1" xfId="9" applyNumberFormat="1" applyFont="1" applyBorder="1" applyAlignment="1" applyProtection="1">
      <alignment horizontal="center" vertical="center" wrapText="1"/>
    </xf>
    <xf numFmtId="3" fontId="2" fillId="0" borderId="1" xfId="9" applyNumberFormat="1" applyFont="1" applyBorder="1" applyAlignment="1" applyProtection="1">
      <alignment horizontal="center" vertical="center" wrapText="1"/>
    </xf>
    <xf numFmtId="3" fontId="2" fillId="0" borderId="1" xfId="9" applyNumberFormat="1" applyFont="1" applyBorder="1" applyAlignment="1" applyProtection="1">
      <alignment horizontal="center" vertical="center"/>
    </xf>
    <xf numFmtId="3" fontId="7" fillId="0" borderId="1" xfId="9" applyNumberFormat="1" applyFont="1" applyBorder="1" applyAlignment="1" applyProtection="1">
      <alignment horizontal="center" vertical="center"/>
    </xf>
    <xf numFmtId="3" fontId="2" fillId="0" borderId="1" xfId="9" applyNumberFormat="1" applyFont="1" applyFill="1" applyBorder="1" applyAlignment="1" applyProtection="1">
      <alignment horizontal="center" vertical="center" wrapText="1"/>
    </xf>
    <xf numFmtId="3" fontId="2" fillId="0" borderId="1" xfId="8" applyNumberFormat="1" applyFont="1" applyBorder="1" applyAlignment="1" applyProtection="1">
      <alignment horizontal="center" vertical="center"/>
    </xf>
    <xf numFmtId="3" fontId="2" fillId="0" borderId="1" xfId="9" applyNumberFormat="1" applyFont="1" applyFill="1" applyBorder="1" applyAlignment="1" applyProtection="1">
      <alignment horizontal="center" vertical="center"/>
    </xf>
    <xf numFmtId="3" fontId="3" fillId="0" borderId="1" xfId="9" applyNumberFormat="1" applyFont="1" applyBorder="1" applyAlignment="1" applyProtection="1">
      <alignment vertical="center"/>
    </xf>
    <xf numFmtId="3" fontId="3" fillId="0" borderId="1" xfId="9" applyNumberFormat="1" applyFont="1" applyBorder="1" applyAlignment="1" applyProtection="1">
      <alignment horizontal="center" vertical="center"/>
    </xf>
    <xf numFmtId="3" fontId="3" fillId="0" borderId="1" xfId="9" applyNumberFormat="1" applyFont="1" applyFill="1" applyBorder="1" applyAlignment="1" applyProtection="1">
      <alignment horizontal="center" vertical="center"/>
    </xf>
    <xf numFmtId="176" fontId="20" fillId="0" borderId="3" xfId="18" applyNumberFormat="1" applyFont="1" applyBorder="1" applyAlignment="1" applyProtection="1">
      <alignment vertical="center"/>
    </xf>
    <xf numFmtId="176" fontId="20" fillId="0" borderId="3" xfId="18" applyNumberFormat="1" applyFont="1" applyFill="1" applyBorder="1" applyAlignment="1" applyProtection="1">
      <alignment vertical="center"/>
    </xf>
    <xf numFmtId="176" fontId="2" fillId="0" borderId="1" xfId="17" applyNumberFormat="1" applyFont="1" applyBorder="1" applyAlignment="1" applyProtection="1">
      <alignment horizontal="center" vertical="center"/>
    </xf>
    <xf numFmtId="3" fontId="2" fillId="4" borderId="1" xfId="8" applyNumberFormat="1" applyFont="1" applyFill="1" applyBorder="1" applyAlignment="1" applyProtection="1">
      <alignment horizontal="center" vertical="center"/>
    </xf>
    <xf numFmtId="3" fontId="4" fillId="0" borderId="0" xfId="10" applyNumberFormat="1" applyProtection="1"/>
    <xf numFmtId="3" fontId="2" fillId="0" borderId="2" xfId="10" applyNumberFormat="1" applyFont="1" applyBorder="1" applyAlignment="1" applyProtection="1">
      <alignment horizontal="center" vertical="center"/>
    </xf>
    <xf numFmtId="3" fontId="2" fillId="0" borderId="5" xfId="10" applyNumberFormat="1" applyFont="1" applyBorder="1" applyAlignment="1" applyProtection="1">
      <alignment horizontal="center" vertical="center"/>
    </xf>
    <xf numFmtId="3" fontId="4" fillId="0" borderId="0" xfId="10" applyNumberFormat="1" applyProtection="1">
      <protection locked="0"/>
    </xf>
    <xf numFmtId="3" fontId="2" fillId="0" borderId="0" xfId="10" applyNumberFormat="1" applyFont="1" applyProtection="1">
      <protection locked="0"/>
    </xf>
    <xf numFmtId="3" fontId="2" fillId="0" borderId="8" xfId="10" applyNumberFormat="1" applyFont="1" applyBorder="1" applyAlignment="1" applyProtection="1">
      <alignment horizontal="right" vertical="center"/>
    </xf>
    <xf numFmtId="3" fontId="2" fillId="0" borderId="8" xfId="10" applyNumberFormat="1" applyFont="1" applyBorder="1" applyAlignment="1" applyProtection="1">
      <alignment horizontal="center" vertical="center"/>
    </xf>
    <xf numFmtId="3" fontId="3" fillId="0" borderId="8" xfId="10" applyNumberFormat="1" applyFont="1" applyBorder="1" applyAlignment="1" applyProtection="1">
      <alignment horizontal="center" vertical="center"/>
    </xf>
    <xf numFmtId="3" fontId="2" fillId="0" borderId="2" xfId="10" applyNumberFormat="1" applyFont="1" applyBorder="1" applyAlignment="1" applyProtection="1">
      <alignment horizontal="center"/>
    </xf>
    <xf numFmtId="3" fontId="2" fillId="0" borderId="9" xfId="10" applyNumberFormat="1" applyFont="1" applyBorder="1" applyAlignment="1" applyProtection="1">
      <alignment horizontal="center"/>
    </xf>
    <xf numFmtId="3" fontId="2" fillId="0" borderId="8" xfId="10" applyNumberFormat="1" applyFont="1" applyBorder="1" applyAlignment="1" applyProtection="1">
      <alignment horizontal="left" vertical="center"/>
    </xf>
    <xf numFmtId="3" fontId="2" fillId="0" borderId="3" xfId="10" applyNumberFormat="1" applyFont="1" applyBorder="1" applyProtection="1"/>
    <xf numFmtId="3" fontId="2" fillId="0" borderId="1" xfId="10" applyNumberFormat="1" applyFont="1" applyBorder="1" applyAlignment="1" applyProtection="1">
      <alignment horizontal="center" vertical="center"/>
    </xf>
    <xf numFmtId="3" fontId="4" fillId="0" borderId="0" xfId="10" applyNumberFormat="1" applyFont="1" applyProtection="1">
      <protection locked="0"/>
    </xf>
    <xf numFmtId="3" fontId="4" fillId="0" borderId="0" xfId="10" applyNumberFormat="1" applyBorder="1" applyProtection="1">
      <protection locked="0"/>
    </xf>
    <xf numFmtId="3" fontId="2" fillId="4" borderId="0" xfId="10" applyNumberFormat="1" applyFont="1" applyFill="1" applyProtection="1">
      <protection locked="0"/>
    </xf>
    <xf numFmtId="3" fontId="2" fillId="0" borderId="0" xfId="10" applyNumberFormat="1" applyFont="1" applyProtection="1"/>
    <xf numFmtId="3" fontId="5" fillId="0" borderId="5" xfId="10" applyNumberFormat="1" applyFont="1" applyBorder="1" applyAlignment="1" applyProtection="1">
      <alignment horizontal="right"/>
    </xf>
    <xf numFmtId="3" fontId="5" fillId="0" borderId="9" xfId="10" applyNumberFormat="1" applyFont="1" applyBorder="1" applyAlignment="1" applyProtection="1">
      <alignment vertical="center"/>
    </xf>
    <xf numFmtId="0" fontId="5" fillId="0" borderId="2" xfId="10" applyFont="1" applyBorder="1" applyAlignment="1" applyProtection="1">
      <alignment horizontal="distributed"/>
    </xf>
    <xf numFmtId="3" fontId="2" fillId="0" borderId="0" xfId="10" applyNumberFormat="1" applyFont="1" applyAlignment="1" applyProtection="1">
      <alignment vertical="center"/>
      <protection locked="0"/>
    </xf>
    <xf numFmtId="3" fontId="2" fillId="0" borderId="0" xfId="10" applyNumberFormat="1" applyFont="1" applyFill="1" applyProtection="1">
      <protection locked="0"/>
    </xf>
    <xf numFmtId="182" fontId="2" fillId="0" borderId="0" xfId="10" applyNumberFormat="1" applyFont="1" applyFill="1" applyProtection="1">
      <protection locked="0"/>
    </xf>
    <xf numFmtId="3" fontId="2" fillId="0" borderId="2" xfId="10" applyNumberFormat="1" applyFont="1" applyBorder="1" applyAlignment="1" applyProtection="1">
      <alignment horizontal="left" vertical="center"/>
    </xf>
    <xf numFmtId="0" fontId="2" fillId="0" borderId="0" xfId="10" applyFont="1" applyAlignment="1" applyProtection="1">
      <alignment vertical="center"/>
    </xf>
    <xf numFmtId="3" fontId="2" fillId="0" borderId="0" xfId="10" applyNumberFormat="1" applyFont="1" applyAlignment="1" applyProtection="1">
      <alignment vertical="center"/>
    </xf>
    <xf numFmtId="3" fontId="23" fillId="0" borderId="0" xfId="10" applyNumberFormat="1" applyFont="1" applyFill="1" applyAlignment="1" applyProtection="1">
      <alignment wrapText="1"/>
    </xf>
    <xf numFmtId="0" fontId="2" fillId="0" borderId="0" xfId="10" applyFont="1" applyProtection="1"/>
    <xf numFmtId="0" fontId="6" fillId="0" borderId="0" xfId="10" applyFont="1" applyAlignment="1" applyProtection="1">
      <alignment horizontal="right"/>
    </xf>
    <xf numFmtId="3" fontId="5" fillId="0" borderId="10" xfId="10" applyNumberFormat="1" applyFont="1" applyBorder="1" applyAlignment="1" applyProtection="1">
      <alignment horizontal="right" vertical="center"/>
    </xf>
    <xf numFmtId="3" fontId="5" fillId="0" borderId="9" xfId="10" applyNumberFormat="1" applyFont="1" applyBorder="1" applyAlignment="1" applyProtection="1">
      <alignment horizontal="distributed" vertical="center"/>
    </xf>
    <xf numFmtId="3" fontId="5" fillId="0" borderId="8" xfId="10" applyNumberFormat="1" applyFont="1" applyBorder="1" applyAlignment="1" applyProtection="1">
      <alignment horizontal="distributed" vertical="center"/>
    </xf>
    <xf numFmtId="3" fontId="2" fillId="0" borderId="8" xfId="10" applyNumberFormat="1" applyFont="1" applyBorder="1" applyAlignment="1" applyProtection="1">
      <alignment vertical="center"/>
    </xf>
    <xf numFmtId="3" fontId="5" fillId="0" borderId="6" xfId="10" applyNumberFormat="1" applyFont="1" applyBorder="1" applyAlignment="1" applyProtection="1">
      <alignment horizontal="left" vertical="center"/>
    </xf>
    <xf numFmtId="3" fontId="2" fillId="0" borderId="1" xfId="10" applyNumberFormat="1" applyFont="1" applyFill="1" applyBorder="1" applyAlignment="1" applyProtection="1">
      <alignment horizontal="center" vertical="center"/>
    </xf>
    <xf numFmtId="182" fontId="2" fillId="0" borderId="1" xfId="18" applyNumberFormat="1" applyFont="1" applyFill="1" applyBorder="1" applyAlignment="1" applyProtection="1">
      <alignment horizontal="center" vertical="center"/>
    </xf>
    <xf numFmtId="176" fontId="2" fillId="0" borderId="1" xfId="18" applyNumberFormat="1" applyFont="1" applyFill="1" applyBorder="1" applyAlignment="1" applyProtection="1">
      <alignment horizontal="center" vertical="center"/>
    </xf>
    <xf numFmtId="3" fontId="10" fillId="0" borderId="0" xfId="11" applyNumberFormat="1" applyFont="1" applyBorder="1" applyAlignment="1">
      <alignment horizontal="left" vertical="top" wrapText="1"/>
    </xf>
    <xf numFmtId="176" fontId="33" fillId="0" borderId="1" xfId="18" applyNumberFormat="1" applyFont="1" applyBorder="1" applyAlignment="1" applyProtection="1">
      <alignment horizontal="center" vertical="center"/>
    </xf>
    <xf numFmtId="176" fontId="27" fillId="0" borderId="1" xfId="18" applyNumberFormat="1" applyFont="1" applyBorder="1" applyAlignment="1" applyProtection="1">
      <alignment horizontal="center" vertical="center"/>
    </xf>
    <xf numFmtId="176" fontId="27" fillId="0" borderId="1" xfId="18" applyNumberFormat="1" applyFont="1" applyBorder="1" applyAlignment="1" applyProtection="1">
      <alignment horizontal="center" vertical="center" wrapText="1"/>
    </xf>
    <xf numFmtId="176" fontId="33" fillId="0" borderId="1" xfId="18" applyNumberFormat="1" applyFont="1" applyBorder="1" applyAlignment="1" applyProtection="1">
      <alignment horizontal="center" vertical="center" wrapText="1"/>
    </xf>
    <xf numFmtId="176" fontId="27" fillId="0" borderId="1" xfId="18" applyNumberFormat="1" applyFont="1" applyFill="1" applyBorder="1" applyAlignment="1" applyProtection="1">
      <alignment horizontal="center" vertical="center" wrapText="1"/>
    </xf>
    <xf numFmtId="176" fontId="27" fillId="0" borderId="1" xfId="12" applyNumberFormat="1" applyFont="1" applyBorder="1" applyAlignment="1" applyProtection="1">
      <alignment horizontal="center" vertical="center" wrapText="1"/>
    </xf>
    <xf numFmtId="184" fontId="27" fillId="0" borderId="1" xfId="18" applyNumberFormat="1" applyFont="1" applyBorder="1" applyAlignment="1" applyProtection="1">
      <alignment horizontal="center" vertical="center"/>
    </xf>
    <xf numFmtId="184" fontId="28" fillId="0" borderId="1" xfId="18" applyNumberFormat="1" applyFont="1" applyBorder="1" applyAlignment="1" applyProtection="1">
      <alignment vertical="center"/>
    </xf>
    <xf numFmtId="184" fontId="39" fillId="0" borderId="1" xfId="18" applyNumberFormat="1" applyFont="1" applyBorder="1" applyAlignment="1" applyProtection="1">
      <alignment horizontal="center" vertical="center"/>
    </xf>
    <xf numFmtId="184" fontId="28" fillId="0" borderId="1" xfId="18" applyNumberFormat="1" applyFont="1" applyBorder="1" applyAlignment="1" applyProtection="1">
      <alignment horizontal="center" vertical="center"/>
    </xf>
    <xf numFmtId="184" fontId="28" fillId="4" borderId="1" xfId="18" applyNumberFormat="1" applyFont="1" applyFill="1" applyBorder="1" applyAlignment="1" applyProtection="1">
      <alignment horizontal="center" vertical="center"/>
    </xf>
    <xf numFmtId="176" fontId="27" fillId="0" borderId="1" xfId="18" applyNumberFormat="1" applyFont="1" applyBorder="1" applyAlignment="1">
      <alignment horizontal="center" vertical="center"/>
    </xf>
    <xf numFmtId="176" fontId="27" fillId="0" borderId="1" xfId="17" applyNumberFormat="1" applyFont="1" applyBorder="1" applyAlignment="1">
      <alignment horizontal="center" vertical="center"/>
    </xf>
    <xf numFmtId="0" fontId="41" fillId="0" borderId="0" xfId="11" applyFont="1"/>
    <xf numFmtId="176" fontId="40" fillId="0" borderId="0" xfId="18" applyNumberFormat="1" applyFont="1" applyAlignment="1">
      <alignment horizontal="centerContinuous" vertical="center"/>
    </xf>
    <xf numFmtId="176" fontId="33" fillId="0" borderId="1" xfId="17" applyNumberFormat="1" applyFont="1" applyBorder="1" applyAlignment="1">
      <alignment horizontal="center" vertical="center" wrapText="1"/>
    </xf>
    <xf numFmtId="3" fontId="28" fillId="0" borderId="0" xfId="11" applyNumberFormat="1" applyFont="1"/>
    <xf numFmtId="176" fontId="28" fillId="0" borderId="1" xfId="18" applyNumberFormat="1" applyFont="1" applyBorder="1" applyAlignment="1" applyProtection="1">
      <alignment horizontal="center" vertical="center"/>
    </xf>
    <xf numFmtId="176" fontId="28" fillId="0" borderId="1" xfId="12" applyNumberFormat="1" applyFont="1" applyBorder="1" applyAlignment="1" applyProtection="1">
      <alignment horizontal="center" vertical="center"/>
    </xf>
    <xf numFmtId="184" fontId="28" fillId="0" borderId="1" xfId="18" applyNumberFormat="1" applyFont="1" applyFill="1" applyBorder="1" applyAlignment="1" applyProtection="1">
      <alignment horizontal="center" vertical="center"/>
    </xf>
    <xf numFmtId="184" fontId="28" fillId="0" borderId="0" xfId="11" applyNumberFormat="1" applyFont="1"/>
    <xf numFmtId="3" fontId="32" fillId="0" borderId="0" xfId="11" applyNumberFormat="1" applyFont="1"/>
    <xf numFmtId="176" fontId="7" fillId="0" borderId="1" xfId="18" applyNumberFormat="1" applyFont="1" applyBorder="1" applyAlignment="1" applyProtection="1">
      <alignment horizontal="center" vertical="center"/>
    </xf>
    <xf numFmtId="176" fontId="7" fillId="0" borderId="1" xfId="18" applyNumberFormat="1" applyFont="1" applyBorder="1" applyAlignment="1" applyProtection="1">
      <alignment horizontal="center" vertical="center" wrapText="1"/>
    </xf>
    <xf numFmtId="3" fontId="36" fillId="0" borderId="0" xfId="11" applyNumberFormat="1" applyFont="1" applyProtection="1">
      <protection locked="0"/>
    </xf>
    <xf numFmtId="3" fontId="36" fillId="4" borderId="0" xfId="11" applyNumberFormat="1" applyFont="1" applyFill="1" applyProtection="1">
      <protection locked="0"/>
    </xf>
    <xf numFmtId="3" fontId="11" fillId="0" borderId="1" xfId="8" applyNumberFormat="1" applyFont="1" applyBorder="1" applyAlignment="1" applyProtection="1">
      <alignment horizontal="center" vertical="center"/>
    </xf>
    <xf numFmtId="3" fontId="7" fillId="0" borderId="1" xfId="10" applyNumberFormat="1" applyFont="1" applyBorder="1" applyAlignment="1" applyProtection="1">
      <alignment horizontal="center" vertical="center" wrapText="1"/>
    </xf>
    <xf numFmtId="3" fontId="46" fillId="0" borderId="0" xfId="10" applyNumberFormat="1" applyFont="1" applyProtection="1">
      <protection locked="0"/>
    </xf>
    <xf numFmtId="3" fontId="7" fillId="4" borderId="0" xfId="10" applyNumberFormat="1" applyFont="1" applyFill="1" applyBorder="1"/>
    <xf numFmtId="3" fontId="7" fillId="0" borderId="0" xfId="10" applyNumberFormat="1" applyFont="1" applyProtection="1">
      <protection locked="0"/>
    </xf>
    <xf numFmtId="180" fontId="6" fillId="0" borderId="0" xfId="11" applyNumberFormat="1" applyFont="1"/>
    <xf numFmtId="181" fontId="6" fillId="0" borderId="0" xfId="11" applyNumberFormat="1" applyFont="1"/>
    <xf numFmtId="3" fontId="47" fillId="0" borderId="0" xfId="10" applyNumberFormat="1" applyFont="1" applyProtection="1">
      <protection locked="0"/>
    </xf>
    <xf numFmtId="0" fontId="6" fillId="0" borderId="0" xfId="11" applyFont="1" applyAlignment="1">
      <alignment vertical="center"/>
    </xf>
    <xf numFmtId="3" fontId="28" fillId="0" borderId="1" xfId="11" applyNumberFormat="1" applyFont="1" applyBorder="1" applyAlignment="1">
      <alignment horizontal="left" vertical="center" indent="2"/>
    </xf>
    <xf numFmtId="3" fontId="28" fillId="0" borderId="1" xfId="11" applyNumberFormat="1" applyFont="1" applyBorder="1" applyAlignment="1">
      <alignment vertical="center"/>
    </xf>
    <xf numFmtId="176" fontId="27" fillId="0" borderId="1" xfId="18" applyNumberFormat="1" applyFont="1" applyBorder="1" applyAlignment="1" applyProtection="1">
      <alignment vertical="center"/>
    </xf>
    <xf numFmtId="0" fontId="29" fillId="0" borderId="0" xfId="11" applyFont="1"/>
    <xf numFmtId="176" fontId="27" fillId="0" borderId="7" xfId="18" applyNumberFormat="1" applyFont="1" applyBorder="1" applyAlignment="1" applyProtection="1">
      <alignment horizontal="right" vertical="center"/>
    </xf>
    <xf numFmtId="176" fontId="27" fillId="0" borderId="0" xfId="18" applyNumberFormat="1" applyFont="1" applyBorder="1" applyAlignment="1" applyProtection="1">
      <alignment horizontal="right" vertical="center"/>
      <protection locked="0"/>
    </xf>
    <xf numFmtId="0" fontId="5" fillId="0" borderId="7" xfId="7" applyFont="1" applyBorder="1" applyAlignment="1">
      <alignment horizontal="centerContinuous" vertical="center"/>
    </xf>
    <xf numFmtId="0" fontId="5" fillId="0" borderId="7" xfId="7" applyFont="1" applyBorder="1" applyAlignment="1">
      <alignment horizontal="right" vertical="center"/>
    </xf>
    <xf numFmtId="0" fontId="27" fillId="0" borderId="7" xfId="11" applyFont="1" applyBorder="1" applyAlignment="1">
      <alignment horizontal="left" vertical="center"/>
    </xf>
    <xf numFmtId="0" fontId="13" fillId="0" borderId="0" xfId="11" applyFont="1" applyProtection="1">
      <protection locked="0"/>
    </xf>
    <xf numFmtId="3" fontId="49" fillId="0" borderId="0" xfId="10" applyNumberFormat="1" applyFont="1" applyAlignment="1" applyProtection="1">
      <alignment horizontal="right"/>
    </xf>
    <xf numFmtId="0" fontId="13" fillId="0" borderId="0" xfId="10" applyFont="1" applyAlignment="1" applyProtection="1">
      <alignment horizontal="right"/>
    </xf>
    <xf numFmtId="3" fontId="5" fillId="0" borderId="0" xfId="10" applyNumberFormat="1" applyFont="1" applyAlignment="1" applyProtection="1">
      <alignment horizontal="right"/>
    </xf>
    <xf numFmtId="3" fontId="46" fillId="0" borderId="0" xfId="10" applyNumberFormat="1" applyFont="1" applyAlignment="1">
      <alignment vertical="center"/>
    </xf>
    <xf numFmtId="0" fontId="26" fillId="0" borderId="0" xfId="11" applyFont="1" applyBorder="1" applyAlignment="1">
      <alignment vertical="center"/>
    </xf>
    <xf numFmtId="0" fontId="21" fillId="0" borderId="0" xfId="11" applyFont="1" applyBorder="1" applyAlignment="1">
      <alignment vertical="center"/>
    </xf>
    <xf numFmtId="0" fontId="6" fillId="0" borderId="0" xfId="11" applyFont="1" applyBorder="1" applyAlignment="1">
      <alignment vertical="center"/>
    </xf>
    <xf numFmtId="0" fontId="27" fillId="0" borderId="0" xfId="11" applyFont="1" applyAlignment="1">
      <alignment horizontal="right" vertical="center"/>
    </xf>
    <xf numFmtId="176" fontId="2" fillId="0" borderId="0" xfId="18" applyNumberFormat="1" applyFont="1" applyBorder="1" applyAlignment="1" applyProtection="1">
      <alignment horizontal="right" vertical="center"/>
    </xf>
    <xf numFmtId="3" fontId="2" fillId="0" borderId="0" xfId="8" applyNumberFormat="1" applyFont="1" applyBorder="1" applyAlignment="1" applyProtection="1">
      <alignment horizontal="right" vertical="center"/>
    </xf>
    <xf numFmtId="3" fontId="49" fillId="0" borderId="0" xfId="10" applyNumberFormat="1" applyFont="1" applyAlignment="1" applyProtection="1">
      <alignment vertical="center"/>
    </xf>
    <xf numFmtId="3" fontId="49" fillId="0" borderId="0" xfId="10" applyNumberFormat="1" applyFont="1" applyAlignment="1" applyProtection="1">
      <alignment vertical="center"/>
      <protection locked="0"/>
    </xf>
    <xf numFmtId="3" fontId="49" fillId="0" borderId="0" xfId="10" applyNumberFormat="1" applyFont="1" applyAlignment="1">
      <alignment vertical="center"/>
    </xf>
    <xf numFmtId="3" fontId="4" fillId="0" borderId="0" xfId="10" applyNumberFormat="1" applyFont="1" applyAlignment="1" applyProtection="1">
      <alignment vertical="center"/>
    </xf>
    <xf numFmtId="3" fontId="4" fillId="0" borderId="0" xfId="10" applyNumberFormat="1" applyAlignment="1" applyProtection="1">
      <alignment vertical="center"/>
    </xf>
    <xf numFmtId="3" fontId="4" fillId="0" borderId="0" xfId="10" applyNumberFormat="1" applyAlignment="1" applyProtection="1">
      <alignment vertical="center"/>
      <protection locked="0"/>
    </xf>
    <xf numFmtId="3" fontId="4" fillId="0" borderId="0" xfId="10" applyNumberFormat="1" applyAlignment="1">
      <alignment vertical="center"/>
    </xf>
    <xf numFmtId="0" fontId="4" fillId="0" borderId="0" xfId="10" applyAlignment="1" applyProtection="1">
      <alignment vertical="center"/>
    </xf>
    <xf numFmtId="3" fontId="4" fillId="0" borderId="0" xfId="10" applyNumberFormat="1" applyFont="1" applyAlignment="1" applyProtection="1">
      <alignment vertical="center"/>
      <protection locked="0"/>
    </xf>
    <xf numFmtId="3" fontId="2" fillId="0" borderId="0" xfId="10" applyNumberFormat="1" applyFont="1" applyAlignment="1" applyProtection="1">
      <alignment horizontal="right" vertical="center"/>
    </xf>
    <xf numFmtId="176" fontId="14" fillId="0" borderId="0" xfId="18" applyNumberFormat="1" applyFont="1" applyBorder="1" applyAlignment="1" applyProtection="1">
      <alignment vertical="center"/>
    </xf>
    <xf numFmtId="176" fontId="27" fillId="0" borderId="7" xfId="18" applyNumberFormat="1" applyFont="1" applyBorder="1" applyAlignment="1" applyProtection="1">
      <alignment vertical="center"/>
    </xf>
    <xf numFmtId="3" fontId="50" fillId="0" borderId="0" xfId="11" applyNumberFormat="1" applyFont="1" applyProtection="1">
      <protection locked="0"/>
    </xf>
    <xf numFmtId="3" fontId="3" fillId="0" borderId="0" xfId="10" applyNumberFormat="1" applyFont="1" applyProtection="1">
      <protection locked="0"/>
    </xf>
    <xf numFmtId="3" fontId="3" fillId="0" borderId="0" xfId="10" applyNumberFormat="1" applyFont="1" applyProtection="1"/>
    <xf numFmtId="3" fontId="3" fillId="4" borderId="0" xfId="10" applyNumberFormat="1" applyFont="1" applyFill="1" applyBorder="1" applyProtection="1"/>
    <xf numFmtId="3" fontId="3" fillId="0" borderId="0" xfId="10" applyNumberFormat="1" applyFont="1" applyBorder="1" applyProtection="1">
      <protection locked="0"/>
    </xf>
    <xf numFmtId="41" fontId="12" fillId="0" borderId="1" xfId="10" applyNumberFormat="1" applyFont="1" applyFill="1" applyBorder="1" applyAlignment="1" applyProtection="1">
      <alignment vertical="center"/>
    </xf>
    <xf numFmtId="41" fontId="3" fillId="0" borderId="1" xfId="10" applyNumberFormat="1" applyFont="1" applyFill="1" applyBorder="1" applyAlignment="1" applyProtection="1">
      <alignment vertical="center"/>
    </xf>
    <xf numFmtId="3" fontId="2" fillId="0" borderId="7" xfId="10" applyNumberFormat="1" applyFont="1" applyBorder="1" applyAlignment="1" applyProtection="1"/>
    <xf numFmtId="3" fontId="2" fillId="0" borderId="5" xfId="10" applyNumberFormat="1" applyFont="1" applyBorder="1" applyAlignment="1" applyProtection="1">
      <alignment horizontal="center" vertical="center" wrapText="1"/>
    </xf>
    <xf numFmtId="3" fontId="14" fillId="0" borderId="0" xfId="8" applyNumberFormat="1" applyFont="1" applyBorder="1" applyAlignment="1" applyProtection="1">
      <alignment vertical="center"/>
    </xf>
    <xf numFmtId="176" fontId="27" fillId="0" borderId="1" xfId="18" applyNumberFormat="1" applyFont="1" applyFill="1" applyBorder="1" applyAlignment="1" applyProtection="1">
      <alignment horizontal="center" vertical="center"/>
    </xf>
    <xf numFmtId="176" fontId="27" fillId="0" borderId="1" xfId="12" applyNumberFormat="1" applyFont="1" applyFill="1" applyBorder="1" applyAlignment="1" applyProtection="1">
      <alignment horizontal="center" vertical="center"/>
    </xf>
    <xf numFmtId="176" fontId="27" fillId="0" borderId="1" xfId="18" applyNumberFormat="1" applyFont="1" applyFill="1" applyBorder="1" applyAlignment="1" applyProtection="1">
      <alignment vertical="center"/>
    </xf>
    <xf numFmtId="3" fontId="11" fillId="0" borderId="1" xfId="10" applyNumberFormat="1" applyFont="1" applyFill="1" applyBorder="1" applyAlignment="1" applyProtection="1">
      <alignment horizontal="center" vertical="center"/>
    </xf>
    <xf numFmtId="185" fontId="5" fillId="0" borderId="1" xfId="11" applyNumberFormat="1" applyFont="1" applyBorder="1" applyAlignment="1">
      <alignment horizontal="center" vertical="center"/>
    </xf>
    <xf numFmtId="185" fontId="6" fillId="0" borderId="0" xfId="11" applyNumberFormat="1" applyFont="1"/>
    <xf numFmtId="179" fontId="35" fillId="0" borderId="1" xfId="14" applyNumberFormat="1" applyFont="1" applyFill="1" applyBorder="1" applyAlignment="1">
      <alignment vertical="center"/>
    </xf>
    <xf numFmtId="43" fontId="35" fillId="0" borderId="1" xfId="14" applyFont="1" applyFill="1" applyBorder="1" applyAlignment="1" applyProtection="1">
      <alignment vertical="center"/>
      <protection locked="0"/>
    </xf>
    <xf numFmtId="182" fontId="35" fillId="0" borderId="1" xfId="14" applyNumberFormat="1" applyFont="1" applyFill="1" applyBorder="1" applyAlignment="1">
      <alignment vertical="center"/>
    </xf>
    <xf numFmtId="183" fontId="35" fillId="0" borderId="2" xfId="14" applyNumberFormat="1" applyFont="1" applyFill="1" applyBorder="1" applyAlignment="1">
      <alignment vertical="center"/>
    </xf>
    <xf numFmtId="41" fontId="8" fillId="0" borderId="1" xfId="14" applyNumberFormat="1" applyFont="1" applyFill="1" applyBorder="1" applyAlignment="1">
      <alignment vertical="center"/>
    </xf>
    <xf numFmtId="43" fontId="8" fillId="0" borderId="1" xfId="14" applyFont="1" applyFill="1" applyBorder="1" applyAlignment="1" applyProtection="1">
      <alignment vertical="center"/>
      <protection locked="0"/>
    </xf>
    <xf numFmtId="182" fontId="8" fillId="0" borderId="1" xfId="14" applyNumberFormat="1" applyFont="1" applyFill="1" applyBorder="1" applyAlignment="1">
      <alignment vertical="center"/>
    </xf>
    <xf numFmtId="183" fontId="8" fillId="0" borderId="2" xfId="14" applyNumberFormat="1" applyFont="1" applyFill="1" applyBorder="1" applyAlignment="1">
      <alignment vertical="center"/>
    </xf>
    <xf numFmtId="183" fontId="8" fillId="0" borderId="1" xfId="14" applyNumberFormat="1" applyFont="1" applyFill="1" applyBorder="1" applyAlignment="1">
      <alignment vertical="center"/>
    </xf>
    <xf numFmtId="41" fontId="8" fillId="0" borderId="2" xfId="14" applyNumberFormat="1" applyFont="1" applyFill="1" applyBorder="1" applyAlignment="1">
      <alignment vertical="center"/>
    </xf>
    <xf numFmtId="179" fontId="8" fillId="0" borderId="1" xfId="14" applyNumberFormat="1" applyFont="1" applyFill="1" applyBorder="1" applyAlignment="1">
      <alignment vertical="center"/>
    </xf>
    <xf numFmtId="185" fontId="8" fillId="0" borderId="1" xfId="14" applyNumberFormat="1" applyFont="1" applyFill="1" applyBorder="1" applyAlignment="1">
      <alignment vertical="center"/>
    </xf>
    <xf numFmtId="43" fontId="8" fillId="0" borderId="1" xfId="14" applyFont="1" applyFill="1" applyBorder="1" applyAlignment="1">
      <alignment vertical="center"/>
    </xf>
    <xf numFmtId="185" fontId="35" fillId="0" borderId="1" xfId="14" applyNumberFormat="1" applyFont="1" applyFill="1" applyBorder="1" applyAlignment="1">
      <alignment vertical="center"/>
    </xf>
    <xf numFmtId="43" fontId="35" fillId="0" borderId="1" xfId="14" applyFont="1" applyFill="1" applyBorder="1" applyAlignment="1">
      <alignment vertical="center"/>
    </xf>
    <xf numFmtId="179" fontId="32" fillId="0" borderId="1" xfId="15" applyNumberFormat="1" applyFont="1" applyFill="1" applyBorder="1" applyAlignment="1">
      <alignment vertical="center"/>
    </xf>
    <xf numFmtId="4" fontId="32" fillId="0" borderId="1" xfId="11" applyNumberFormat="1" applyFont="1" applyFill="1" applyBorder="1" applyAlignment="1" applyProtection="1">
      <alignment vertical="center"/>
      <protection locked="0"/>
    </xf>
    <xf numFmtId="182" fontId="32" fillId="0" borderId="1" xfId="15" applyNumberFormat="1" applyFont="1" applyFill="1" applyBorder="1" applyAlignment="1">
      <alignment vertical="center"/>
    </xf>
    <xf numFmtId="183" fontId="32" fillId="0" borderId="1" xfId="11" applyNumberFormat="1" applyFont="1" applyFill="1" applyBorder="1" applyAlignment="1">
      <alignment vertical="center"/>
    </xf>
    <xf numFmtId="179" fontId="28" fillId="0" borderId="1" xfId="15" applyNumberFormat="1" applyFont="1" applyFill="1" applyBorder="1" applyAlignment="1">
      <alignment vertical="center"/>
    </xf>
    <xf numFmtId="4" fontId="28" fillId="0" borderId="1" xfId="11" applyNumberFormat="1" applyFont="1" applyFill="1" applyBorder="1" applyAlignment="1" applyProtection="1">
      <alignment vertical="center"/>
      <protection locked="0"/>
    </xf>
    <xf numFmtId="182" fontId="28" fillId="0" borderId="1" xfId="15" applyNumberFormat="1" applyFont="1" applyFill="1" applyBorder="1" applyAlignment="1">
      <alignment vertical="center"/>
    </xf>
    <xf numFmtId="183" fontId="28" fillId="0" borderId="1" xfId="11" applyNumberFormat="1" applyFont="1" applyFill="1" applyBorder="1" applyAlignment="1">
      <alignment vertical="center"/>
    </xf>
    <xf numFmtId="10" fontId="32" fillId="0" borderId="1" xfId="11" applyNumberFormat="1" applyFont="1" applyFill="1" applyBorder="1" applyAlignment="1">
      <alignment vertical="center"/>
    </xf>
    <xf numFmtId="4" fontId="32" fillId="0" borderId="1" xfId="11" applyNumberFormat="1" applyFont="1" applyFill="1" applyBorder="1" applyAlignment="1">
      <alignment vertical="center"/>
    </xf>
    <xf numFmtId="4" fontId="32" fillId="0" borderId="1" xfId="11" applyNumberFormat="1" applyFont="1" applyFill="1" applyBorder="1"/>
    <xf numFmtId="10" fontId="28" fillId="0" borderId="1" xfId="11" applyNumberFormat="1" applyFont="1" applyFill="1" applyBorder="1" applyAlignment="1">
      <alignment vertical="center"/>
    </xf>
    <xf numFmtId="4" fontId="28" fillId="0" borderId="1" xfId="11" applyNumberFormat="1" applyFont="1" applyFill="1" applyBorder="1" applyAlignment="1">
      <alignment vertical="center"/>
    </xf>
    <xf numFmtId="4" fontId="28" fillId="0" borderId="1" xfId="11" applyNumberFormat="1" applyFont="1" applyFill="1" applyBorder="1"/>
    <xf numFmtId="43" fontId="28" fillId="0" borderId="1" xfId="15" applyNumberFormat="1" applyFont="1" applyFill="1" applyBorder="1" applyAlignment="1">
      <alignment vertical="center"/>
    </xf>
    <xf numFmtId="182" fontId="32" fillId="0" borderId="1" xfId="11" applyNumberFormat="1" applyFont="1" applyFill="1" applyBorder="1" applyAlignment="1">
      <alignment vertical="center"/>
    </xf>
    <xf numFmtId="3" fontId="32" fillId="0" borderId="1" xfId="11" applyNumberFormat="1" applyFont="1" applyFill="1" applyBorder="1"/>
    <xf numFmtId="176" fontId="12" fillId="0" borderId="5" xfId="5" applyNumberFormat="1" applyFont="1" applyFill="1" applyBorder="1" applyAlignment="1">
      <alignment horizontal="center" vertical="center"/>
    </xf>
    <xf numFmtId="176" fontId="12" fillId="0" borderId="3" xfId="19" applyNumberFormat="1" applyFont="1" applyFill="1" applyBorder="1" applyAlignment="1">
      <alignment horizontal="right" vertical="center"/>
    </xf>
    <xf numFmtId="176" fontId="3" fillId="0" borderId="3" xfId="19" applyNumberFormat="1" applyFont="1" applyFill="1" applyBorder="1" applyAlignment="1">
      <alignment vertical="center"/>
    </xf>
    <xf numFmtId="176" fontId="3" fillId="0" borderId="3" xfId="19" applyNumberFormat="1" applyFont="1" applyFill="1" applyBorder="1" applyAlignment="1">
      <alignment horizontal="right" vertical="center"/>
    </xf>
    <xf numFmtId="176" fontId="3" fillId="0" borderId="3" xfId="19" applyNumberFormat="1" applyFont="1" applyFill="1" applyBorder="1" applyAlignment="1"/>
    <xf numFmtId="41" fontId="32" fillId="0" borderId="1" xfId="18" applyNumberFormat="1" applyFont="1" applyFill="1" applyBorder="1" applyAlignment="1" applyProtection="1">
      <alignment vertical="center"/>
    </xf>
    <xf numFmtId="41" fontId="33" fillId="0" borderId="1" xfId="18" applyNumberFormat="1" applyFont="1" applyFill="1" applyBorder="1" applyAlignment="1" applyProtection="1">
      <alignment horizontal="center" vertical="center"/>
    </xf>
    <xf numFmtId="176" fontId="33" fillId="0" borderId="1" xfId="18" applyNumberFormat="1" applyFont="1" applyFill="1" applyBorder="1" applyAlignment="1" applyProtection="1">
      <alignment horizontal="center" vertical="center"/>
    </xf>
    <xf numFmtId="41" fontId="28" fillId="0" borderId="1" xfId="18" applyNumberFormat="1" applyFont="1" applyFill="1" applyBorder="1" applyAlignment="1">
      <alignment vertical="center"/>
    </xf>
    <xf numFmtId="41" fontId="39" fillId="0" borderId="1" xfId="18" applyNumberFormat="1" applyFont="1" applyFill="1" applyBorder="1" applyAlignment="1">
      <alignment vertical="center"/>
    </xf>
    <xf numFmtId="41" fontId="28" fillId="0" borderId="1" xfId="18" applyNumberFormat="1" applyFont="1" applyFill="1" applyBorder="1" applyAlignment="1" applyProtection="1">
      <alignment vertical="center"/>
      <protection locked="0"/>
    </xf>
    <xf numFmtId="41" fontId="27" fillId="0" borderId="1" xfId="18" applyNumberFormat="1" applyFont="1" applyFill="1" applyBorder="1" applyAlignment="1">
      <alignment horizontal="center" vertical="center"/>
    </xf>
    <xf numFmtId="41" fontId="28" fillId="0" borderId="1" xfId="18" applyNumberFormat="1" applyFont="1" applyFill="1" applyBorder="1" applyAlignment="1" applyProtection="1">
      <alignment vertical="center"/>
    </xf>
    <xf numFmtId="41" fontId="27" fillId="0" borderId="1" xfId="18" applyNumberFormat="1" applyFont="1" applyFill="1" applyBorder="1" applyAlignment="1" applyProtection="1">
      <alignment horizontal="center" vertical="center"/>
    </xf>
    <xf numFmtId="41" fontId="28" fillId="0" borderId="1" xfId="17" applyNumberFormat="1" applyFont="1" applyFill="1" applyBorder="1" applyAlignment="1">
      <alignment vertical="center"/>
    </xf>
    <xf numFmtId="41" fontId="27" fillId="0" borderId="1" xfId="17" applyNumberFormat="1" applyFont="1" applyFill="1" applyBorder="1" applyAlignment="1">
      <alignment horizontal="center" vertical="center"/>
    </xf>
    <xf numFmtId="41" fontId="28" fillId="0" borderId="1" xfId="17" applyNumberFormat="1" applyFont="1" applyFill="1" applyBorder="1" applyAlignment="1" applyProtection="1">
      <alignment vertical="center"/>
    </xf>
    <xf numFmtId="41" fontId="32" fillId="0" borderId="1" xfId="18" applyNumberFormat="1" applyFont="1" applyFill="1" applyBorder="1" applyAlignment="1">
      <alignment vertical="center"/>
    </xf>
    <xf numFmtId="176" fontId="33" fillId="0" borderId="1" xfId="17" applyNumberFormat="1" applyFont="1" applyFill="1" applyBorder="1" applyAlignment="1">
      <alignment horizontal="center" vertical="center" wrapText="1"/>
    </xf>
    <xf numFmtId="176" fontId="27" fillId="0" borderId="1" xfId="17" applyNumberFormat="1" applyFont="1" applyFill="1" applyBorder="1" applyAlignment="1">
      <alignment horizontal="center" vertical="center"/>
    </xf>
    <xf numFmtId="41" fontId="43" fillId="0" borderId="1" xfId="18" applyNumberFormat="1" applyFont="1" applyFill="1" applyBorder="1" applyAlignment="1" applyProtection="1">
      <alignment vertical="center"/>
    </xf>
    <xf numFmtId="41" fontId="11" fillId="0" borderId="1" xfId="8" applyNumberFormat="1" applyFont="1" applyFill="1" applyBorder="1" applyAlignment="1" applyProtection="1">
      <alignment horizontal="center" vertical="center"/>
    </xf>
    <xf numFmtId="176" fontId="7" fillId="0" borderId="1" xfId="18" applyNumberFormat="1" applyFont="1" applyFill="1" applyBorder="1" applyAlignment="1" applyProtection="1">
      <alignment horizontal="center" vertical="center"/>
    </xf>
    <xf numFmtId="41" fontId="20" fillId="0" borderId="1" xfId="18" applyNumberFormat="1" applyFont="1" applyFill="1" applyBorder="1" applyAlignment="1" applyProtection="1">
      <alignment vertical="center"/>
    </xf>
    <xf numFmtId="41" fontId="2" fillId="0" borderId="1" xfId="18" applyNumberFormat="1" applyFont="1" applyFill="1" applyBorder="1" applyAlignment="1" applyProtection="1">
      <alignment horizontal="center" vertical="center"/>
    </xf>
    <xf numFmtId="41" fontId="2" fillId="0" borderId="1" xfId="17" applyNumberFormat="1" applyFont="1" applyFill="1" applyBorder="1" applyAlignment="1" applyProtection="1">
      <alignment horizontal="center" vertical="center"/>
    </xf>
    <xf numFmtId="176" fontId="7" fillId="0" borderId="1" xfId="18" applyNumberFormat="1" applyFont="1" applyFill="1" applyBorder="1" applyAlignment="1" applyProtection="1">
      <alignment horizontal="center" vertical="center" wrapText="1"/>
    </xf>
    <xf numFmtId="41" fontId="2" fillId="0" borderId="1" xfId="8" applyNumberFormat="1" applyFont="1" applyFill="1" applyBorder="1" applyAlignment="1" applyProtection="1">
      <alignment horizontal="center" vertical="center"/>
    </xf>
    <xf numFmtId="41" fontId="20" fillId="0" borderId="1" xfId="18" applyNumberFormat="1" applyFont="1" applyFill="1" applyBorder="1" applyAlignment="1" applyProtection="1">
      <alignment vertical="center"/>
      <protection locked="0"/>
    </xf>
    <xf numFmtId="41" fontId="20" fillId="0" borderId="1" xfId="16" applyNumberFormat="1" applyFont="1" applyFill="1" applyBorder="1" applyAlignment="1" applyProtection="1">
      <alignment vertical="center"/>
    </xf>
    <xf numFmtId="41" fontId="20" fillId="0" borderId="1" xfId="17" applyNumberFormat="1" applyFont="1" applyFill="1" applyBorder="1" applyAlignment="1" applyProtection="1">
      <alignment vertical="center"/>
    </xf>
    <xf numFmtId="41" fontId="12" fillId="0" borderId="1" xfId="10" applyNumberFormat="1" applyFont="1" applyFill="1" applyBorder="1" applyProtection="1"/>
    <xf numFmtId="41" fontId="11" fillId="0" borderId="1" xfId="10" applyNumberFormat="1" applyFont="1" applyFill="1" applyBorder="1" applyAlignment="1" applyProtection="1">
      <alignment horizontal="center" vertical="center"/>
    </xf>
    <xf numFmtId="41" fontId="3" fillId="0" borderId="1" xfId="10" applyNumberFormat="1" applyFont="1" applyFill="1" applyBorder="1" applyProtection="1"/>
    <xf numFmtId="41" fontId="3" fillId="0" borderId="1" xfId="10" applyNumberFormat="1" applyFont="1" applyFill="1" applyBorder="1" applyProtection="1">
      <protection locked="0"/>
    </xf>
    <xf numFmtId="41" fontId="2" fillId="0" borderId="1" xfId="10" applyNumberFormat="1" applyFont="1" applyFill="1" applyBorder="1" applyAlignment="1" applyProtection="1">
      <alignment horizontal="center" vertical="center"/>
    </xf>
    <xf numFmtId="41" fontId="12" fillId="0" borderId="1" xfId="10" applyNumberFormat="1" applyFont="1" applyFill="1" applyBorder="1" applyAlignment="1" applyProtection="1">
      <alignment vertical="center"/>
      <protection locked="0"/>
    </xf>
    <xf numFmtId="3" fontId="7" fillId="0" borderId="1" xfId="10" applyNumberFormat="1" applyFont="1" applyFill="1" applyBorder="1" applyAlignment="1" applyProtection="1">
      <alignment horizontal="center" vertical="center" wrapText="1"/>
    </xf>
    <xf numFmtId="41" fontId="3" fillId="0" borderId="1" xfId="10" applyNumberFormat="1" applyFont="1" applyFill="1" applyBorder="1" applyAlignment="1" applyProtection="1">
      <alignment vertical="center"/>
      <protection locked="0"/>
    </xf>
    <xf numFmtId="41" fontId="53" fillId="0" borderId="1" xfId="10" applyNumberFormat="1" applyFont="1" applyFill="1" applyBorder="1" applyAlignment="1" applyProtection="1">
      <alignment vertical="center"/>
    </xf>
    <xf numFmtId="41" fontId="30" fillId="0" borderId="1" xfId="10" applyNumberFormat="1" applyFont="1" applyFill="1" applyBorder="1" applyAlignment="1" applyProtection="1">
      <alignment vertical="center"/>
      <protection locked="0"/>
    </xf>
    <xf numFmtId="41" fontId="30" fillId="0" borderId="1" xfId="10" applyNumberFormat="1" applyFont="1" applyFill="1" applyBorder="1" applyAlignment="1" applyProtection="1">
      <alignment vertical="center"/>
    </xf>
    <xf numFmtId="3" fontId="7" fillId="0" borderId="1" xfId="10" applyNumberFormat="1" applyFont="1" applyFill="1" applyBorder="1" applyAlignment="1" applyProtection="1">
      <alignment horizontal="center" vertical="center"/>
    </xf>
    <xf numFmtId="3" fontId="5" fillId="0" borderId="3" xfId="10" applyNumberFormat="1" applyFont="1" applyFill="1" applyBorder="1" applyProtection="1"/>
    <xf numFmtId="3" fontId="2" fillId="0" borderId="0" xfId="11" applyNumberFormat="1" applyFont="1" applyFill="1"/>
    <xf numFmtId="3" fontId="6" fillId="0" borderId="0" xfId="11" applyNumberFormat="1" applyFont="1" applyFill="1"/>
    <xf numFmtId="179" fontId="6" fillId="0" borderId="0" xfId="11" applyNumberFormat="1" applyFont="1" applyFill="1"/>
    <xf numFmtId="4" fontId="6" fillId="0" borderId="0" xfId="11" applyNumberFormat="1" applyFont="1" applyFill="1"/>
    <xf numFmtId="184" fontId="28" fillId="0" borderId="0" xfId="11" applyNumberFormat="1" applyFont="1" applyFill="1"/>
    <xf numFmtId="184" fontId="38" fillId="0" borderId="0" xfId="11" applyNumberFormat="1" applyFont="1" applyFill="1"/>
    <xf numFmtId="3" fontId="32" fillId="0" borderId="0" xfId="11" applyNumberFormat="1" applyFont="1" applyFill="1"/>
    <xf numFmtId="3" fontId="28" fillId="0" borderId="0" xfId="11" applyNumberFormat="1" applyFont="1" applyFill="1"/>
    <xf numFmtId="3" fontId="28" fillId="0" borderId="6" xfId="11" applyNumberFormat="1" applyFont="1" applyFill="1" applyBorder="1"/>
    <xf numFmtId="3" fontId="28" fillId="0" borderId="0" xfId="11" applyNumberFormat="1" applyFont="1" applyFill="1" applyBorder="1"/>
    <xf numFmtId="3" fontId="28" fillId="0" borderId="6" xfId="11" applyNumberFormat="1" applyFont="1" applyFill="1" applyBorder="1" applyProtection="1"/>
    <xf numFmtId="3" fontId="28" fillId="0" borderId="0" xfId="11" applyNumberFormat="1" applyFont="1" applyFill="1" applyBorder="1" applyProtection="1"/>
    <xf numFmtId="3" fontId="6" fillId="0" borderId="0" xfId="11" applyNumberFormat="1" applyFont="1" applyFill="1" applyProtection="1"/>
    <xf numFmtId="184" fontId="23" fillId="0" borderId="0" xfId="11" applyNumberFormat="1" applyFont="1" applyFill="1" applyProtection="1"/>
    <xf numFmtId="3" fontId="36" fillId="0" borderId="0" xfId="11" applyNumberFormat="1" applyFont="1" applyFill="1" applyProtection="1"/>
    <xf numFmtId="184" fontId="44" fillId="0" borderId="0" xfId="11" applyNumberFormat="1" applyFont="1" applyFill="1" applyProtection="1"/>
    <xf numFmtId="0" fontId="45" fillId="0" borderId="0" xfId="0" applyFont="1" applyFill="1" applyBorder="1" applyProtection="1"/>
    <xf numFmtId="3" fontId="24" fillId="0" borderId="0" xfId="11" applyNumberFormat="1" applyFont="1" applyFill="1" applyBorder="1" applyAlignment="1" applyProtection="1">
      <alignment horizontal="distributed" wrapText="1"/>
    </xf>
    <xf numFmtId="3" fontId="6" fillId="0" borderId="0" xfId="11" applyNumberFormat="1" applyFont="1" applyFill="1" applyAlignment="1" applyProtection="1">
      <alignment horizontal="center"/>
    </xf>
    <xf numFmtId="3" fontId="11" fillId="0" borderId="1" xfId="8" applyNumberFormat="1" applyFont="1" applyFill="1" applyBorder="1" applyAlignment="1" applyProtection="1">
      <alignment horizontal="center" vertical="center"/>
    </xf>
    <xf numFmtId="3" fontId="36" fillId="0" borderId="0" xfId="11" applyNumberFormat="1" applyFont="1" applyFill="1" applyProtection="1">
      <protection locked="0"/>
    </xf>
    <xf numFmtId="3" fontId="19" fillId="0" borderId="0" xfId="10" applyNumberFormat="1" applyFont="1" applyFill="1" applyBorder="1" applyAlignment="1" applyProtection="1">
      <alignment horizontal="center"/>
    </xf>
    <xf numFmtId="3" fontId="2" fillId="0" borderId="0" xfId="10" applyNumberFormat="1" applyFont="1" applyFill="1"/>
    <xf numFmtId="3" fontId="44" fillId="0" borderId="6" xfId="10" applyNumberFormat="1" applyFont="1" applyFill="1" applyBorder="1" applyAlignment="1" applyProtection="1">
      <alignment wrapText="1"/>
    </xf>
    <xf numFmtId="3" fontId="44" fillId="0" borderId="0" xfId="10" applyNumberFormat="1" applyFont="1" applyFill="1" applyBorder="1" applyAlignment="1" applyProtection="1">
      <alignment wrapText="1"/>
    </xf>
    <xf numFmtId="3" fontId="7" fillId="0" borderId="0" xfId="10" applyNumberFormat="1" applyFont="1" applyFill="1" applyBorder="1" applyProtection="1"/>
    <xf numFmtId="3" fontId="7" fillId="0" borderId="0" xfId="10" applyNumberFormat="1" applyFont="1" applyFill="1" applyBorder="1" applyProtection="1">
      <protection locked="0"/>
    </xf>
    <xf numFmtId="3" fontId="7" fillId="0" borderId="0" xfId="10" applyNumberFormat="1" applyFont="1" applyFill="1" applyBorder="1"/>
    <xf numFmtId="3" fontId="2" fillId="0" borderId="0" xfId="10" applyNumberFormat="1" applyFont="1" applyFill="1" applyBorder="1" applyAlignment="1" applyProtection="1">
      <alignment horizontal="center"/>
    </xf>
    <xf numFmtId="3" fontId="2" fillId="0" borderId="0" xfId="10" applyNumberFormat="1" applyFont="1" applyFill="1" applyBorder="1" applyProtection="1"/>
    <xf numFmtId="3" fontId="2" fillId="0" borderId="0" xfId="10" applyNumberFormat="1" applyFont="1" applyFill="1" applyBorder="1" applyProtection="1">
      <protection locked="0"/>
    </xf>
    <xf numFmtId="3" fontId="2" fillId="0" borderId="0" xfId="10" applyNumberFormat="1" applyFont="1" applyFill="1" applyBorder="1" applyAlignment="1" applyProtection="1">
      <alignment horizontal="center" vertical="center"/>
    </xf>
    <xf numFmtId="3" fontId="2" fillId="0" borderId="0" xfId="10" applyNumberFormat="1" applyFont="1" applyFill="1" applyBorder="1" applyAlignment="1" applyProtection="1">
      <alignment vertical="center"/>
    </xf>
    <xf numFmtId="3" fontId="2" fillId="0" borderId="0" xfId="10" applyNumberFormat="1" applyFont="1" applyFill="1" applyBorder="1" applyAlignment="1" applyProtection="1">
      <alignment vertical="center"/>
      <protection locked="0"/>
    </xf>
    <xf numFmtId="3" fontId="46" fillId="0" borderId="0" xfId="10" applyNumberFormat="1" applyFont="1" applyFill="1" applyAlignment="1">
      <alignment vertical="center"/>
    </xf>
    <xf numFmtId="3" fontId="46" fillId="0" borderId="0" xfId="10" applyNumberFormat="1" applyFont="1" applyFill="1" applyAlignment="1" applyProtection="1">
      <alignment vertical="center"/>
      <protection locked="0"/>
    </xf>
    <xf numFmtId="3" fontId="4" fillId="0" borderId="0" xfId="10" applyNumberFormat="1" applyFill="1"/>
    <xf numFmtId="3" fontId="3" fillId="0" borderId="0" xfId="10" applyNumberFormat="1" applyFont="1" applyFill="1" applyProtection="1"/>
    <xf numFmtId="3" fontId="3" fillId="0" borderId="0" xfId="10" applyNumberFormat="1" applyFont="1" applyFill="1" applyBorder="1" applyAlignment="1" applyProtection="1">
      <alignment horizontal="center" vertical="center"/>
    </xf>
    <xf numFmtId="41" fontId="12" fillId="0" borderId="6" xfId="10" applyNumberFormat="1" applyFont="1" applyFill="1" applyBorder="1" applyAlignment="1" applyProtection="1">
      <alignment vertical="center"/>
    </xf>
    <xf numFmtId="41" fontId="12" fillId="0" borderId="0" xfId="10" applyNumberFormat="1" applyFont="1" applyFill="1" applyBorder="1" applyAlignment="1" applyProtection="1">
      <alignment vertical="center"/>
    </xf>
    <xf numFmtId="184" fontId="23" fillId="0" borderId="6" xfId="11" applyNumberFormat="1" applyFont="1" applyFill="1" applyBorder="1" applyProtection="1"/>
    <xf numFmtId="3" fontId="23" fillId="0" borderId="6" xfId="10" applyNumberFormat="1" applyFont="1" applyFill="1" applyBorder="1" applyProtection="1"/>
    <xf numFmtId="3" fontId="7" fillId="0" borderId="6" xfId="10" applyNumberFormat="1" applyFont="1" applyFill="1" applyBorder="1" applyProtection="1"/>
    <xf numFmtId="3" fontId="2" fillId="0" borderId="6" xfId="10" applyNumberFormat="1" applyFont="1" applyFill="1" applyBorder="1" applyProtection="1"/>
    <xf numFmtId="41" fontId="12" fillId="0" borderId="6" xfId="10" applyNumberFormat="1" applyFont="1" applyFill="1" applyBorder="1" applyProtection="1"/>
    <xf numFmtId="180" fontId="2" fillId="0" borderId="0" xfId="10" applyNumberFormat="1" applyFont="1" applyFill="1" applyProtection="1"/>
    <xf numFmtId="3" fontId="2" fillId="0" borderId="0" xfId="10" applyNumberFormat="1" applyFont="1" applyFill="1" applyProtection="1"/>
    <xf numFmtId="3" fontId="4" fillId="0" borderId="0" xfId="10" applyNumberFormat="1" applyFill="1" applyProtection="1">
      <protection locked="0"/>
    </xf>
    <xf numFmtId="0" fontId="40" fillId="0" borderId="0" xfId="11" applyFont="1" applyAlignment="1">
      <alignment horizontal="center" vertical="center"/>
    </xf>
    <xf numFmtId="0" fontId="14" fillId="0" borderId="0" xfId="11" applyFont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3" fontId="37" fillId="0" borderId="11" xfId="11" applyNumberFormat="1" applyFont="1" applyBorder="1" applyAlignment="1">
      <alignment horizontal="left" vertical="top" wrapText="1"/>
    </xf>
    <xf numFmtId="0" fontId="5" fillId="0" borderId="7" xfId="11" applyFont="1" applyBorder="1" applyAlignment="1">
      <alignment horizontal="right" vertical="center"/>
    </xf>
    <xf numFmtId="3" fontId="5" fillId="0" borderId="5" xfId="11" applyNumberFormat="1" applyFont="1" applyBorder="1" applyAlignment="1">
      <alignment horizontal="center" vertical="center"/>
    </xf>
    <xf numFmtId="3" fontId="5" fillId="0" borderId="4" xfId="11" applyNumberFormat="1" applyFont="1" applyBorder="1" applyAlignment="1">
      <alignment horizontal="center" vertical="center"/>
    </xf>
    <xf numFmtId="3" fontId="5" fillId="0" borderId="1" xfId="11" applyNumberFormat="1" applyFont="1" applyBorder="1" applyAlignment="1">
      <alignment horizontal="center" vertical="center"/>
    </xf>
    <xf numFmtId="3" fontId="5" fillId="0" borderId="9" xfId="11" applyNumberFormat="1" applyFont="1" applyBorder="1" applyAlignment="1">
      <alignment horizontal="center" vertical="center"/>
    </xf>
    <xf numFmtId="3" fontId="5" fillId="0" borderId="2" xfId="11" applyNumberFormat="1" applyFont="1" applyBorder="1" applyAlignment="1">
      <alignment horizontal="center" vertical="center"/>
    </xf>
    <xf numFmtId="3" fontId="5" fillId="0" borderId="8" xfId="11" applyNumberFormat="1" applyFont="1" applyBorder="1" applyAlignment="1">
      <alignment horizontal="center" vertical="center"/>
    </xf>
    <xf numFmtId="0" fontId="27" fillId="0" borderId="7" xfId="11" applyFont="1" applyBorder="1" applyAlignment="1">
      <alignment horizontal="center" vertical="center"/>
    </xf>
    <xf numFmtId="182" fontId="40" fillId="0" borderId="0" xfId="20" applyNumberFormat="1" applyFont="1" applyFill="1" applyAlignment="1">
      <alignment horizontal="center" vertical="center"/>
    </xf>
    <xf numFmtId="0" fontId="14" fillId="0" borderId="0" xfId="11" applyFont="1" applyBorder="1" applyAlignment="1">
      <alignment horizontal="center" vertical="center"/>
    </xf>
    <xf numFmtId="3" fontId="27" fillId="0" borderId="9" xfId="11" applyNumberFormat="1" applyFont="1" applyBorder="1" applyAlignment="1">
      <alignment horizontal="center" vertical="center"/>
    </xf>
    <xf numFmtId="3" fontId="27" fillId="0" borderId="2" xfId="11" applyNumberFormat="1" applyFont="1" applyBorder="1" applyAlignment="1">
      <alignment horizontal="center" vertical="center"/>
    </xf>
    <xf numFmtId="3" fontId="10" fillId="0" borderId="0" xfId="11" applyNumberFormat="1" applyFont="1" applyBorder="1" applyAlignment="1">
      <alignment horizontal="left" vertical="top" wrapText="1"/>
    </xf>
    <xf numFmtId="0" fontId="27" fillId="0" borderId="9" xfId="11" applyFont="1" applyBorder="1" applyAlignment="1">
      <alignment horizontal="center" vertical="center"/>
    </xf>
    <xf numFmtId="0" fontId="27" fillId="0" borderId="2" xfId="11" applyFont="1" applyBorder="1" applyAlignment="1">
      <alignment horizontal="center" vertical="center"/>
    </xf>
    <xf numFmtId="3" fontId="2" fillId="0" borderId="11" xfId="11" applyNumberFormat="1" applyFont="1" applyBorder="1" applyAlignment="1">
      <alignment vertical="top" wrapText="1"/>
    </xf>
    <xf numFmtId="0" fontId="31" fillId="0" borderId="0" xfId="7" applyFont="1" applyAlignment="1">
      <alignment horizontal="center" vertical="center"/>
    </xf>
    <xf numFmtId="0" fontId="5" fillId="0" borderId="7" xfId="7" applyFont="1" applyBorder="1" applyAlignment="1">
      <alignment horizontal="center" vertical="center"/>
    </xf>
    <xf numFmtId="176" fontId="40" fillId="0" borderId="0" xfId="18" applyNumberFormat="1" applyFont="1" applyAlignment="1" applyProtection="1">
      <alignment horizontal="center" vertical="center"/>
    </xf>
    <xf numFmtId="184" fontId="38" fillId="0" borderId="0" xfId="12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184" fontId="27" fillId="0" borderId="6" xfId="12" applyNumberFormat="1" applyFont="1" applyFill="1" applyBorder="1" applyAlignment="1">
      <alignment vertical="center" wrapText="1"/>
    </xf>
    <xf numFmtId="0" fontId="28" fillId="0" borderId="6" xfId="0" applyFont="1" applyFill="1" applyBorder="1" applyAlignment="1">
      <alignment vertical="center" wrapText="1"/>
    </xf>
    <xf numFmtId="184" fontId="27" fillId="0" borderId="0" xfId="12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176" fontId="27" fillId="0" borderId="7" xfId="18" applyNumberFormat="1" applyFont="1" applyBorder="1" applyAlignment="1" applyProtection="1">
      <alignment horizontal="center" vertical="center"/>
    </xf>
    <xf numFmtId="176" fontId="14" fillId="0" borderId="0" xfId="18" applyNumberFormat="1" applyFont="1" applyBorder="1" applyAlignment="1" applyProtection="1">
      <alignment horizontal="center" vertical="center"/>
    </xf>
    <xf numFmtId="3" fontId="22" fillId="0" borderId="6" xfId="11" applyNumberFormat="1" applyFont="1" applyFill="1" applyBorder="1" applyAlignment="1" applyProtection="1">
      <alignment horizontal="distributed" wrapText="1"/>
    </xf>
    <xf numFmtId="3" fontId="22" fillId="0" borderId="0" xfId="11" applyNumberFormat="1" applyFont="1" applyFill="1" applyBorder="1" applyAlignment="1" applyProtection="1">
      <alignment horizontal="distributed" wrapText="1"/>
    </xf>
    <xf numFmtId="0" fontId="5" fillId="0" borderId="0" xfId="11" applyFont="1" applyAlignment="1">
      <alignment horizontal="center" vertical="center"/>
    </xf>
    <xf numFmtId="3" fontId="14" fillId="0" borderId="0" xfId="8" applyNumberFormat="1" applyFont="1" applyBorder="1" applyAlignment="1" applyProtection="1">
      <alignment horizontal="center" vertical="center"/>
    </xf>
    <xf numFmtId="3" fontId="2" fillId="0" borderId="7" xfId="8" applyNumberFormat="1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6" xfId="0" applyFill="1" applyBorder="1" applyProtection="1"/>
    <xf numFmtId="182" fontId="5" fillId="0" borderId="0" xfId="20" applyNumberFormat="1" applyFont="1" applyFill="1" applyAlignment="1">
      <alignment horizontal="center" vertical="center"/>
    </xf>
    <xf numFmtId="0" fontId="18" fillId="0" borderId="0" xfId="10" applyFont="1" applyAlignment="1" applyProtection="1">
      <alignment horizontal="center" vertical="center"/>
    </xf>
    <xf numFmtId="3" fontId="2" fillId="0" borderId="7" xfId="10" applyNumberFormat="1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center"/>
    </xf>
    <xf numFmtId="3" fontId="2" fillId="0" borderId="5" xfId="10" applyNumberFormat="1" applyFont="1" applyBorder="1" applyAlignment="1" applyProtection="1">
      <alignment horizontal="center" vertical="center"/>
    </xf>
    <xf numFmtId="3" fontId="2" fillId="0" borderId="4" xfId="10" applyNumberFormat="1" applyFont="1" applyBorder="1" applyAlignment="1" applyProtection="1">
      <alignment horizontal="center" vertical="center"/>
    </xf>
    <xf numFmtId="3" fontId="25" fillId="0" borderId="6" xfId="10" applyNumberFormat="1" applyFont="1" applyFill="1" applyBorder="1" applyAlignment="1" applyProtection="1">
      <alignment horizontal="distributed" wrapText="1"/>
    </xf>
    <xf numFmtId="3" fontId="25" fillId="0" borderId="0" xfId="10" applyNumberFormat="1" applyFont="1" applyFill="1" applyBorder="1" applyAlignment="1" applyProtection="1">
      <alignment horizontal="distributed" wrapText="1"/>
    </xf>
    <xf numFmtId="3" fontId="2" fillId="0" borderId="0" xfId="10" applyNumberFormat="1" applyFont="1" applyFill="1" applyBorder="1" applyAlignment="1" applyProtection="1">
      <alignment horizontal="distributed" wrapText="1"/>
    </xf>
    <xf numFmtId="3" fontId="10" fillId="0" borderId="6" xfId="0" applyNumberFormat="1" applyFont="1" applyFill="1" applyBorder="1" applyAlignment="1" applyProtection="1">
      <alignment horizontal="center" vertical="center" wrapText="1"/>
    </xf>
    <xf numFmtId="3" fontId="10" fillId="0" borderId="0" xfId="0" applyNumberFormat="1" applyFont="1" applyFill="1" applyBorder="1" applyAlignment="1" applyProtection="1">
      <alignment horizontal="center" vertical="center" wrapText="1"/>
    </xf>
    <xf numFmtId="176" fontId="5" fillId="0" borderId="0" xfId="18" applyNumberFormat="1" applyFont="1" applyAlignment="1" applyProtection="1">
      <alignment horizontal="center" vertical="center"/>
    </xf>
    <xf numFmtId="0" fontId="18" fillId="0" borderId="0" xfId="10" applyFont="1" applyAlignment="1" applyProtection="1">
      <alignment horizontal="center"/>
    </xf>
    <xf numFmtId="3" fontId="2" fillId="0" borderId="3" xfId="10" applyNumberFormat="1" applyFont="1" applyBorder="1" applyAlignment="1" applyProtection="1">
      <alignment horizontal="center" vertical="center"/>
    </xf>
    <xf numFmtId="3" fontId="2" fillId="0" borderId="9" xfId="10" applyNumberFormat="1" applyFont="1" applyBorder="1" applyAlignment="1" applyProtection="1">
      <alignment horizontal="center" vertical="center" wrapText="1"/>
    </xf>
    <xf numFmtId="3" fontId="2" fillId="0" borderId="8" xfId="10" applyNumberFormat="1" applyFont="1" applyBorder="1" applyAlignment="1" applyProtection="1">
      <alignment horizontal="center" vertical="center" wrapText="1"/>
    </xf>
    <xf numFmtId="3" fontId="2" fillId="0" borderId="2" xfId="10" applyNumberFormat="1" applyFont="1" applyBorder="1" applyAlignment="1" applyProtection="1">
      <alignment horizontal="center" vertical="center" wrapText="1"/>
    </xf>
    <xf numFmtId="3" fontId="2" fillId="0" borderId="5" xfId="10" applyNumberFormat="1" applyFont="1" applyBorder="1" applyAlignment="1" applyProtection="1">
      <alignment horizontal="center" vertical="center" wrapText="1"/>
    </xf>
    <xf numFmtId="3" fontId="2" fillId="0" borderId="3" xfId="10" applyNumberFormat="1" applyFont="1" applyBorder="1" applyAlignment="1" applyProtection="1">
      <alignment horizontal="center" vertical="center" wrapText="1"/>
    </xf>
    <xf numFmtId="0" fontId="14" fillId="0" borderId="0" xfId="10" applyFont="1" applyAlignment="1" applyProtection="1">
      <alignment horizontal="center" vertical="center"/>
    </xf>
    <xf numFmtId="0" fontId="5" fillId="0" borderId="8" xfId="10" applyFont="1" applyBorder="1" applyAlignment="1" applyProtection="1">
      <alignment horizontal="distributed" vertical="center"/>
    </xf>
    <xf numFmtId="3" fontId="2" fillId="0" borderId="4" xfId="10" applyNumberFormat="1" applyFont="1" applyBorder="1" applyAlignment="1" applyProtection="1">
      <alignment horizontal="center" vertical="center" wrapText="1"/>
    </xf>
    <xf numFmtId="3" fontId="2" fillId="0" borderId="9" xfId="10" applyNumberFormat="1" applyFont="1" applyBorder="1" applyAlignment="1" applyProtection="1">
      <alignment horizontal="center" vertical="center"/>
    </xf>
    <xf numFmtId="3" fontId="2" fillId="0" borderId="8" xfId="10" applyNumberFormat="1" applyFont="1" applyBorder="1" applyAlignment="1" applyProtection="1">
      <alignment horizontal="center" vertical="center"/>
    </xf>
    <xf numFmtId="3" fontId="2" fillId="0" borderId="2" xfId="10" applyNumberFormat="1" applyFont="1" applyBorder="1" applyAlignment="1" applyProtection="1">
      <alignment horizontal="center" vertical="center"/>
    </xf>
    <xf numFmtId="3" fontId="2" fillId="0" borderId="5" xfId="10" applyNumberFormat="1" applyFont="1" applyFill="1" applyBorder="1" applyAlignment="1" applyProtection="1">
      <alignment horizontal="center" vertical="center"/>
    </xf>
    <xf numFmtId="3" fontId="2" fillId="0" borderId="4" xfId="10" applyNumberFormat="1" applyFont="1" applyFill="1" applyBorder="1" applyAlignment="1" applyProtection="1">
      <alignment horizontal="center" vertical="center"/>
    </xf>
    <xf numFmtId="0" fontId="2" fillId="0" borderId="3" xfId="6" applyFont="1" applyFill="1" applyBorder="1" applyAlignment="1" applyProtection="1">
      <alignment vertical="center"/>
    </xf>
    <xf numFmtId="3" fontId="2" fillId="0" borderId="5" xfId="10" applyNumberFormat="1" applyFont="1" applyFill="1" applyBorder="1" applyAlignment="1" applyProtection="1">
      <alignment horizontal="center" vertical="center" wrapText="1"/>
    </xf>
    <xf numFmtId="0" fontId="2" fillId="0" borderId="4" xfId="6" applyFont="1" applyFill="1" applyBorder="1" applyAlignment="1" applyProtection="1">
      <alignment vertical="center" wrapText="1"/>
    </xf>
    <xf numFmtId="3" fontId="27" fillId="0" borderId="5" xfId="10" applyNumberFormat="1" applyFont="1" applyFill="1" applyBorder="1" applyAlignment="1" applyProtection="1">
      <alignment horizontal="center" vertical="center" textRotation="255"/>
    </xf>
    <xf numFmtId="3" fontId="27" fillId="0" borderId="3" xfId="10" applyNumberFormat="1" applyFont="1" applyFill="1" applyBorder="1" applyAlignment="1" applyProtection="1">
      <alignment horizontal="center" vertical="center" textRotation="255"/>
    </xf>
    <xf numFmtId="3" fontId="27" fillId="0" borderId="4" xfId="10" applyNumberFormat="1" applyFont="1" applyFill="1" applyBorder="1" applyAlignment="1" applyProtection="1">
      <alignment horizontal="center" vertical="center" textRotation="255"/>
    </xf>
    <xf numFmtId="0" fontId="2" fillId="0" borderId="7" xfId="10" applyFont="1" applyBorder="1" applyAlignment="1" applyProtection="1">
      <alignment horizontal="left" vertical="center"/>
    </xf>
    <xf numFmtId="3" fontId="17" fillId="0" borderId="5" xfId="10" applyNumberFormat="1" applyFont="1" applyFill="1" applyBorder="1" applyAlignment="1" applyProtection="1">
      <alignment horizontal="center" vertical="center" wrapText="1"/>
    </xf>
    <xf numFmtId="0" fontId="17" fillId="0" borderId="4" xfId="6" applyFont="1" applyFill="1" applyBorder="1" applyAlignment="1" applyProtection="1">
      <alignment vertical="center" wrapText="1"/>
    </xf>
    <xf numFmtId="0" fontId="14" fillId="0" borderId="0" xfId="10" applyFont="1" applyAlignment="1" applyProtection="1">
      <alignment horizontal="center"/>
    </xf>
    <xf numFmtId="0" fontId="5" fillId="0" borderId="7" xfId="10" applyFont="1" applyBorder="1" applyAlignment="1" applyProtection="1">
      <alignment horizontal="left"/>
    </xf>
    <xf numFmtId="3" fontId="17" fillId="0" borderId="5" xfId="10" applyNumberFormat="1" applyFont="1" applyFill="1" applyBorder="1" applyAlignment="1" applyProtection="1">
      <alignment horizontal="center" vertical="center"/>
    </xf>
    <xf numFmtId="0" fontId="17" fillId="0" borderId="3" xfId="6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vertical="center" wrapText="1"/>
    </xf>
    <xf numFmtId="3" fontId="5" fillId="0" borderId="8" xfId="10" applyNumberFormat="1" applyFont="1" applyBorder="1" applyAlignment="1" applyProtection="1">
      <alignment horizontal="distributed" vertical="center"/>
    </xf>
    <xf numFmtId="3" fontId="17" fillId="0" borderId="4" xfId="10" applyNumberFormat="1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vertical="center"/>
    </xf>
  </cellXfs>
  <cellStyles count="24">
    <cellStyle name="一般" xfId="0" builtinId="0"/>
    <cellStyle name="一般 2" xfId="1" xr:uid="{00000000-0005-0000-0000-000001000000}"/>
    <cellStyle name="一般 3" xfId="2" xr:uid="{00000000-0005-0000-0000-000002000000}"/>
    <cellStyle name="一般 4" xfId="3" xr:uid="{00000000-0005-0000-0000-000003000000}"/>
    <cellStyle name="一般_10-11-90縣市彙編(簡明)" xfId="4" xr:uid="{00000000-0005-0000-0000-000005000000}"/>
    <cellStyle name="一般_90融資調度財源" xfId="5" xr:uid="{00000000-0005-0000-0000-000007000000}"/>
    <cellStyle name="一般_91鄉鎮(總細)" xfId="6" xr:uid="{00000000-0005-0000-0000-000009000000}"/>
    <cellStyle name="一般_91融資" xfId="7" xr:uid="{00000000-0005-0000-0000-00000A000000}"/>
    <cellStyle name="一般_INC84" xfId="8" xr:uid="{00000000-0005-0000-0000-00000B000000}"/>
    <cellStyle name="一般_OUTA84" xfId="9" xr:uid="{00000000-0005-0000-0000-00000C000000}"/>
    <cellStyle name="一般_OUTG84" xfId="10" xr:uid="{00000000-0005-0000-0000-00000D000000}"/>
    <cellStyle name="一般_THREE84" xfId="11" xr:uid="{00000000-0005-0000-0000-00000E000000}"/>
    <cellStyle name="千分位" xfId="12" builtinId="3"/>
    <cellStyle name="千分位 2" xfId="13" xr:uid="{00000000-0005-0000-0000-000010000000}"/>
    <cellStyle name="千分位_10-11-90縣市彙編(簡明)" xfId="14" xr:uid="{00000000-0005-0000-0000-000012000000}"/>
    <cellStyle name="千分位_12-13-90縣市彙編(收支)" xfId="15" xr:uid="{00000000-0005-0000-0000-000013000000}"/>
    <cellStyle name="千分位_83-135-鄉鎮90彙編(總細)" xfId="16" xr:uid="{00000000-0005-0000-0000-000014000000}"/>
    <cellStyle name="千分位_90鄉鎮彙編(總細)" xfId="17" xr:uid="{00000000-0005-0000-0000-000015000000}"/>
    <cellStyle name="千分位_91鄉鎮(總細)" xfId="18" xr:uid="{00000000-0005-0000-0000-000016000000}"/>
    <cellStyle name="千分位_91融資" xfId="19" xr:uid="{00000000-0005-0000-0000-000017000000}"/>
    <cellStyle name="千分位_鄉鎮90彙編(總細)-mail" xfId="20" xr:uid="{00000000-0005-0000-0000-000018000000}"/>
    <cellStyle name="好_102鄉鎮市基本資料彙整(決算)1030827(定版)" xfId="21" xr:uid="{00000000-0005-0000-0000-000019000000}"/>
    <cellStyle name="貨幣[0]_INC84" xfId="22" xr:uid="{00000000-0005-0000-0000-00001A000000}"/>
    <cellStyle name="壞_102鄉鎮市基本資料彙整(決算)1030827(定版)" xfId="23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7315</xdr:colOff>
      <xdr:row>3</xdr:row>
      <xdr:rowOff>7315</xdr:rowOff>
    </xdr:from>
    <xdr:to>
      <xdr:col>1</xdr:col>
      <xdr:colOff>21946</xdr:colOff>
      <xdr:row>7</xdr:row>
      <xdr:rowOff>7315</xdr:rowOff>
    </xdr:to>
    <xdr:sp macro="" textlink="">
      <xdr:nvSpPr>
        <xdr:cNvPr id="3081" name="Line 1025">
          <a:extLst>
            <a:ext uri="{FF2B5EF4-FFF2-40B4-BE49-F238E27FC236}">
              <a16:creationId xmlns:a16="http://schemas.microsoft.com/office/drawing/2014/main" id="{BBBF12B7-7127-4411-BB5E-8D99798FFE9F}"/>
            </a:ext>
          </a:extLst>
        </xdr:cNvPr>
        <xdr:cNvSpPr>
          <a:spLocks noChangeShapeType="1"/>
        </xdr:cNvSpPr>
      </xdr:nvSpPr>
      <xdr:spPr bwMode="auto">
        <a:xfrm>
          <a:off x="7315" y="841248"/>
          <a:ext cx="1272845" cy="12070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7315</xdr:colOff>
      <xdr:row>3</xdr:row>
      <xdr:rowOff>7315</xdr:rowOff>
    </xdr:from>
    <xdr:to>
      <xdr:col>1</xdr:col>
      <xdr:colOff>21946</xdr:colOff>
      <xdr:row>7</xdr:row>
      <xdr:rowOff>7315</xdr:rowOff>
    </xdr:to>
    <xdr:sp macro="" textlink="">
      <xdr:nvSpPr>
        <xdr:cNvPr id="3082" name="Line 1026">
          <a:extLst>
            <a:ext uri="{FF2B5EF4-FFF2-40B4-BE49-F238E27FC236}">
              <a16:creationId xmlns:a16="http://schemas.microsoft.com/office/drawing/2014/main" id="{6CB49593-20B4-4572-8563-0E9A032CB4EA}"/>
            </a:ext>
          </a:extLst>
        </xdr:cNvPr>
        <xdr:cNvSpPr>
          <a:spLocks noChangeShapeType="1"/>
        </xdr:cNvSpPr>
      </xdr:nvSpPr>
      <xdr:spPr bwMode="auto">
        <a:xfrm>
          <a:off x="7315" y="841248"/>
          <a:ext cx="1272845" cy="12070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21946</xdr:colOff>
      <xdr:row>3</xdr:row>
      <xdr:rowOff>29261</xdr:rowOff>
    </xdr:from>
    <xdr:to>
      <xdr:col>1</xdr:col>
      <xdr:colOff>0</xdr:colOff>
      <xdr:row>5</xdr:row>
      <xdr:rowOff>380390</xdr:rowOff>
    </xdr:to>
    <xdr:sp macro="" textlink="">
      <xdr:nvSpPr>
        <xdr:cNvPr id="4101" name="Line 1">
          <a:extLst>
            <a:ext uri="{FF2B5EF4-FFF2-40B4-BE49-F238E27FC236}">
              <a16:creationId xmlns:a16="http://schemas.microsoft.com/office/drawing/2014/main" id="{0AC04222-53DE-4A15-B40C-04447F9B01E7}"/>
            </a:ext>
          </a:extLst>
        </xdr:cNvPr>
        <xdr:cNvSpPr>
          <a:spLocks noChangeShapeType="1"/>
        </xdr:cNvSpPr>
      </xdr:nvSpPr>
      <xdr:spPr bwMode="auto">
        <a:xfrm>
          <a:off x="21946" y="929030"/>
          <a:ext cx="1082649" cy="13167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-&#38928;&#31639;&#24409;&#32232;/112&#24409;&#32232;/1-&#37129;&#37806;&#24066;/&#27298;&#26680;ok/112&#32317;&#38928;&#31639;(&#27861;&#23450;)-&#37129;&#37806;&#24066;-&#24409;&#3231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巨集啟用方式"/>
      <sheetName val="巨集"/>
      <sheetName val="填表說明"/>
      <sheetName val="代碼"/>
      <sheetName val="簡明總"/>
      <sheetName val="性質總"/>
      <sheetName val="融資總"/>
      <sheetName val="勾稽總表"/>
      <sheetName val="同基礎調整情形"/>
      <sheetName val="1簡明_本年度預算數"/>
      <sheetName val="1簡明_上年度預算數"/>
      <sheetName val="1簡明_前年度決算數"/>
      <sheetName val="上簡明_隱藏"/>
      <sheetName val="簡明勾上年度"/>
      <sheetName val="上簡明(案)_隱藏"/>
      <sheetName val="簡明勾上年度(案)-僅彙編法定預算時檢核使用"/>
      <sheetName val="前簡明(案)_隱藏"/>
      <sheetName val="簡明勾前年度(案)-僅彙編法定預算時檢核使用"/>
      <sheetName val="前簡明_隱藏"/>
      <sheetName val="簡明勾前年度"/>
      <sheetName val="2性質餘絀_本年度"/>
      <sheetName val="2性質餘絀_上年度"/>
      <sheetName val="2性質餘絀_前年度"/>
      <sheetName val="上性質餘絀_隱藏"/>
      <sheetName val="前性質餘絀_隱藏"/>
      <sheetName val="餘絀勾上年度"/>
      <sheetName val="餘絀勾前年度"/>
      <sheetName val="3融資_本年度"/>
      <sheetName val="3融資_上年度"/>
      <sheetName val="3融資_前年度"/>
      <sheetName val="上融資_隱藏"/>
      <sheetName val="融資勾上年度"/>
      <sheetName val="前融資_隱藏"/>
      <sheetName val="融資勾前年度"/>
      <sheetName val="鄉鎮收支不平衡原因(篩選-不用給縣市)"/>
      <sheetName val="鄉鎮歲計分析(非收支賸餘)"/>
      <sheetName val="4來源別"/>
      <sheetName val="5_1政事別_經常門"/>
      <sheetName val="5_2政事別_資本門"/>
      <sheetName val="政事別總表_經資併"/>
      <sheetName val="6用途別"/>
      <sheetName val="7資本支出"/>
      <sheetName val="8員額表"/>
      <sheetName val="9人事費(元)"/>
    </sheetNames>
    <sheetDataSet>
      <sheetData sheetId="0"/>
      <sheetData sheetId="1"/>
      <sheetData sheetId="2"/>
      <sheetData sheetId="3"/>
      <sheetData sheetId="4">
        <row r="3">
          <cell r="E3" t="str">
            <v>112年度</v>
          </cell>
        </row>
      </sheetData>
      <sheetData sheetId="5"/>
      <sheetData sheetId="6">
        <row r="3">
          <cell r="B3" t="str">
            <v>中 華 民 國 112 年 度</v>
          </cell>
        </row>
      </sheetData>
      <sheetData sheetId="7"/>
      <sheetData sheetId="8"/>
      <sheetData sheetId="9">
        <row r="9">
          <cell r="E9">
            <v>0</v>
          </cell>
        </row>
      </sheetData>
      <sheetData sheetId="10">
        <row r="9">
          <cell r="E9">
            <v>0</v>
          </cell>
        </row>
      </sheetData>
      <sheetData sheetId="11">
        <row r="9">
          <cell r="E9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F9">
            <v>0</v>
          </cell>
        </row>
      </sheetData>
      <sheetData sheetId="21">
        <row r="9">
          <cell r="F9">
            <v>0</v>
          </cell>
        </row>
      </sheetData>
      <sheetData sheetId="22">
        <row r="9">
          <cell r="F9">
            <v>0</v>
          </cell>
        </row>
      </sheetData>
      <sheetData sheetId="23"/>
      <sheetData sheetId="24"/>
      <sheetData sheetId="25"/>
      <sheetData sheetId="26"/>
      <sheetData sheetId="27">
        <row r="9">
          <cell r="E9">
            <v>302622</v>
          </cell>
        </row>
      </sheetData>
      <sheetData sheetId="28">
        <row r="9">
          <cell r="E9">
            <v>313477</v>
          </cell>
        </row>
      </sheetData>
      <sheetData sheetId="29">
        <row r="9">
          <cell r="E9">
            <v>322590</v>
          </cell>
        </row>
      </sheetData>
      <sheetData sheetId="30"/>
      <sheetData sheetId="31"/>
      <sheetData sheetId="32"/>
      <sheetData sheetId="33"/>
      <sheetData sheetId="34"/>
      <sheetData sheetId="35"/>
      <sheetData sheetId="36">
        <row r="9">
          <cell r="F9">
            <v>0</v>
          </cell>
        </row>
      </sheetData>
      <sheetData sheetId="37">
        <row r="9">
          <cell r="F9">
            <v>64574</v>
          </cell>
        </row>
      </sheetData>
      <sheetData sheetId="38">
        <row r="9">
          <cell r="F9">
            <v>802</v>
          </cell>
        </row>
      </sheetData>
      <sheetData sheetId="39"/>
      <sheetData sheetId="40">
        <row r="9">
          <cell r="E9">
            <v>83105</v>
          </cell>
        </row>
      </sheetData>
      <sheetData sheetId="41">
        <row r="9">
          <cell r="E9">
            <v>0</v>
          </cell>
        </row>
      </sheetData>
      <sheetData sheetId="42">
        <row r="9">
          <cell r="D9">
            <v>7</v>
          </cell>
        </row>
      </sheetData>
      <sheetData sheetId="43">
        <row r="9">
          <cell r="D9">
            <v>5629000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externalLinkPath" Target="/&#38597;&#24935;/1-&#32317;&#38928;&#31639;&#24409;&#32232;/109&#24409;&#32232;&#26696;/1-&#37129;&#37806;&#24066;/&#27298;&#26680;OK/107&#32317;&#38928;&#31639;-&#37129;&#37806;&#24066;-&#39640;&#38596;&#24066;.xls" TargetMode="External"/><Relationship Id="rId13" Type="http://schemas.openxmlformats.org/officeDocument/2006/relationships/externalLinkPath" Target="/&#38597;&#24935;/1-&#32317;&#38928;&#31639;&#24409;&#32232;/109&#24409;&#32232;&#26696;/1-&#37129;&#37806;&#24066;/&#27298;&#26680;OK/107&#32317;&#38928;&#31639;-&#37129;&#37806;&#24066;-&#22025;&#32681;&#32291;.xls" TargetMode="External"/><Relationship Id="rId18" Type="http://schemas.openxmlformats.org/officeDocument/2006/relationships/printerSettings" Target="../printerSettings/printerSettings9.bin"/><Relationship Id="rId3" Type="http://schemas.openxmlformats.org/officeDocument/2006/relationships/externalLinkPath" Target="/&#38597;&#24935;/1-&#32317;&#38928;&#31639;&#24409;&#32232;/109&#24409;&#32232;&#26696;/1-&#37129;&#37806;&#24066;/&#27298;&#26680;OK/107&#32317;&#38928;&#31639;-&#37129;&#37806;&#24066;-&#37329;&#38272;&#32291;.xls" TargetMode="External"/><Relationship Id="rId7" Type="http://schemas.openxmlformats.org/officeDocument/2006/relationships/externalLinkPath" Target="/&#38597;&#24935;/1-&#32317;&#38928;&#31639;&#24409;&#32232;/109&#24409;&#32232;&#26696;/1-&#37129;&#37806;&#24066;/&#27298;&#26680;OK/107&#32317;&#38928;&#31639;-&#37129;&#37806;&#24066;-&#26691;&#22290;&#24066;.xls" TargetMode="External"/><Relationship Id="rId12" Type="http://schemas.openxmlformats.org/officeDocument/2006/relationships/externalLinkPath" Target="/&#38597;&#24935;/1-&#32317;&#38928;&#31639;&#24409;&#32232;/109&#24409;&#32232;&#26696;/1-&#37129;&#37806;&#24066;/&#27298;&#26680;OK/107&#32317;&#38928;&#31639;-&#37129;&#37806;&#24066;-&#26032;&#31481;&#32291;.xls" TargetMode="External"/><Relationship Id="rId17" Type="http://schemas.openxmlformats.org/officeDocument/2006/relationships/externalLinkPath" Target="/&#38597;&#24935;/1-&#32317;&#38928;&#31639;&#24409;&#32232;/109&#24409;&#32232;&#26696;/1-&#37129;&#37806;&#24066;/&#27298;&#26680;OK/107&#32317;&#38928;&#31639;-&#37129;&#37806;&#24066;-&#28558;&#28246;&#32291;.xls" TargetMode="External"/><Relationship Id="rId2" Type="http://schemas.openxmlformats.org/officeDocument/2006/relationships/externalLinkPath" Target="/&#38597;&#24935;/1-&#32317;&#38928;&#31639;&#24409;&#32232;/109&#24409;&#32232;&#26696;/1-&#37129;&#37806;&#24066;/&#27298;&#26680;OK/107&#32317;&#38928;&#31639;-&#37129;&#37806;&#24066;-&#33457;&#34030;&#32291;.xls" TargetMode="External"/><Relationship Id="rId16" Type="http://schemas.openxmlformats.org/officeDocument/2006/relationships/externalLinkPath" Target="/&#38597;&#24935;/1-&#32317;&#38928;&#31639;&#24409;&#32232;/109&#24409;&#32232;&#26696;/1-&#37129;&#37806;&#24066;/&#27298;&#26680;OK/107&#32317;&#38928;&#31639;-&#37129;&#37806;&#24066;-&#33274;&#26481;&#32291;.xls" TargetMode="External"/><Relationship Id="rId1" Type="http://schemas.openxmlformats.org/officeDocument/2006/relationships/externalLinkPath" Target="/&#38597;&#24935;/1-&#32317;&#38928;&#31639;&#24409;&#32232;/109&#24409;&#32232;&#26696;/1-&#37129;&#37806;&#24066;/&#27298;&#26680;OK/107&#32317;&#38928;&#31639;-&#37129;&#37806;&#24066;-&#23452;&#34349;&#32291;.xls" TargetMode="External"/><Relationship Id="rId6" Type="http://schemas.openxmlformats.org/officeDocument/2006/relationships/externalLinkPath" Target="/&#38597;&#24935;/1-&#32317;&#38928;&#31639;&#24409;&#32232;/109&#24409;&#32232;&#26696;/1-&#37129;&#37806;&#24066;/&#27298;&#26680;OK/107&#32317;&#38928;&#31639;-&#37129;&#37806;&#24066;-&#33495;&#26647;&#32291;.xls" TargetMode="External"/><Relationship Id="rId11" Type="http://schemas.openxmlformats.org/officeDocument/2006/relationships/externalLinkPath" Target="/&#38597;&#24935;/1-&#32317;&#38928;&#31639;&#24409;&#32232;/109&#24409;&#32232;&#26696;/1-&#37129;&#37806;&#24066;/&#27298;&#26680;OK/107&#32317;&#38928;&#31639;-&#37129;&#37806;&#24066;-&#26032;&#21271;&#24066;.xls" TargetMode="External"/><Relationship Id="rId5" Type="http://schemas.openxmlformats.org/officeDocument/2006/relationships/externalLinkPath" Target="/&#38597;&#24935;/1-&#32317;&#38928;&#31639;&#24409;&#32232;/109&#24409;&#32232;&#26696;/1-&#37129;&#37806;&#24066;/&#27298;&#26680;OK/107&#32317;&#38928;&#31639;-&#37129;&#37806;&#24066;-&#23631;&#26481;&#32291;.xls" TargetMode="External"/><Relationship Id="rId15" Type="http://schemas.openxmlformats.org/officeDocument/2006/relationships/externalLinkPath" Target="/&#38597;&#24935;/1-&#32317;&#38928;&#31639;&#24409;&#32232;/109&#24409;&#32232;&#26696;/1-&#37129;&#37806;&#24066;/&#27298;&#26680;OK/107&#32317;&#38928;&#31639;-&#37129;&#37806;&#24066;-&#33274;&#20013;&#24066;.xls" TargetMode="External"/><Relationship Id="rId10" Type="http://schemas.openxmlformats.org/officeDocument/2006/relationships/externalLinkPath" Target="/&#38597;&#24935;/1-&#32317;&#38928;&#31639;&#24409;&#32232;/109&#24409;&#32232;&#26696;/1-&#37129;&#37806;&#24066;/&#27298;&#26680;OK/107&#32317;&#38928;&#31639;-&#37129;&#37806;&#24066;-&#38642;&#26519;&#32291;.xls" TargetMode="External"/><Relationship Id="rId4" Type="http://schemas.openxmlformats.org/officeDocument/2006/relationships/externalLinkPath" Target="/&#38597;&#24935;/1-&#32317;&#38928;&#31639;&#24409;&#32232;/109&#24409;&#32232;&#26696;/1-&#37129;&#37806;&#24066;/&#27298;&#26680;OK/107&#32317;&#38928;&#31639;-&#37129;&#37806;&#24066;-&#21335;&#25237;&#32291;.xls" TargetMode="External"/><Relationship Id="rId9" Type="http://schemas.openxmlformats.org/officeDocument/2006/relationships/externalLinkPath" Target="/&#38597;&#24935;/1-&#32317;&#38928;&#31639;&#24409;&#32232;/109&#24409;&#32232;&#26696;/1-&#37129;&#37806;&#24066;/&#27298;&#26680;OK/107&#32317;&#38928;&#31639;-&#37129;&#37806;&#24066;-&#36899;&#27743;&#32291;.xls" TargetMode="External"/><Relationship Id="rId14" Type="http://schemas.openxmlformats.org/officeDocument/2006/relationships/externalLinkPath" Target="/&#38597;&#24935;/1-&#32317;&#38928;&#31639;&#24409;&#32232;/109&#24409;&#32232;&#26696;/1-&#37129;&#37806;&#24066;/&#27298;&#26680;OK/107&#32317;&#38928;&#31639;-&#37129;&#37806;&#24066;-&#24432;&#21270;&#32291;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view="pageBreakPreview" zoomScale="75" zoomScaleNormal="75" zoomScaleSheetLayoutView="75" workbookViewId="0">
      <selection activeCell="B34" sqref="B34"/>
    </sheetView>
  </sheetViews>
  <sheetFormatPr defaultColWidth="10" defaultRowHeight="17"/>
  <cols>
    <col min="1" max="1" width="33.7265625" style="3" customWidth="1"/>
    <col min="2" max="2" width="17.26953125" style="3" customWidth="1"/>
    <col min="3" max="3" width="10.90625" style="193" customWidth="1"/>
    <col min="4" max="4" width="20.26953125" style="3" customWidth="1"/>
    <col min="5" max="5" width="10.7265625" style="3" customWidth="1"/>
    <col min="6" max="6" width="17.26953125" style="3" customWidth="1"/>
    <col min="7" max="7" width="10.26953125" style="3" customWidth="1"/>
    <col min="8" max="8" width="17.26953125" style="3" customWidth="1"/>
    <col min="9" max="9" width="11.26953125" style="3" customWidth="1"/>
    <col min="10" max="16384" width="10" style="3"/>
  </cols>
  <sheetData>
    <row r="1" spans="1:12" s="145" customFormat="1" ht="27.25" customHeight="1">
      <c r="A1" s="319" t="s">
        <v>297</v>
      </c>
      <c r="B1" s="319"/>
      <c r="C1" s="319"/>
      <c r="D1" s="319"/>
      <c r="E1" s="319"/>
      <c r="F1" s="319"/>
      <c r="G1" s="319"/>
      <c r="H1" s="319"/>
      <c r="I1" s="319"/>
    </row>
    <row r="2" spans="1:12" s="145" customFormat="1" ht="24.75" customHeight="1">
      <c r="A2" s="320" t="s">
        <v>298</v>
      </c>
      <c r="B2" s="320"/>
      <c r="C2" s="320"/>
      <c r="D2" s="320"/>
      <c r="E2" s="320"/>
      <c r="F2" s="320"/>
      <c r="G2" s="320"/>
      <c r="H2" s="320"/>
      <c r="I2" s="320"/>
      <c r="L2" s="178"/>
    </row>
    <row r="3" spans="1:12" s="145" customFormat="1" ht="23.5" customHeight="1">
      <c r="A3" s="321" t="str">
        <f>"                    中華民國"&amp;[1]簡明總!$E$3</f>
        <v xml:space="preserve">                    中華民國112年度</v>
      </c>
      <c r="B3" s="321"/>
      <c r="C3" s="321"/>
      <c r="D3" s="321"/>
      <c r="E3" s="321"/>
      <c r="F3" s="321"/>
      <c r="G3" s="321"/>
      <c r="H3" s="323" t="s">
        <v>0</v>
      </c>
      <c r="I3" s="323"/>
    </row>
    <row r="4" spans="1:12" ht="21" customHeight="1">
      <c r="A4" s="324" t="s">
        <v>23</v>
      </c>
      <c r="B4" s="327" t="s">
        <v>26</v>
      </c>
      <c r="C4" s="328"/>
      <c r="D4" s="327" t="s">
        <v>27</v>
      </c>
      <c r="E4" s="328"/>
      <c r="F4" s="329" t="s">
        <v>117</v>
      </c>
      <c r="G4" s="328"/>
      <c r="H4" s="326" t="s">
        <v>100</v>
      </c>
      <c r="I4" s="326"/>
    </row>
    <row r="5" spans="1:12" ht="21" customHeight="1">
      <c r="A5" s="325"/>
      <c r="B5" s="11" t="s">
        <v>101</v>
      </c>
      <c r="C5" s="192" t="s">
        <v>159</v>
      </c>
      <c r="D5" s="46" t="s">
        <v>101</v>
      </c>
      <c r="E5" s="46" t="s">
        <v>159</v>
      </c>
      <c r="F5" s="10" t="s">
        <v>101</v>
      </c>
      <c r="G5" s="10" t="s">
        <v>159</v>
      </c>
      <c r="H5" s="10" t="s">
        <v>101</v>
      </c>
      <c r="I5" s="10" t="s">
        <v>163</v>
      </c>
    </row>
    <row r="6" spans="1:12" s="44" customFormat="1" ht="23.25" customHeight="1">
      <c r="A6" s="43" t="s">
        <v>24</v>
      </c>
      <c r="B6" s="194">
        <v>64627332</v>
      </c>
      <c r="C6" s="195">
        <v>100</v>
      </c>
      <c r="D6" s="194">
        <v>61575121</v>
      </c>
      <c r="E6" s="195">
        <v>100</v>
      </c>
      <c r="F6" s="194">
        <v>78339799</v>
      </c>
      <c r="G6" s="195">
        <v>100</v>
      </c>
      <c r="H6" s="196">
        <v>3052211</v>
      </c>
      <c r="I6" s="197">
        <v>4.9568899750923752</v>
      </c>
    </row>
    <row r="7" spans="1:12" ht="23.25" customHeight="1">
      <c r="A7" s="146" t="s">
        <v>186</v>
      </c>
      <c r="B7" s="198">
        <v>46209416</v>
      </c>
      <c r="C7" s="199">
        <v>71.510000000000005</v>
      </c>
      <c r="D7" s="198">
        <v>41919780</v>
      </c>
      <c r="E7" s="199">
        <v>68.08</v>
      </c>
      <c r="F7" s="198">
        <v>45064295</v>
      </c>
      <c r="G7" s="199">
        <v>57.53</v>
      </c>
      <c r="H7" s="200">
        <v>4289636</v>
      </c>
      <c r="I7" s="201">
        <v>10.232964008876001</v>
      </c>
    </row>
    <row r="8" spans="1:12" ht="23.25" customHeight="1">
      <c r="A8" s="146" t="s">
        <v>187</v>
      </c>
      <c r="B8" s="198">
        <v>0</v>
      </c>
      <c r="C8" s="202">
        <v>0</v>
      </c>
      <c r="D8" s="198">
        <v>0</v>
      </c>
      <c r="E8" s="202">
        <v>0</v>
      </c>
      <c r="F8" s="198">
        <v>51</v>
      </c>
      <c r="G8" s="202">
        <v>0</v>
      </c>
      <c r="H8" s="198">
        <v>0</v>
      </c>
      <c r="I8" s="201">
        <v>0</v>
      </c>
      <c r="J8" s="143"/>
    </row>
    <row r="9" spans="1:12" ht="23.25" customHeight="1">
      <c r="A9" s="146" t="s">
        <v>188</v>
      </c>
      <c r="B9" s="198">
        <v>42964</v>
      </c>
      <c r="C9" s="199">
        <v>7.0000000000000007E-2</v>
      </c>
      <c r="D9" s="198">
        <v>34122</v>
      </c>
      <c r="E9" s="199">
        <v>0.06</v>
      </c>
      <c r="F9" s="198">
        <v>86102</v>
      </c>
      <c r="G9" s="199">
        <v>0.11</v>
      </c>
      <c r="H9" s="200">
        <v>8842</v>
      </c>
      <c r="I9" s="201">
        <v>25.912900767833069</v>
      </c>
      <c r="J9" s="143"/>
    </row>
    <row r="10" spans="1:12" ht="23.25" customHeight="1">
      <c r="A10" s="146" t="s">
        <v>189</v>
      </c>
      <c r="B10" s="198">
        <v>2108228</v>
      </c>
      <c r="C10" s="199">
        <v>3.26</v>
      </c>
      <c r="D10" s="198">
        <v>2302189</v>
      </c>
      <c r="E10" s="199">
        <v>3.74</v>
      </c>
      <c r="F10" s="198">
        <v>2047305</v>
      </c>
      <c r="G10" s="199">
        <v>2.61</v>
      </c>
      <c r="H10" s="200">
        <v>-193961</v>
      </c>
      <c r="I10" s="201">
        <v>-8.4250684891640084</v>
      </c>
      <c r="J10" s="143"/>
    </row>
    <row r="11" spans="1:12" ht="23.25" customHeight="1">
      <c r="A11" s="146" t="s">
        <v>190</v>
      </c>
      <c r="B11" s="198">
        <v>0</v>
      </c>
      <c r="C11" s="202">
        <v>0</v>
      </c>
      <c r="D11" s="198">
        <v>0</v>
      </c>
      <c r="E11" s="202">
        <v>0</v>
      </c>
      <c r="F11" s="198">
        <v>0</v>
      </c>
      <c r="G11" s="202">
        <v>0</v>
      </c>
      <c r="H11" s="198">
        <v>0</v>
      </c>
      <c r="I11" s="201">
        <v>0</v>
      </c>
      <c r="J11" s="143"/>
    </row>
    <row r="12" spans="1:12" ht="23.25" customHeight="1">
      <c r="A12" s="146" t="s">
        <v>191</v>
      </c>
      <c r="B12" s="198">
        <v>939720</v>
      </c>
      <c r="C12" s="199">
        <v>1.45</v>
      </c>
      <c r="D12" s="198">
        <v>981200</v>
      </c>
      <c r="E12" s="199">
        <v>1.59</v>
      </c>
      <c r="F12" s="198">
        <v>1718178</v>
      </c>
      <c r="G12" s="199">
        <v>2.19</v>
      </c>
      <c r="H12" s="200">
        <v>-41480</v>
      </c>
      <c r="I12" s="201">
        <v>-4.2274765593151242</v>
      </c>
      <c r="J12" s="143"/>
    </row>
    <row r="13" spans="1:12" ht="23.25" customHeight="1">
      <c r="A13" s="146" t="s">
        <v>192</v>
      </c>
      <c r="B13" s="198">
        <v>427791</v>
      </c>
      <c r="C13" s="199">
        <v>0.66</v>
      </c>
      <c r="D13" s="198">
        <v>554622</v>
      </c>
      <c r="E13" s="199">
        <v>0.9</v>
      </c>
      <c r="F13" s="198">
        <v>636348</v>
      </c>
      <c r="G13" s="199">
        <v>0.81</v>
      </c>
      <c r="H13" s="200">
        <v>-126831</v>
      </c>
      <c r="I13" s="201">
        <v>-22.868007399634347</v>
      </c>
      <c r="J13" s="143"/>
    </row>
    <row r="14" spans="1:12" ht="23.25" customHeight="1">
      <c r="A14" s="146" t="s">
        <v>193</v>
      </c>
      <c r="B14" s="198">
        <v>11338551</v>
      </c>
      <c r="C14" s="199">
        <v>17.54</v>
      </c>
      <c r="D14" s="198">
        <v>12081773</v>
      </c>
      <c r="E14" s="199">
        <v>19.62</v>
      </c>
      <c r="F14" s="198">
        <v>24173764</v>
      </c>
      <c r="G14" s="199">
        <v>30.86</v>
      </c>
      <c r="H14" s="200">
        <v>-743222</v>
      </c>
      <c r="I14" s="201">
        <v>-6.1515971207206093</v>
      </c>
      <c r="J14" s="143"/>
    </row>
    <row r="15" spans="1:12" ht="23.25" customHeight="1">
      <c r="A15" s="146" t="s">
        <v>202</v>
      </c>
      <c r="B15" s="198">
        <v>1523254</v>
      </c>
      <c r="C15" s="199">
        <v>2.36</v>
      </c>
      <c r="D15" s="198">
        <v>1656352</v>
      </c>
      <c r="E15" s="199">
        <v>2.69</v>
      </c>
      <c r="F15" s="198">
        <v>2063658</v>
      </c>
      <c r="G15" s="199">
        <v>2.63</v>
      </c>
      <c r="H15" s="200">
        <v>-133098</v>
      </c>
      <c r="I15" s="201">
        <v>-8.0356107880450534</v>
      </c>
      <c r="J15" s="143"/>
    </row>
    <row r="16" spans="1:12" ht="23.25" hidden="1" customHeight="1">
      <c r="A16" s="146" t="s">
        <v>194</v>
      </c>
      <c r="B16" s="198">
        <v>0</v>
      </c>
      <c r="C16" s="199">
        <v>0</v>
      </c>
      <c r="D16" s="198">
        <v>0</v>
      </c>
      <c r="E16" s="199">
        <v>0</v>
      </c>
      <c r="F16" s="198">
        <v>0</v>
      </c>
      <c r="G16" s="199">
        <v>0</v>
      </c>
      <c r="H16" s="198">
        <v>0</v>
      </c>
      <c r="I16" s="203">
        <v>0</v>
      </c>
      <c r="J16" s="143"/>
    </row>
    <row r="17" spans="1:10" ht="23.25" customHeight="1">
      <c r="A17" s="146" t="s">
        <v>291</v>
      </c>
      <c r="B17" s="198">
        <v>2037408</v>
      </c>
      <c r="C17" s="199">
        <v>3.15</v>
      </c>
      <c r="D17" s="198">
        <v>2045083</v>
      </c>
      <c r="E17" s="199">
        <v>3.32</v>
      </c>
      <c r="F17" s="198">
        <v>2550098</v>
      </c>
      <c r="G17" s="199">
        <v>3.26</v>
      </c>
      <c r="H17" s="200">
        <v>-7675</v>
      </c>
      <c r="I17" s="201">
        <v>-0.37529039163691641</v>
      </c>
      <c r="J17" s="143"/>
    </row>
    <row r="18" spans="1:10" ht="23.25" customHeight="1">
      <c r="A18" s="147"/>
      <c r="B18" s="204"/>
      <c r="C18" s="205"/>
      <c r="D18" s="204"/>
      <c r="E18" s="206"/>
      <c r="F18" s="204"/>
      <c r="G18" s="206"/>
      <c r="H18" s="200"/>
      <c r="I18" s="202"/>
    </row>
    <row r="19" spans="1:10" s="44" customFormat="1" ht="23.25" customHeight="1">
      <c r="A19" s="43" t="s">
        <v>25</v>
      </c>
      <c r="B19" s="194">
        <v>71373679</v>
      </c>
      <c r="C19" s="195">
        <v>100</v>
      </c>
      <c r="D19" s="194">
        <v>70608361</v>
      </c>
      <c r="E19" s="195">
        <v>100</v>
      </c>
      <c r="F19" s="194">
        <v>75316931</v>
      </c>
      <c r="G19" s="195">
        <v>100</v>
      </c>
      <c r="H19" s="196">
        <v>765318</v>
      </c>
      <c r="I19" s="197">
        <v>1.0838914671875757</v>
      </c>
    </row>
    <row r="20" spans="1:10" ht="23.25" customHeight="1">
      <c r="A20" s="146" t="s">
        <v>195</v>
      </c>
      <c r="B20" s="204">
        <v>24447198</v>
      </c>
      <c r="C20" s="199">
        <v>34.25</v>
      </c>
      <c r="D20" s="204">
        <v>24730154</v>
      </c>
      <c r="E20" s="199">
        <v>35.03</v>
      </c>
      <c r="F20" s="204">
        <v>22978507</v>
      </c>
      <c r="G20" s="199">
        <v>30.519999999999996</v>
      </c>
      <c r="H20" s="200">
        <v>-282956</v>
      </c>
      <c r="I20" s="201">
        <v>-1.1441740314273821</v>
      </c>
      <c r="J20" s="142"/>
    </row>
    <row r="21" spans="1:10" ht="23.25" customHeight="1">
      <c r="A21" s="146" t="s">
        <v>196</v>
      </c>
      <c r="B21" s="204">
        <v>6615579</v>
      </c>
      <c r="C21" s="199">
        <v>9.27</v>
      </c>
      <c r="D21" s="204">
        <v>6053241</v>
      </c>
      <c r="E21" s="199">
        <v>8.57</v>
      </c>
      <c r="F21" s="204">
        <v>6276361</v>
      </c>
      <c r="G21" s="199">
        <v>8.33</v>
      </c>
      <c r="H21" s="200">
        <v>562338</v>
      </c>
      <c r="I21" s="201">
        <v>9.2898663707590696</v>
      </c>
      <c r="J21" s="142"/>
    </row>
    <row r="22" spans="1:10" ht="23.25" customHeight="1">
      <c r="A22" s="146" t="s">
        <v>197</v>
      </c>
      <c r="B22" s="204">
        <v>18120232</v>
      </c>
      <c r="C22" s="199">
        <v>25.39</v>
      </c>
      <c r="D22" s="204">
        <v>18490064</v>
      </c>
      <c r="E22" s="199">
        <v>26.19</v>
      </c>
      <c r="F22" s="204">
        <v>27097152</v>
      </c>
      <c r="G22" s="199">
        <v>35.979999999999997</v>
      </c>
      <c r="H22" s="200">
        <v>-369832</v>
      </c>
      <c r="I22" s="201">
        <v>-2.0001661432864699</v>
      </c>
      <c r="J22" s="142"/>
    </row>
    <row r="23" spans="1:10" ht="23.25" customHeight="1">
      <c r="A23" s="146" t="s">
        <v>198</v>
      </c>
      <c r="B23" s="204">
        <v>5166422</v>
      </c>
      <c r="C23" s="199">
        <v>7.24</v>
      </c>
      <c r="D23" s="204">
        <v>4856977</v>
      </c>
      <c r="E23" s="199">
        <v>6.88</v>
      </c>
      <c r="F23" s="204">
        <v>4790823</v>
      </c>
      <c r="G23" s="199">
        <v>6.36</v>
      </c>
      <c r="H23" s="200">
        <v>309445</v>
      </c>
      <c r="I23" s="201">
        <v>6.3711440264180785</v>
      </c>
      <c r="J23" s="142"/>
    </row>
    <row r="24" spans="1:10" ht="23.25" customHeight="1">
      <c r="A24" s="146" t="s">
        <v>199</v>
      </c>
      <c r="B24" s="204">
        <v>11743910</v>
      </c>
      <c r="C24" s="199">
        <v>16.45</v>
      </c>
      <c r="D24" s="204">
        <v>11249864</v>
      </c>
      <c r="E24" s="199">
        <v>15.93</v>
      </c>
      <c r="F24" s="204">
        <v>10581620</v>
      </c>
      <c r="G24" s="199">
        <v>14.05</v>
      </c>
      <c r="H24" s="200">
        <v>494046</v>
      </c>
      <c r="I24" s="201">
        <v>4.3915730892391229</v>
      </c>
      <c r="J24" s="142"/>
    </row>
    <row r="25" spans="1:10" ht="23.25" customHeight="1">
      <c r="A25" s="146" t="s">
        <v>200</v>
      </c>
      <c r="B25" s="204">
        <v>3590285</v>
      </c>
      <c r="C25" s="199">
        <v>5.03</v>
      </c>
      <c r="D25" s="204">
        <v>3511208</v>
      </c>
      <c r="E25" s="199">
        <v>4.97</v>
      </c>
      <c r="F25" s="204">
        <v>2963252</v>
      </c>
      <c r="G25" s="199">
        <v>3.93</v>
      </c>
      <c r="H25" s="200">
        <v>79077</v>
      </c>
      <c r="I25" s="201">
        <v>2.2521308905652981</v>
      </c>
      <c r="J25" s="142"/>
    </row>
    <row r="26" spans="1:10" ht="23.25" customHeight="1">
      <c r="A26" s="146" t="s">
        <v>201</v>
      </c>
      <c r="B26" s="204">
        <v>8166</v>
      </c>
      <c r="C26" s="199">
        <v>0.01</v>
      </c>
      <c r="D26" s="204">
        <v>7403</v>
      </c>
      <c r="E26" s="199">
        <v>0.01</v>
      </c>
      <c r="F26" s="204">
        <v>2545</v>
      </c>
      <c r="G26" s="199">
        <v>0</v>
      </c>
      <c r="H26" s="200">
        <v>763</v>
      </c>
      <c r="I26" s="201">
        <v>10.306632446305551</v>
      </c>
      <c r="J26" s="142"/>
    </row>
    <row r="27" spans="1:10" ht="23.25" customHeight="1">
      <c r="A27" s="146" t="s">
        <v>274</v>
      </c>
      <c r="B27" s="198">
        <v>1681887</v>
      </c>
      <c r="C27" s="199">
        <v>2.36</v>
      </c>
      <c r="D27" s="198">
        <v>1709450</v>
      </c>
      <c r="E27" s="199">
        <v>2.42</v>
      </c>
      <c r="F27" s="198">
        <v>626671</v>
      </c>
      <c r="G27" s="199">
        <v>0.83</v>
      </c>
      <c r="H27" s="200">
        <v>-27563</v>
      </c>
      <c r="I27" s="201">
        <v>-1.6123899499839129</v>
      </c>
      <c r="J27" s="142"/>
    </row>
    <row r="28" spans="1:10" ht="23.25" customHeight="1">
      <c r="A28" s="14"/>
      <c r="B28" s="204"/>
      <c r="C28" s="205"/>
      <c r="D28" s="204"/>
      <c r="E28" s="206"/>
      <c r="F28" s="204"/>
      <c r="G28" s="206"/>
      <c r="H28" s="204"/>
      <c r="I28" s="206"/>
    </row>
    <row r="29" spans="1:10" s="44" customFormat="1" ht="23.25" customHeight="1">
      <c r="A29" s="43" t="s">
        <v>185</v>
      </c>
      <c r="B29" s="196">
        <v>-6746347</v>
      </c>
      <c r="C29" s="207"/>
      <c r="D29" s="196">
        <v>-9033240</v>
      </c>
      <c r="E29" s="196"/>
      <c r="F29" s="196">
        <v>3022868</v>
      </c>
      <c r="G29" s="196"/>
      <c r="H29" s="196">
        <v>2286893</v>
      </c>
      <c r="I29" s="208"/>
    </row>
    <row r="30" spans="1:10" ht="42" customHeight="1">
      <c r="A30" s="322"/>
      <c r="B30" s="322"/>
      <c r="C30" s="322"/>
      <c r="D30" s="322"/>
      <c r="E30" s="322"/>
      <c r="F30" s="322"/>
      <c r="G30" s="322"/>
      <c r="H30" s="322"/>
      <c r="I30" s="322"/>
    </row>
  </sheetData>
  <mergeCells count="10">
    <mergeCell ref="A1:I1"/>
    <mergeCell ref="A2:I2"/>
    <mergeCell ref="A3:G3"/>
    <mergeCell ref="A30:I30"/>
    <mergeCell ref="H3:I3"/>
    <mergeCell ref="A4:A5"/>
    <mergeCell ref="H4:I4"/>
    <mergeCell ref="B4:C4"/>
    <mergeCell ref="F4:G4"/>
    <mergeCell ref="D4:E4"/>
  </mergeCells>
  <phoneticPr fontId="4" type="noConversion"/>
  <printOptions horizontalCentered="1"/>
  <pageMargins left="0.39370078740157483" right="0.39370078740157483" top="0.39370078740157483" bottom="0.39370078740157483" header="0.51181102362204722" footer="0.39370078740157483"/>
  <pageSetup paperSize="9" scale="84" firstPageNumber="41" orientation="landscape" blackAndWhite="1" useFirstPageNumber="1" r:id="rId1"/>
  <headerFooter alignWithMargins="0">
    <oddFooter>&amp;C-&amp;P--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7"/>
  <sheetViews>
    <sheetView view="pageBreakPreview" zoomScale="60" zoomScaleNormal="75" workbookViewId="0">
      <pane xSplit="1" ySplit="8" topLeftCell="B9" activePane="bottomRight" state="frozen"/>
      <selection activeCell="B34" sqref="B34"/>
      <selection pane="topRight" activeCell="B34" sqref="B34"/>
      <selection pane="bottomLeft" activeCell="B34" sqref="B34"/>
      <selection pane="bottomRight" activeCell="B34" sqref="B34"/>
    </sheetView>
  </sheetViews>
  <sheetFormatPr defaultColWidth="10" defaultRowHeight="17"/>
  <cols>
    <col min="1" max="1" width="17.26953125" style="77" customWidth="1"/>
    <col min="2" max="2" width="12.7265625" style="86" customWidth="1"/>
    <col min="3" max="3" width="13.26953125" style="76" customWidth="1"/>
    <col min="4" max="4" width="13.08984375" style="87" customWidth="1"/>
    <col min="5" max="5" width="14.26953125" style="87" customWidth="1"/>
    <col min="6" max="6" width="15.36328125" style="76" customWidth="1"/>
    <col min="7" max="8" width="12.7265625" style="76" customWidth="1"/>
    <col min="9" max="9" width="15.26953125" style="76" customWidth="1"/>
    <col min="10" max="10" width="11.08984375" style="76" customWidth="1"/>
    <col min="11" max="11" width="11.36328125" style="76" customWidth="1"/>
    <col min="12" max="16384" width="10" style="76"/>
  </cols>
  <sheetData>
    <row r="1" spans="1:11" s="171" customFormat="1" ht="19.5">
      <c r="A1" s="357" t="s">
        <v>183</v>
      </c>
      <c r="B1" s="357"/>
      <c r="C1" s="357"/>
      <c r="D1" s="357"/>
      <c r="E1" s="357"/>
      <c r="F1" s="357"/>
      <c r="G1" s="357"/>
      <c r="H1" s="357"/>
      <c r="I1" s="357"/>
      <c r="J1" s="357"/>
      <c r="K1" s="170"/>
    </row>
    <row r="2" spans="1:11" s="171" customFormat="1" ht="24.75" customHeight="1">
      <c r="A2" s="376" t="s">
        <v>314</v>
      </c>
      <c r="B2" s="376"/>
      <c r="C2" s="376"/>
      <c r="D2" s="376"/>
      <c r="E2" s="376"/>
      <c r="F2" s="376"/>
      <c r="G2" s="376"/>
      <c r="H2" s="376"/>
      <c r="I2" s="376"/>
      <c r="J2" s="376"/>
      <c r="K2" s="170"/>
    </row>
    <row r="3" spans="1:11" s="171" customFormat="1" ht="21.75" customHeight="1">
      <c r="A3" s="98"/>
      <c r="B3" s="169"/>
      <c r="C3" s="170"/>
      <c r="D3" s="390" t="str">
        <f>"                中華民國"&amp;[1]簡明總!$E$3</f>
        <v xml:space="preserve">                中華民國112年度</v>
      </c>
      <c r="E3" s="390"/>
      <c r="F3" s="390"/>
      <c r="G3" s="390"/>
      <c r="H3" s="169"/>
      <c r="I3" s="169"/>
      <c r="J3" s="175" t="s">
        <v>224</v>
      </c>
      <c r="K3" s="170"/>
    </row>
    <row r="4" spans="1:11" s="77" customFormat="1" ht="24.75" customHeight="1">
      <c r="A4" s="90" t="s">
        <v>111</v>
      </c>
      <c r="B4" s="91"/>
      <c r="C4" s="377" t="s">
        <v>110</v>
      </c>
      <c r="D4" s="377"/>
      <c r="E4" s="377"/>
      <c r="F4" s="377"/>
      <c r="G4" s="377"/>
      <c r="H4" s="377"/>
      <c r="I4" s="92"/>
      <c r="J4" s="387" t="s">
        <v>130</v>
      </c>
      <c r="K4" s="89"/>
    </row>
    <row r="5" spans="1:11" s="77" customFormat="1" ht="25.5" customHeight="1">
      <c r="A5" s="84"/>
      <c r="B5" s="374" t="s">
        <v>114</v>
      </c>
      <c r="C5" s="379" t="s">
        <v>225</v>
      </c>
      <c r="D5" s="380"/>
      <c r="E5" s="381"/>
      <c r="F5" s="361" t="s">
        <v>131</v>
      </c>
      <c r="G5" s="361" t="s">
        <v>132</v>
      </c>
      <c r="H5" s="361" t="s">
        <v>133</v>
      </c>
      <c r="I5" s="361" t="s">
        <v>134</v>
      </c>
      <c r="J5" s="388"/>
      <c r="K5" s="89"/>
    </row>
    <row r="6" spans="1:11" s="77" customFormat="1" ht="24" customHeight="1">
      <c r="A6" s="84"/>
      <c r="B6" s="375"/>
      <c r="C6" s="382" t="s">
        <v>316</v>
      </c>
      <c r="D6" s="382" t="s">
        <v>86</v>
      </c>
      <c r="E6" s="385" t="s">
        <v>301</v>
      </c>
      <c r="F6" s="370"/>
      <c r="G6" s="370"/>
      <c r="H6" s="370"/>
      <c r="I6" s="370"/>
      <c r="J6" s="388"/>
      <c r="K6" s="311"/>
    </row>
    <row r="7" spans="1:11" s="88" customFormat="1" ht="21.75" customHeight="1">
      <c r="A7" s="269" t="s">
        <v>294</v>
      </c>
      <c r="B7" s="378"/>
      <c r="C7" s="383"/>
      <c r="D7" s="384"/>
      <c r="E7" s="386"/>
      <c r="F7" s="362"/>
      <c r="G7" s="362"/>
      <c r="H7" s="362"/>
      <c r="I7" s="362"/>
      <c r="J7" s="389"/>
      <c r="K7" s="312"/>
    </row>
    <row r="8" spans="1:11" s="141" customFormat="1" ht="27.25" customHeight="1">
      <c r="A8" s="133" t="s">
        <v>9</v>
      </c>
      <c r="B8" s="183">
        <v>2139</v>
      </c>
      <c r="C8" s="183">
        <v>13529</v>
      </c>
      <c r="D8" s="183">
        <v>0</v>
      </c>
      <c r="E8" s="183">
        <v>723</v>
      </c>
      <c r="F8" s="183">
        <v>6373</v>
      </c>
      <c r="G8" s="183">
        <v>1079</v>
      </c>
      <c r="H8" s="183">
        <v>1360</v>
      </c>
      <c r="I8" s="183">
        <v>25203</v>
      </c>
      <c r="J8" s="183">
        <v>7201</v>
      </c>
      <c r="K8" s="313"/>
    </row>
    <row r="9" spans="1:11" s="141" customFormat="1" ht="27.25" customHeight="1">
      <c r="A9" s="133" t="s">
        <v>164</v>
      </c>
      <c r="B9" s="183">
        <v>2089</v>
      </c>
      <c r="C9" s="183">
        <v>13252</v>
      </c>
      <c r="D9" s="183">
        <v>0</v>
      </c>
      <c r="E9" s="183">
        <v>680</v>
      </c>
      <c r="F9" s="183">
        <v>6260</v>
      </c>
      <c r="G9" s="183">
        <v>1077</v>
      </c>
      <c r="H9" s="183">
        <v>1341</v>
      </c>
      <c r="I9" s="183">
        <v>24699</v>
      </c>
      <c r="J9" s="183">
        <v>7096</v>
      </c>
      <c r="K9" s="313"/>
    </row>
    <row r="10" spans="1:11" s="77" customFormat="1" ht="27.25" customHeight="1">
      <c r="A10" s="85" t="s">
        <v>10</v>
      </c>
      <c r="B10" s="264">
        <v>131</v>
      </c>
      <c r="C10" s="264">
        <v>837</v>
      </c>
      <c r="D10" s="264">
        <v>0</v>
      </c>
      <c r="E10" s="264">
        <v>66</v>
      </c>
      <c r="F10" s="264">
        <v>568</v>
      </c>
      <c r="G10" s="264">
        <v>105</v>
      </c>
      <c r="H10" s="264">
        <v>318</v>
      </c>
      <c r="I10" s="184">
        <v>2025</v>
      </c>
      <c r="J10" s="264">
        <v>503</v>
      </c>
      <c r="K10" s="314"/>
    </row>
    <row r="11" spans="1:11" s="77" customFormat="1" ht="27.25" customHeight="1">
      <c r="A11" s="85" t="s">
        <v>11</v>
      </c>
      <c r="B11" s="264">
        <v>142</v>
      </c>
      <c r="C11" s="264">
        <v>802</v>
      </c>
      <c r="D11" s="264">
        <v>0</v>
      </c>
      <c r="E11" s="264">
        <v>76</v>
      </c>
      <c r="F11" s="264">
        <v>619</v>
      </c>
      <c r="G11" s="264">
        <v>39</v>
      </c>
      <c r="H11" s="264">
        <v>44</v>
      </c>
      <c r="I11" s="184">
        <v>1722</v>
      </c>
      <c r="J11" s="264">
        <v>558</v>
      </c>
      <c r="K11" s="314"/>
    </row>
    <row r="12" spans="1:11" s="77" customFormat="1" ht="27.25" customHeight="1">
      <c r="A12" s="85" t="s">
        <v>12</v>
      </c>
      <c r="B12" s="264">
        <v>189</v>
      </c>
      <c r="C12" s="264">
        <v>1059</v>
      </c>
      <c r="D12" s="264">
        <v>0</v>
      </c>
      <c r="E12" s="264">
        <v>55</v>
      </c>
      <c r="F12" s="264">
        <v>522</v>
      </c>
      <c r="G12" s="264">
        <v>234</v>
      </c>
      <c r="H12" s="264">
        <v>79</v>
      </c>
      <c r="I12" s="184">
        <v>2138</v>
      </c>
      <c r="J12" s="264">
        <v>613</v>
      </c>
      <c r="K12" s="314"/>
    </row>
    <row r="13" spans="1:11" s="77" customFormat="1" ht="27.25" customHeight="1">
      <c r="A13" s="85" t="s">
        <v>14</v>
      </c>
      <c r="B13" s="264">
        <v>316</v>
      </c>
      <c r="C13" s="264">
        <v>2449</v>
      </c>
      <c r="D13" s="264">
        <v>0</v>
      </c>
      <c r="E13" s="264">
        <v>51</v>
      </c>
      <c r="F13" s="264">
        <v>976</v>
      </c>
      <c r="G13" s="264">
        <v>167</v>
      </c>
      <c r="H13" s="264">
        <v>262</v>
      </c>
      <c r="I13" s="184">
        <v>4221</v>
      </c>
      <c r="J13" s="264">
        <v>1216</v>
      </c>
      <c r="K13" s="314"/>
    </row>
    <row r="14" spans="1:11" s="77" customFormat="1" ht="27.25" customHeight="1">
      <c r="A14" s="85" t="s">
        <v>13</v>
      </c>
      <c r="B14" s="264">
        <v>163</v>
      </c>
      <c r="C14" s="264">
        <v>1169</v>
      </c>
      <c r="D14" s="264">
        <v>0</v>
      </c>
      <c r="E14" s="264">
        <v>53</v>
      </c>
      <c r="F14" s="264">
        <v>568</v>
      </c>
      <c r="G14" s="264">
        <v>51</v>
      </c>
      <c r="H14" s="264">
        <v>75</v>
      </c>
      <c r="I14" s="184">
        <v>2079</v>
      </c>
      <c r="J14" s="264">
        <v>652</v>
      </c>
      <c r="K14" s="314"/>
    </row>
    <row r="15" spans="1:11" s="77" customFormat="1" ht="27.25" customHeight="1">
      <c r="A15" s="85" t="s">
        <v>15</v>
      </c>
      <c r="B15" s="264">
        <v>228</v>
      </c>
      <c r="C15" s="264">
        <v>1739</v>
      </c>
      <c r="D15" s="264">
        <v>0</v>
      </c>
      <c r="E15" s="264">
        <v>14</v>
      </c>
      <c r="F15" s="264">
        <v>711</v>
      </c>
      <c r="G15" s="264">
        <v>263</v>
      </c>
      <c r="H15" s="264">
        <v>158</v>
      </c>
      <c r="I15" s="184">
        <v>3113</v>
      </c>
      <c r="J15" s="264">
        <v>835</v>
      </c>
      <c r="K15" s="314"/>
    </row>
    <row r="16" spans="1:11" s="77" customFormat="1" ht="27.25" customHeight="1">
      <c r="A16" s="85" t="s">
        <v>16</v>
      </c>
      <c r="B16" s="264">
        <v>192</v>
      </c>
      <c r="C16" s="264">
        <v>1212</v>
      </c>
      <c r="D16" s="264">
        <v>0</v>
      </c>
      <c r="E16" s="264">
        <v>29</v>
      </c>
      <c r="F16" s="264">
        <v>481</v>
      </c>
      <c r="G16" s="264">
        <v>42</v>
      </c>
      <c r="H16" s="264">
        <v>64</v>
      </c>
      <c r="I16" s="184">
        <v>2020</v>
      </c>
      <c r="J16" s="264">
        <v>654</v>
      </c>
      <c r="K16" s="314"/>
    </row>
    <row r="17" spans="1:11" s="77" customFormat="1" ht="27.25" customHeight="1">
      <c r="A17" s="85" t="s">
        <v>17</v>
      </c>
      <c r="B17" s="264">
        <v>334</v>
      </c>
      <c r="C17" s="264">
        <v>1829</v>
      </c>
      <c r="D17" s="264">
        <v>0</v>
      </c>
      <c r="E17" s="264">
        <v>221</v>
      </c>
      <c r="F17" s="264">
        <v>888</v>
      </c>
      <c r="G17" s="264">
        <v>107</v>
      </c>
      <c r="H17" s="264">
        <v>95</v>
      </c>
      <c r="I17" s="184">
        <v>3474</v>
      </c>
      <c r="J17" s="264">
        <v>1025</v>
      </c>
      <c r="K17" s="314"/>
    </row>
    <row r="18" spans="1:11" s="77" customFormat="1" ht="27.25" customHeight="1">
      <c r="A18" s="85" t="s">
        <v>18</v>
      </c>
      <c r="B18" s="264">
        <v>136</v>
      </c>
      <c r="C18" s="264">
        <v>767</v>
      </c>
      <c r="D18" s="264">
        <v>0</v>
      </c>
      <c r="E18" s="264">
        <v>23</v>
      </c>
      <c r="F18" s="264">
        <v>281</v>
      </c>
      <c r="G18" s="264">
        <v>20</v>
      </c>
      <c r="H18" s="264">
        <v>24</v>
      </c>
      <c r="I18" s="184">
        <v>1251</v>
      </c>
      <c r="J18" s="264">
        <v>378</v>
      </c>
      <c r="K18" s="314"/>
    </row>
    <row r="19" spans="1:11" s="77" customFormat="1" ht="27.25" customHeight="1">
      <c r="A19" s="85" t="s">
        <v>19</v>
      </c>
      <c r="B19" s="264">
        <v>138</v>
      </c>
      <c r="C19" s="264">
        <v>820</v>
      </c>
      <c r="D19" s="264">
        <v>0</v>
      </c>
      <c r="E19" s="264">
        <v>34</v>
      </c>
      <c r="F19" s="264">
        <v>509</v>
      </c>
      <c r="G19" s="264">
        <v>4</v>
      </c>
      <c r="H19" s="264">
        <v>30</v>
      </c>
      <c r="I19" s="184">
        <v>1535</v>
      </c>
      <c r="J19" s="264">
        <v>421</v>
      </c>
      <c r="K19" s="314"/>
    </row>
    <row r="20" spans="1:11" s="77" customFormat="1" ht="27.25" customHeight="1">
      <c r="A20" s="85" t="s">
        <v>20</v>
      </c>
      <c r="B20" s="264">
        <v>51</v>
      </c>
      <c r="C20" s="264">
        <v>347</v>
      </c>
      <c r="D20" s="264">
        <v>0</v>
      </c>
      <c r="E20" s="264">
        <v>30</v>
      </c>
      <c r="F20" s="264">
        <v>70</v>
      </c>
      <c r="G20" s="264">
        <v>23</v>
      </c>
      <c r="H20" s="264">
        <v>76</v>
      </c>
      <c r="I20" s="184">
        <v>597</v>
      </c>
      <c r="J20" s="264">
        <v>112</v>
      </c>
      <c r="K20" s="314"/>
    </row>
    <row r="21" spans="1:11" s="77" customFormat="1" ht="27.25" customHeight="1">
      <c r="A21" s="49" t="s">
        <v>21</v>
      </c>
      <c r="B21" s="264">
        <v>47</v>
      </c>
      <c r="C21" s="264">
        <v>148</v>
      </c>
      <c r="D21" s="264">
        <v>0</v>
      </c>
      <c r="E21" s="264">
        <v>18</v>
      </c>
      <c r="F21" s="264">
        <v>47</v>
      </c>
      <c r="G21" s="264">
        <v>19</v>
      </c>
      <c r="H21" s="264">
        <v>116</v>
      </c>
      <c r="I21" s="184">
        <v>395</v>
      </c>
      <c r="J21" s="264">
        <v>103</v>
      </c>
      <c r="K21" s="314"/>
    </row>
    <row r="22" spans="1:11" s="77" customFormat="1" ht="27.25" customHeight="1">
      <c r="A22" s="49" t="s">
        <v>22</v>
      </c>
      <c r="B22" s="264">
        <v>22</v>
      </c>
      <c r="C22" s="264">
        <v>74</v>
      </c>
      <c r="D22" s="264">
        <v>0</v>
      </c>
      <c r="E22" s="264">
        <v>10</v>
      </c>
      <c r="F22" s="264">
        <v>20</v>
      </c>
      <c r="G22" s="264">
        <v>3</v>
      </c>
      <c r="H22" s="264">
        <v>0</v>
      </c>
      <c r="I22" s="184">
        <v>129</v>
      </c>
      <c r="J22" s="264">
        <v>26</v>
      </c>
      <c r="K22" s="314"/>
    </row>
    <row r="23" spans="1:11" s="139" customFormat="1" ht="34">
      <c r="A23" s="138" t="s">
        <v>178</v>
      </c>
      <c r="B23" s="183">
        <v>50</v>
      </c>
      <c r="C23" s="183">
        <v>277</v>
      </c>
      <c r="D23" s="183">
        <v>0</v>
      </c>
      <c r="E23" s="183">
        <v>43</v>
      </c>
      <c r="F23" s="183">
        <v>113</v>
      </c>
      <c r="G23" s="183">
        <v>2</v>
      </c>
      <c r="H23" s="183">
        <v>19</v>
      </c>
      <c r="I23" s="183">
        <v>504</v>
      </c>
      <c r="J23" s="183">
        <v>105</v>
      </c>
      <c r="K23" s="315"/>
    </row>
    <row r="24" spans="1:11" ht="27.25" customHeight="1">
      <c r="A24" s="85" t="s">
        <v>174</v>
      </c>
      <c r="B24" s="264">
        <v>7</v>
      </c>
      <c r="C24" s="264">
        <v>33</v>
      </c>
      <c r="D24" s="264">
        <v>0</v>
      </c>
      <c r="E24" s="264">
        <v>2</v>
      </c>
      <c r="F24" s="264">
        <v>33</v>
      </c>
      <c r="G24" s="264">
        <v>0</v>
      </c>
      <c r="H24" s="264">
        <v>1</v>
      </c>
      <c r="I24" s="184">
        <v>76</v>
      </c>
      <c r="J24" s="264">
        <v>16</v>
      </c>
      <c r="K24" s="314"/>
    </row>
    <row r="25" spans="1:11" ht="27.25" customHeight="1">
      <c r="A25" s="85" t="s">
        <v>175</v>
      </c>
      <c r="B25" s="264">
        <v>11</v>
      </c>
      <c r="C25" s="264">
        <v>60</v>
      </c>
      <c r="D25" s="264">
        <v>0</v>
      </c>
      <c r="E25" s="264">
        <v>29</v>
      </c>
      <c r="F25" s="264">
        <v>38</v>
      </c>
      <c r="G25" s="264">
        <v>0</v>
      </c>
      <c r="H25" s="264">
        <v>0</v>
      </c>
      <c r="I25" s="184">
        <v>138</v>
      </c>
      <c r="J25" s="264">
        <v>29</v>
      </c>
      <c r="K25" s="314"/>
    </row>
    <row r="26" spans="1:11" ht="27.25" customHeight="1">
      <c r="A26" s="85" t="s">
        <v>179</v>
      </c>
      <c r="B26" s="264">
        <v>11</v>
      </c>
      <c r="C26" s="264">
        <v>77</v>
      </c>
      <c r="D26" s="264">
        <v>0</v>
      </c>
      <c r="E26" s="264">
        <v>3</v>
      </c>
      <c r="F26" s="264">
        <v>23</v>
      </c>
      <c r="G26" s="264">
        <v>0</v>
      </c>
      <c r="H26" s="264">
        <v>3</v>
      </c>
      <c r="I26" s="184">
        <v>117</v>
      </c>
      <c r="J26" s="264">
        <v>28</v>
      </c>
      <c r="K26" s="314"/>
    </row>
    <row r="27" spans="1:11" ht="27.25" customHeight="1">
      <c r="A27" s="85" t="s">
        <v>180</v>
      </c>
      <c r="B27" s="264">
        <v>21</v>
      </c>
      <c r="C27" s="264">
        <v>107</v>
      </c>
      <c r="D27" s="264">
        <v>0</v>
      </c>
      <c r="E27" s="264">
        <v>9</v>
      </c>
      <c r="F27" s="264">
        <v>19</v>
      </c>
      <c r="G27" s="264">
        <v>2</v>
      </c>
      <c r="H27" s="264">
        <v>15</v>
      </c>
      <c r="I27" s="184">
        <v>173</v>
      </c>
      <c r="J27" s="264">
        <v>32</v>
      </c>
      <c r="K27" s="314"/>
    </row>
  </sheetData>
  <mergeCells count="14">
    <mergeCell ref="A1:J1"/>
    <mergeCell ref="A2:J2"/>
    <mergeCell ref="C4:H4"/>
    <mergeCell ref="B5:B7"/>
    <mergeCell ref="F5:F7"/>
    <mergeCell ref="C5:E5"/>
    <mergeCell ref="C6:C7"/>
    <mergeCell ref="D6:D7"/>
    <mergeCell ref="E6:E7"/>
    <mergeCell ref="G5:G7"/>
    <mergeCell ref="H5:H7"/>
    <mergeCell ref="J4:J7"/>
    <mergeCell ref="I5:I7"/>
    <mergeCell ref="D3:G3"/>
  </mergeCells>
  <phoneticPr fontId="17" type="noConversion"/>
  <printOptions horizontalCentered="1"/>
  <pageMargins left="0.39370078740157483" right="1.3779527559055118" top="0.39370078740157483" bottom="0.39370078740157483" header="0.51181102362204722" footer="0.19685039370078741"/>
  <pageSetup paperSize="9" scale="78" firstPageNumber="63" orientation="landscape" blackAndWhite="1" useFirstPageNumber="1" r:id="rId1"/>
  <headerFooter alignWithMargins="0">
    <oddFooter>&amp;C&amp;"Times New Roman,標準"-&amp;P--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29"/>
  <sheetViews>
    <sheetView view="pageBreakPreview" zoomScale="60" zoomScaleNormal="75" workbookViewId="0">
      <pane xSplit="1" ySplit="6" topLeftCell="B7" activePane="bottomRight" state="frozen"/>
      <selection activeCell="B34" sqref="B34"/>
      <selection pane="topRight" activeCell="B34" sqref="B34"/>
      <selection pane="bottomLeft" activeCell="B34" sqref="B34"/>
      <selection pane="bottomRight" activeCell="B34" sqref="B34"/>
    </sheetView>
  </sheetViews>
  <sheetFormatPr defaultColWidth="10" defaultRowHeight="17"/>
  <cols>
    <col min="1" max="1" width="15.08984375" style="77" customWidth="1"/>
    <col min="2" max="2" width="13.7265625" style="76" bestFit="1" customWidth="1"/>
    <col min="3" max="3" width="12.08984375" style="76" customWidth="1"/>
    <col min="4" max="4" width="13" style="76" customWidth="1"/>
    <col min="5" max="5" width="12.26953125" style="76" customWidth="1"/>
    <col min="6" max="6" width="13.08984375" style="76" customWidth="1"/>
    <col min="7" max="7" width="12.36328125" style="76" customWidth="1"/>
    <col min="8" max="8" width="11.08984375" style="76" customWidth="1"/>
    <col min="9" max="9" width="11.7265625" style="76" customWidth="1"/>
    <col min="10" max="10" width="13.26953125" style="76" customWidth="1"/>
    <col min="11" max="11" width="13.7265625" style="76" customWidth="1"/>
    <col min="12" max="12" width="12.26953125" style="76" customWidth="1"/>
    <col min="13" max="13" width="10.36328125" style="76" customWidth="1"/>
    <col min="14" max="14" width="14.90625" style="76" customWidth="1"/>
    <col min="15" max="16" width="13" style="76" customWidth="1"/>
    <col min="17" max="16384" width="10" style="76"/>
  </cols>
  <sheetData>
    <row r="1" spans="1:16" ht="24.75" customHeight="1">
      <c r="A1" s="331" t="s">
        <v>312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6" ht="24.75" customHeight="1">
      <c r="A2" s="89"/>
      <c r="B2" s="393" t="s">
        <v>315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158" t="s">
        <v>109</v>
      </c>
      <c r="O2" s="73"/>
      <c r="P2" s="73"/>
    </row>
    <row r="3" spans="1:16" ht="21.75" customHeight="1">
      <c r="A3" s="100"/>
      <c r="B3" s="73"/>
      <c r="C3" s="73"/>
      <c r="D3" s="101"/>
      <c r="E3" s="101"/>
      <c r="F3" s="394" t="str">
        <f>"            中華民國"&amp;[1]簡明總!$E$3</f>
        <v xml:space="preserve">            中華民國112年度</v>
      </c>
      <c r="G3" s="394"/>
      <c r="H3" s="394"/>
      <c r="I3" s="394"/>
      <c r="J3" s="156"/>
      <c r="K3" s="156"/>
      <c r="L3" s="157"/>
      <c r="M3" s="157"/>
      <c r="N3" s="158" t="s">
        <v>221</v>
      </c>
      <c r="O3" s="73"/>
      <c r="P3" s="73"/>
    </row>
    <row r="4" spans="1:16" s="93" customFormat="1" ht="38.25" customHeight="1">
      <c r="A4" s="102" t="s">
        <v>111</v>
      </c>
      <c r="B4" s="103"/>
      <c r="C4" s="398" t="s">
        <v>112</v>
      </c>
      <c r="D4" s="398"/>
      <c r="E4" s="398"/>
      <c r="F4" s="398"/>
      <c r="G4" s="78"/>
      <c r="H4" s="105"/>
      <c r="I4" s="398" t="s">
        <v>113</v>
      </c>
      <c r="J4" s="398"/>
      <c r="K4" s="398"/>
      <c r="L4" s="398"/>
      <c r="M4" s="104"/>
      <c r="N4" s="96"/>
      <c r="O4" s="97"/>
      <c r="P4" s="98"/>
    </row>
    <row r="5" spans="1:16" s="77" customFormat="1" ht="38.25" customHeight="1">
      <c r="A5" s="84"/>
      <c r="B5" s="395" t="s">
        <v>87</v>
      </c>
      <c r="C5" s="395" t="s">
        <v>88</v>
      </c>
      <c r="D5" s="391" t="s">
        <v>222</v>
      </c>
      <c r="E5" s="391" t="s">
        <v>89</v>
      </c>
      <c r="F5" s="391" t="s">
        <v>90</v>
      </c>
      <c r="G5" s="395" t="s">
        <v>91</v>
      </c>
      <c r="H5" s="395" t="s">
        <v>92</v>
      </c>
      <c r="I5" s="395" t="s">
        <v>93</v>
      </c>
      <c r="J5" s="391" t="s">
        <v>156</v>
      </c>
      <c r="K5" s="391" t="s">
        <v>143</v>
      </c>
      <c r="L5" s="395" t="s">
        <v>94</v>
      </c>
      <c r="M5" s="391" t="s">
        <v>223</v>
      </c>
      <c r="N5" s="382" t="s">
        <v>95</v>
      </c>
      <c r="O5" s="89"/>
      <c r="P5" s="89"/>
    </row>
    <row r="6" spans="1:16" s="88" customFormat="1" ht="31.75" customHeight="1">
      <c r="A6" s="106" t="s">
        <v>295</v>
      </c>
      <c r="B6" s="396"/>
      <c r="C6" s="396"/>
      <c r="D6" s="392"/>
      <c r="E6" s="392"/>
      <c r="F6" s="392"/>
      <c r="G6" s="396" t="s">
        <v>96</v>
      </c>
      <c r="H6" s="399"/>
      <c r="I6" s="396"/>
      <c r="J6" s="397"/>
      <c r="K6" s="397"/>
      <c r="L6" s="400"/>
      <c r="M6" s="399"/>
      <c r="N6" s="384"/>
      <c r="O6" s="99"/>
      <c r="P6" s="99"/>
    </row>
    <row r="7" spans="1:16" s="94" customFormat="1" ht="27" customHeight="1">
      <c r="A7" s="191" t="s">
        <v>9</v>
      </c>
      <c r="B7" s="265">
        <v>1657250344</v>
      </c>
      <c r="C7" s="265">
        <v>298442922</v>
      </c>
      <c r="D7" s="265">
        <v>9325564760</v>
      </c>
      <c r="E7" s="265">
        <v>338854216</v>
      </c>
      <c r="F7" s="265">
        <v>3886825426</v>
      </c>
      <c r="G7" s="265">
        <v>4221824305</v>
      </c>
      <c r="H7" s="265">
        <v>858864123</v>
      </c>
      <c r="I7" s="265">
        <v>846964141</v>
      </c>
      <c r="J7" s="265">
        <v>2401098661</v>
      </c>
      <c r="K7" s="265">
        <v>1432620820</v>
      </c>
      <c r="L7" s="265">
        <v>1904982526</v>
      </c>
      <c r="M7" s="265">
        <v>0</v>
      </c>
      <c r="N7" s="265">
        <v>27173292244</v>
      </c>
      <c r="O7" s="316"/>
      <c r="P7" s="317"/>
    </row>
    <row r="8" spans="1:16" s="94" customFormat="1" ht="27" customHeight="1">
      <c r="A8" s="133" t="s">
        <v>164</v>
      </c>
      <c r="B8" s="265">
        <v>1615646344</v>
      </c>
      <c r="C8" s="265">
        <v>289700106</v>
      </c>
      <c r="D8" s="265">
        <v>9127832644</v>
      </c>
      <c r="E8" s="265">
        <v>313945999</v>
      </c>
      <c r="F8" s="265">
        <v>3820673589</v>
      </c>
      <c r="G8" s="265">
        <v>4141276092</v>
      </c>
      <c r="H8" s="265">
        <v>844088507</v>
      </c>
      <c r="I8" s="265">
        <v>830584886</v>
      </c>
      <c r="J8" s="265">
        <v>2365187245</v>
      </c>
      <c r="K8" s="265">
        <v>1407106552</v>
      </c>
      <c r="L8" s="265">
        <v>1872174855</v>
      </c>
      <c r="M8" s="265">
        <v>0</v>
      </c>
      <c r="N8" s="265">
        <v>26628216819</v>
      </c>
      <c r="O8" s="316"/>
      <c r="P8" s="317"/>
    </row>
    <row r="9" spans="1:16" s="94" customFormat="1" ht="27" customHeight="1">
      <c r="A9" s="107" t="s">
        <v>10</v>
      </c>
      <c r="B9" s="266">
        <v>100277460</v>
      </c>
      <c r="C9" s="266">
        <v>16051224</v>
      </c>
      <c r="D9" s="266">
        <v>617954223</v>
      </c>
      <c r="E9" s="266">
        <v>32024769</v>
      </c>
      <c r="F9" s="266">
        <v>453621121</v>
      </c>
      <c r="G9" s="266">
        <v>350397021</v>
      </c>
      <c r="H9" s="266">
        <v>57870600</v>
      </c>
      <c r="I9" s="266">
        <v>70371716</v>
      </c>
      <c r="J9" s="266">
        <v>147510000</v>
      </c>
      <c r="K9" s="266">
        <v>114386137</v>
      </c>
      <c r="L9" s="266">
        <v>162089729</v>
      </c>
      <c r="M9" s="266">
        <v>0</v>
      </c>
      <c r="N9" s="267">
        <v>2122554000</v>
      </c>
      <c r="O9" s="317"/>
      <c r="P9" s="317"/>
    </row>
    <row r="10" spans="1:16" s="94" customFormat="1" ht="27" customHeight="1">
      <c r="A10" s="107" t="s">
        <v>11</v>
      </c>
      <c r="B10" s="266">
        <v>113129575</v>
      </c>
      <c r="C10" s="266">
        <v>22092744</v>
      </c>
      <c r="D10" s="266">
        <v>550512598</v>
      </c>
      <c r="E10" s="266">
        <v>36012422</v>
      </c>
      <c r="F10" s="266">
        <v>303750061</v>
      </c>
      <c r="G10" s="266">
        <v>293299692</v>
      </c>
      <c r="H10" s="266">
        <v>63099265</v>
      </c>
      <c r="I10" s="266">
        <v>57512700</v>
      </c>
      <c r="J10" s="266">
        <v>164879900</v>
      </c>
      <c r="K10" s="266">
        <v>86369979</v>
      </c>
      <c r="L10" s="266">
        <v>135764064</v>
      </c>
      <c r="M10" s="266">
        <v>0</v>
      </c>
      <c r="N10" s="267">
        <v>1826423000</v>
      </c>
      <c r="O10" s="316"/>
      <c r="P10" s="317"/>
    </row>
    <row r="11" spans="1:16" s="94" customFormat="1" ht="27" customHeight="1">
      <c r="A11" s="107" t="s">
        <v>12</v>
      </c>
      <c r="B11" s="266">
        <v>146734504</v>
      </c>
      <c r="C11" s="266">
        <v>21175580</v>
      </c>
      <c r="D11" s="266">
        <v>733246061</v>
      </c>
      <c r="E11" s="266">
        <v>23840238</v>
      </c>
      <c r="F11" s="266">
        <v>357769935</v>
      </c>
      <c r="G11" s="266">
        <v>365537644</v>
      </c>
      <c r="H11" s="266">
        <v>77811745</v>
      </c>
      <c r="I11" s="266">
        <v>81259122</v>
      </c>
      <c r="J11" s="266">
        <v>197139146</v>
      </c>
      <c r="K11" s="266">
        <v>114522268</v>
      </c>
      <c r="L11" s="266">
        <v>166630757</v>
      </c>
      <c r="M11" s="266">
        <v>0</v>
      </c>
      <c r="N11" s="267">
        <v>2285667000</v>
      </c>
      <c r="O11" s="317"/>
      <c r="P11" s="317"/>
    </row>
    <row r="12" spans="1:16" s="94" customFormat="1" ht="27" customHeight="1">
      <c r="A12" s="107" t="s">
        <v>14</v>
      </c>
      <c r="B12" s="266">
        <v>240045540</v>
      </c>
      <c r="C12" s="266">
        <v>35474360</v>
      </c>
      <c r="D12" s="266">
        <v>1567689470</v>
      </c>
      <c r="E12" s="266">
        <v>20108368</v>
      </c>
      <c r="F12" s="266">
        <v>599007560</v>
      </c>
      <c r="G12" s="266">
        <v>696076478</v>
      </c>
      <c r="H12" s="266">
        <v>158147420</v>
      </c>
      <c r="I12" s="266">
        <v>155953718</v>
      </c>
      <c r="J12" s="266">
        <v>415285000</v>
      </c>
      <c r="K12" s="266">
        <v>244124575</v>
      </c>
      <c r="L12" s="266">
        <v>282448511</v>
      </c>
      <c r="M12" s="266">
        <v>0</v>
      </c>
      <c r="N12" s="267">
        <v>4414361000</v>
      </c>
      <c r="O12" s="317"/>
      <c r="P12" s="317"/>
    </row>
    <row r="13" spans="1:16" s="94" customFormat="1" ht="27" customHeight="1">
      <c r="A13" s="107" t="s">
        <v>13</v>
      </c>
      <c r="B13" s="266">
        <v>124620184</v>
      </c>
      <c r="C13" s="266">
        <v>14892840</v>
      </c>
      <c r="D13" s="266">
        <v>751021928</v>
      </c>
      <c r="E13" s="266">
        <v>20692425</v>
      </c>
      <c r="F13" s="266">
        <v>293964986</v>
      </c>
      <c r="G13" s="266">
        <v>333713138</v>
      </c>
      <c r="H13" s="266">
        <v>65387582</v>
      </c>
      <c r="I13" s="266">
        <v>55665221</v>
      </c>
      <c r="J13" s="266">
        <v>233023000</v>
      </c>
      <c r="K13" s="266">
        <v>100118509</v>
      </c>
      <c r="L13" s="266">
        <v>142597187</v>
      </c>
      <c r="M13" s="266">
        <v>0</v>
      </c>
      <c r="N13" s="267">
        <v>2135697000</v>
      </c>
      <c r="O13" s="317"/>
      <c r="P13" s="317"/>
    </row>
    <row r="14" spans="1:16" s="94" customFormat="1" ht="27" customHeight="1">
      <c r="A14" s="107" t="s">
        <v>15</v>
      </c>
      <c r="B14" s="266">
        <v>175570308</v>
      </c>
      <c r="C14" s="266">
        <v>41255424</v>
      </c>
      <c r="D14" s="266">
        <v>1153313821</v>
      </c>
      <c r="E14" s="266">
        <v>6150732</v>
      </c>
      <c r="F14" s="266">
        <v>482990730</v>
      </c>
      <c r="G14" s="266">
        <v>518295264</v>
      </c>
      <c r="H14" s="266">
        <v>105656663</v>
      </c>
      <c r="I14" s="266">
        <v>95157397</v>
      </c>
      <c r="J14" s="266">
        <v>286618859</v>
      </c>
      <c r="K14" s="266">
        <v>191587339</v>
      </c>
      <c r="L14" s="266">
        <v>240394762</v>
      </c>
      <c r="M14" s="266">
        <v>0</v>
      </c>
      <c r="N14" s="267">
        <v>3296991299</v>
      </c>
      <c r="O14" s="317"/>
      <c r="P14" s="317"/>
    </row>
    <row r="15" spans="1:16" s="94" customFormat="1" ht="27" customHeight="1">
      <c r="A15" s="107" t="s">
        <v>16</v>
      </c>
      <c r="B15" s="266">
        <v>146975910</v>
      </c>
      <c r="C15" s="266">
        <v>32320360</v>
      </c>
      <c r="D15" s="266">
        <v>777597532</v>
      </c>
      <c r="E15" s="266">
        <v>14096160</v>
      </c>
      <c r="F15" s="266">
        <v>240074538</v>
      </c>
      <c r="G15" s="266">
        <v>324233321</v>
      </c>
      <c r="H15" s="266">
        <v>72462000</v>
      </c>
      <c r="I15" s="266">
        <v>64677978</v>
      </c>
      <c r="J15" s="266">
        <v>218247000</v>
      </c>
      <c r="K15" s="266">
        <v>119372956</v>
      </c>
      <c r="L15" s="266">
        <v>153951765</v>
      </c>
      <c r="M15" s="266">
        <v>0</v>
      </c>
      <c r="N15" s="267">
        <v>2164009520</v>
      </c>
      <c r="O15" s="317"/>
      <c r="P15" s="317"/>
    </row>
    <row r="16" spans="1:16" s="94" customFormat="1" ht="27" customHeight="1">
      <c r="A16" s="107" t="s">
        <v>17</v>
      </c>
      <c r="B16" s="266">
        <v>259765881</v>
      </c>
      <c r="C16" s="266">
        <v>39319594</v>
      </c>
      <c r="D16" s="266">
        <v>1366676170</v>
      </c>
      <c r="E16" s="266">
        <v>104004664</v>
      </c>
      <c r="F16" s="266">
        <v>479545170</v>
      </c>
      <c r="G16" s="266">
        <v>583002550</v>
      </c>
      <c r="H16" s="266">
        <v>117421888</v>
      </c>
      <c r="I16" s="266">
        <v>118971895</v>
      </c>
      <c r="J16" s="266">
        <v>383774740</v>
      </c>
      <c r="K16" s="266">
        <v>221718566</v>
      </c>
      <c r="L16" s="266">
        <v>286790882</v>
      </c>
      <c r="M16" s="266">
        <v>0</v>
      </c>
      <c r="N16" s="267">
        <v>3960992000</v>
      </c>
      <c r="O16" s="317"/>
      <c r="P16" s="317"/>
    </row>
    <row r="17" spans="1:16" s="94" customFormat="1" ht="27" customHeight="1">
      <c r="A17" s="107" t="s">
        <v>18</v>
      </c>
      <c r="B17" s="266">
        <v>106728720</v>
      </c>
      <c r="C17" s="266">
        <v>18678000</v>
      </c>
      <c r="D17" s="266">
        <v>546361464</v>
      </c>
      <c r="E17" s="266">
        <v>10532000</v>
      </c>
      <c r="F17" s="266">
        <v>151225657</v>
      </c>
      <c r="G17" s="266">
        <v>201560359</v>
      </c>
      <c r="H17" s="266">
        <v>40568544</v>
      </c>
      <c r="I17" s="266">
        <v>36834217</v>
      </c>
      <c r="J17" s="266">
        <v>100784600</v>
      </c>
      <c r="K17" s="266">
        <v>70901260</v>
      </c>
      <c r="L17" s="266">
        <v>93221179</v>
      </c>
      <c r="M17" s="266">
        <v>0</v>
      </c>
      <c r="N17" s="267">
        <v>1377396000</v>
      </c>
      <c r="O17" s="317"/>
      <c r="P17" s="317"/>
    </row>
    <row r="18" spans="1:16" s="94" customFormat="1" ht="27" customHeight="1">
      <c r="A18" s="107" t="s">
        <v>19</v>
      </c>
      <c r="B18" s="266">
        <v>106124220</v>
      </c>
      <c r="C18" s="266">
        <v>17878860</v>
      </c>
      <c r="D18" s="266">
        <v>593225789</v>
      </c>
      <c r="E18" s="266">
        <v>14777340</v>
      </c>
      <c r="F18" s="266">
        <v>246909992</v>
      </c>
      <c r="G18" s="266">
        <v>265078379</v>
      </c>
      <c r="H18" s="266">
        <v>46796173</v>
      </c>
      <c r="I18" s="266">
        <v>50670934</v>
      </c>
      <c r="J18" s="266">
        <v>136061000</v>
      </c>
      <c r="K18" s="266">
        <v>79445544</v>
      </c>
      <c r="L18" s="266">
        <v>110009769</v>
      </c>
      <c r="M18" s="266">
        <v>0</v>
      </c>
      <c r="N18" s="267">
        <v>1666978000</v>
      </c>
      <c r="O18" s="317"/>
      <c r="P18" s="317"/>
    </row>
    <row r="19" spans="1:16" s="94" customFormat="1" ht="27" customHeight="1">
      <c r="A19" s="107" t="s">
        <v>20</v>
      </c>
      <c r="B19" s="266">
        <v>40041000</v>
      </c>
      <c r="C19" s="266">
        <v>15615120</v>
      </c>
      <c r="D19" s="266">
        <v>275930332</v>
      </c>
      <c r="E19" s="266">
        <v>16050305</v>
      </c>
      <c r="F19" s="266">
        <v>92381855</v>
      </c>
      <c r="G19" s="266">
        <v>105456575</v>
      </c>
      <c r="H19" s="266">
        <v>19209627</v>
      </c>
      <c r="I19" s="266">
        <v>20475310</v>
      </c>
      <c r="J19" s="266">
        <v>41498000</v>
      </c>
      <c r="K19" s="266">
        <v>34527683</v>
      </c>
      <c r="L19" s="266">
        <v>53204193</v>
      </c>
      <c r="M19" s="266">
        <v>0</v>
      </c>
      <c r="N19" s="267">
        <v>714390000</v>
      </c>
      <c r="O19" s="317"/>
      <c r="P19" s="317"/>
    </row>
    <row r="20" spans="1:16" s="95" customFormat="1" ht="27" customHeight="1">
      <c r="A20" s="108" t="s">
        <v>21</v>
      </c>
      <c r="B20" s="266">
        <v>37292042</v>
      </c>
      <c r="C20" s="266">
        <v>7716000</v>
      </c>
      <c r="D20" s="266">
        <v>134318256</v>
      </c>
      <c r="E20" s="266">
        <v>10167576</v>
      </c>
      <c r="F20" s="266">
        <v>105537984</v>
      </c>
      <c r="G20" s="266">
        <v>80316671</v>
      </c>
      <c r="H20" s="266">
        <v>13782000</v>
      </c>
      <c r="I20" s="266">
        <v>18288678</v>
      </c>
      <c r="J20" s="266">
        <v>31003000</v>
      </c>
      <c r="K20" s="266">
        <v>24241736</v>
      </c>
      <c r="L20" s="266">
        <v>34913057</v>
      </c>
      <c r="M20" s="266">
        <v>0</v>
      </c>
      <c r="N20" s="267">
        <v>497577000</v>
      </c>
      <c r="O20" s="317"/>
      <c r="P20" s="317"/>
    </row>
    <row r="21" spans="1:16" s="94" customFormat="1" ht="27" customHeight="1">
      <c r="A21" s="109" t="s">
        <v>22</v>
      </c>
      <c r="B21" s="266">
        <v>18341000</v>
      </c>
      <c r="C21" s="266">
        <v>7230000</v>
      </c>
      <c r="D21" s="266">
        <v>59985000</v>
      </c>
      <c r="E21" s="266">
        <v>5489000</v>
      </c>
      <c r="F21" s="266">
        <v>13894000</v>
      </c>
      <c r="G21" s="266">
        <v>24309000</v>
      </c>
      <c r="H21" s="266">
        <v>5875000</v>
      </c>
      <c r="I21" s="266">
        <v>4746000</v>
      </c>
      <c r="J21" s="266">
        <v>9363000</v>
      </c>
      <c r="K21" s="266">
        <v>5790000</v>
      </c>
      <c r="L21" s="266">
        <v>10159000</v>
      </c>
      <c r="M21" s="266">
        <v>0</v>
      </c>
      <c r="N21" s="267">
        <v>165181000</v>
      </c>
      <c r="O21" s="317"/>
      <c r="P21" s="317"/>
    </row>
    <row r="22" spans="1:16" s="77" customFormat="1" ht="34">
      <c r="A22" s="138" t="s">
        <v>178</v>
      </c>
      <c r="B22" s="265">
        <v>41604000</v>
      </c>
      <c r="C22" s="265">
        <v>8742816</v>
      </c>
      <c r="D22" s="265">
        <v>197732116</v>
      </c>
      <c r="E22" s="265">
        <v>24908217</v>
      </c>
      <c r="F22" s="265">
        <v>66151837</v>
      </c>
      <c r="G22" s="265">
        <v>80548213</v>
      </c>
      <c r="H22" s="265">
        <v>14775616</v>
      </c>
      <c r="I22" s="265">
        <v>16379255</v>
      </c>
      <c r="J22" s="265">
        <v>35911416</v>
      </c>
      <c r="K22" s="265">
        <v>25514268</v>
      </c>
      <c r="L22" s="265">
        <v>32807671</v>
      </c>
      <c r="M22" s="265">
        <v>0</v>
      </c>
      <c r="N22" s="265">
        <v>545075425</v>
      </c>
      <c r="O22" s="317"/>
      <c r="P22" s="317"/>
    </row>
    <row r="23" spans="1:16" ht="27" customHeight="1">
      <c r="A23" s="85" t="s">
        <v>174</v>
      </c>
      <c r="B23" s="266">
        <v>5629000</v>
      </c>
      <c r="C23" s="266">
        <v>1202064</v>
      </c>
      <c r="D23" s="266">
        <v>25940508</v>
      </c>
      <c r="E23" s="266">
        <v>945696</v>
      </c>
      <c r="F23" s="266">
        <v>16321513</v>
      </c>
      <c r="G23" s="266">
        <v>14127413</v>
      </c>
      <c r="H23" s="266">
        <v>2174600</v>
      </c>
      <c r="I23" s="266">
        <v>3059329</v>
      </c>
      <c r="J23" s="266">
        <v>4637416</v>
      </c>
      <c r="K23" s="266">
        <v>3543516</v>
      </c>
      <c r="L23" s="266">
        <v>5524370</v>
      </c>
      <c r="M23" s="266">
        <v>0</v>
      </c>
      <c r="N23" s="267">
        <v>83105425</v>
      </c>
      <c r="O23" s="317"/>
      <c r="P23" s="317"/>
    </row>
    <row r="24" spans="1:16" ht="27" customHeight="1">
      <c r="A24" s="85" t="s">
        <v>175</v>
      </c>
      <c r="B24" s="266">
        <v>8742000</v>
      </c>
      <c r="C24" s="266">
        <v>2750000</v>
      </c>
      <c r="D24" s="266">
        <v>42550000</v>
      </c>
      <c r="E24" s="266">
        <v>18907401</v>
      </c>
      <c r="F24" s="266">
        <v>19700000</v>
      </c>
      <c r="G24" s="266">
        <v>22208700</v>
      </c>
      <c r="H24" s="266">
        <v>3373216</v>
      </c>
      <c r="I24" s="266">
        <v>5018320</v>
      </c>
      <c r="J24" s="266">
        <v>11443000</v>
      </c>
      <c r="K24" s="266">
        <v>5829000</v>
      </c>
      <c r="L24" s="266">
        <v>8055363</v>
      </c>
      <c r="M24" s="266">
        <v>0</v>
      </c>
      <c r="N24" s="267">
        <v>148577000</v>
      </c>
      <c r="O24" s="317"/>
      <c r="P24" s="317"/>
    </row>
    <row r="25" spans="1:16" ht="27" customHeight="1">
      <c r="A25" s="85" t="s">
        <v>179</v>
      </c>
      <c r="B25" s="266">
        <v>9500000</v>
      </c>
      <c r="C25" s="266">
        <v>1156752</v>
      </c>
      <c r="D25" s="266">
        <v>51225592</v>
      </c>
      <c r="E25" s="266">
        <v>1401120</v>
      </c>
      <c r="F25" s="266">
        <v>12502724</v>
      </c>
      <c r="G25" s="266">
        <v>16509316</v>
      </c>
      <c r="H25" s="266">
        <v>3226800</v>
      </c>
      <c r="I25" s="266">
        <v>3360086</v>
      </c>
      <c r="J25" s="266">
        <v>9671000</v>
      </c>
      <c r="K25" s="266">
        <v>5274952</v>
      </c>
      <c r="L25" s="266">
        <v>7332658</v>
      </c>
      <c r="M25" s="266">
        <v>0</v>
      </c>
      <c r="N25" s="267">
        <v>121161000</v>
      </c>
      <c r="O25" s="317"/>
      <c r="P25" s="317"/>
    </row>
    <row r="26" spans="1:16" ht="27" customHeight="1">
      <c r="A26" s="85" t="s">
        <v>180</v>
      </c>
      <c r="B26" s="266">
        <v>17733000</v>
      </c>
      <c r="C26" s="266">
        <v>3634000</v>
      </c>
      <c r="D26" s="266">
        <v>78016016</v>
      </c>
      <c r="E26" s="266">
        <v>3654000</v>
      </c>
      <c r="F26" s="266">
        <v>17627600</v>
      </c>
      <c r="G26" s="266">
        <v>27702784</v>
      </c>
      <c r="H26" s="266">
        <v>6001000</v>
      </c>
      <c r="I26" s="266">
        <v>4941520</v>
      </c>
      <c r="J26" s="266">
        <v>10160000</v>
      </c>
      <c r="K26" s="266">
        <v>10866800</v>
      </c>
      <c r="L26" s="266">
        <v>11895280</v>
      </c>
      <c r="M26" s="266">
        <v>0</v>
      </c>
      <c r="N26" s="267">
        <v>192232000</v>
      </c>
      <c r="O26" s="317"/>
      <c r="P26" s="317"/>
    </row>
    <row r="27" spans="1:16">
      <c r="O27" s="318"/>
      <c r="P27" s="318"/>
    </row>
    <row r="28" spans="1:16">
      <c r="O28" s="318"/>
      <c r="P28" s="318"/>
    </row>
    <row r="29" spans="1:16"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</row>
  </sheetData>
  <mergeCells count="18">
    <mergeCell ref="B5:B6"/>
    <mergeCell ref="C5:C6"/>
    <mergeCell ref="D5:D6"/>
    <mergeCell ref="E5:E6"/>
    <mergeCell ref="A1:N1"/>
    <mergeCell ref="B2:M2"/>
    <mergeCell ref="F3:I3"/>
    <mergeCell ref="I5:I6"/>
    <mergeCell ref="J5:J6"/>
    <mergeCell ref="K5:K6"/>
    <mergeCell ref="C4:F4"/>
    <mergeCell ref="I4:L4"/>
    <mergeCell ref="M5:M6"/>
    <mergeCell ref="N5:N6"/>
    <mergeCell ref="L5:L6"/>
    <mergeCell ref="F5:F6"/>
    <mergeCell ref="G5:G6"/>
    <mergeCell ref="H5:H6"/>
  </mergeCells>
  <phoneticPr fontId="17" type="noConversion"/>
  <printOptions horizontalCentered="1"/>
  <pageMargins left="0.39370078740157483" right="0.39370078740157483" top="0.39370078740157483" bottom="0.39370078740157483" header="0.51181102362204722" footer="0.19685039370078741"/>
  <pageSetup paperSize="9" scale="77" firstPageNumber="64" orientation="landscape" blackAndWhite="1" useFirstPageNumber="1" r:id="rId1"/>
  <headerFooter alignWithMargins="0">
    <oddFooter>&amp;C&amp;"Times New Roman,標準"-&amp;P--</oddFooter>
  </headerFooter>
  <colBreaks count="1" manualBreakCount="1">
    <brk id="7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"/>
  <sheetViews>
    <sheetView view="pageBreakPreview" zoomScale="75" zoomScaleNormal="75" zoomScaleSheetLayoutView="75" workbookViewId="0">
      <selection activeCell="B34" sqref="B34"/>
    </sheetView>
  </sheetViews>
  <sheetFormatPr defaultColWidth="10" defaultRowHeight="17"/>
  <cols>
    <col min="1" max="1" width="33.7265625" style="17" customWidth="1"/>
    <col min="2" max="2" width="17.7265625" style="3" customWidth="1"/>
    <col min="3" max="3" width="9.08984375" style="3" customWidth="1"/>
    <col min="4" max="4" width="20.36328125" style="3" customWidth="1"/>
    <col min="5" max="5" width="9.36328125" style="3" customWidth="1"/>
    <col min="6" max="6" width="17.26953125" style="3" customWidth="1"/>
    <col min="7" max="7" width="9.36328125" style="3" customWidth="1"/>
    <col min="8" max="8" width="17.26953125" style="3" customWidth="1"/>
    <col min="9" max="9" width="10" style="3" customWidth="1"/>
    <col min="10" max="16384" width="10" style="3"/>
  </cols>
  <sheetData>
    <row r="1" spans="1:9" s="160" customFormat="1" ht="26.25" customHeight="1">
      <c r="A1" s="331" t="s">
        <v>299</v>
      </c>
      <c r="B1" s="331"/>
      <c r="C1" s="331"/>
      <c r="D1" s="331"/>
      <c r="E1" s="331"/>
      <c r="F1" s="331"/>
      <c r="G1" s="331"/>
      <c r="H1" s="331"/>
      <c r="I1" s="331"/>
    </row>
    <row r="2" spans="1:9" s="161" customFormat="1" ht="26.25" customHeight="1">
      <c r="A2" s="332" t="s">
        <v>300</v>
      </c>
      <c r="B2" s="332"/>
      <c r="C2" s="332"/>
      <c r="D2" s="332"/>
      <c r="E2" s="332"/>
      <c r="F2" s="332"/>
      <c r="G2" s="332"/>
      <c r="H2" s="332"/>
      <c r="I2" s="332"/>
    </row>
    <row r="3" spans="1:9" s="162" customFormat="1" ht="21.65" customHeight="1">
      <c r="A3" s="330" t="str">
        <f>"                       中華民國"&amp;[1]簡明總!$E$3</f>
        <v xml:space="preserve">                       中華民國112年度</v>
      </c>
      <c r="B3" s="330"/>
      <c r="C3" s="330"/>
      <c r="D3" s="330"/>
      <c r="E3" s="330"/>
      <c r="F3" s="330"/>
      <c r="G3" s="330"/>
      <c r="H3" s="154"/>
      <c r="I3" s="163" t="s">
        <v>102</v>
      </c>
    </row>
    <row r="4" spans="1:9" s="13" customFormat="1" ht="33.75" customHeight="1">
      <c r="A4" s="12" t="s">
        <v>103</v>
      </c>
      <c r="B4" s="336" t="s">
        <v>104</v>
      </c>
      <c r="C4" s="337"/>
      <c r="D4" s="333" t="s">
        <v>105</v>
      </c>
      <c r="E4" s="334"/>
      <c r="F4" s="333" t="s">
        <v>115</v>
      </c>
      <c r="G4" s="334"/>
      <c r="H4" s="333" t="s">
        <v>160</v>
      </c>
      <c r="I4" s="334"/>
    </row>
    <row r="5" spans="1:9" s="13" customFormat="1" ht="27.25" customHeight="1">
      <c r="A5" s="43" t="s">
        <v>145</v>
      </c>
      <c r="B5" s="11" t="s">
        <v>101</v>
      </c>
      <c r="C5" s="10" t="s">
        <v>158</v>
      </c>
      <c r="D5" s="10" t="s">
        <v>101</v>
      </c>
      <c r="E5" s="10" t="s">
        <v>158</v>
      </c>
      <c r="F5" s="10" t="s">
        <v>101</v>
      </c>
      <c r="G5" s="10" t="s">
        <v>158</v>
      </c>
      <c r="H5" s="10" t="s">
        <v>101</v>
      </c>
      <c r="I5" s="10" t="s">
        <v>163</v>
      </c>
    </row>
    <row r="6" spans="1:9" s="42" customFormat="1" ht="27.25" customHeight="1">
      <c r="A6" s="41" t="s">
        <v>150</v>
      </c>
      <c r="B6" s="209">
        <v>64508264</v>
      </c>
      <c r="C6" s="210">
        <v>100</v>
      </c>
      <c r="D6" s="209">
        <v>61434673</v>
      </c>
      <c r="E6" s="210">
        <v>100</v>
      </c>
      <c r="F6" s="209">
        <v>77601576</v>
      </c>
      <c r="G6" s="210">
        <v>100</v>
      </c>
      <c r="H6" s="211">
        <v>3073591</v>
      </c>
      <c r="I6" s="212">
        <v>5.0030232927259171</v>
      </c>
    </row>
    <row r="7" spans="1:9" s="15" customFormat="1" ht="27.25" customHeight="1">
      <c r="A7" s="16" t="s">
        <v>1</v>
      </c>
      <c r="B7" s="213">
        <v>30205560</v>
      </c>
      <c r="C7" s="214">
        <v>46.82</v>
      </c>
      <c r="D7" s="213">
        <v>26552212</v>
      </c>
      <c r="E7" s="214">
        <v>43.22</v>
      </c>
      <c r="F7" s="213">
        <v>29635283</v>
      </c>
      <c r="G7" s="214">
        <v>38.19</v>
      </c>
      <c r="H7" s="215">
        <v>3653348</v>
      </c>
      <c r="I7" s="216">
        <v>13.759109787161988</v>
      </c>
    </row>
    <row r="8" spans="1:9" s="15" customFormat="1" ht="27.25" customHeight="1">
      <c r="A8" s="16" t="s">
        <v>2</v>
      </c>
      <c r="B8" s="213">
        <v>16003856</v>
      </c>
      <c r="C8" s="214">
        <v>24.81</v>
      </c>
      <c r="D8" s="213">
        <v>15367568</v>
      </c>
      <c r="E8" s="214">
        <v>25.01</v>
      </c>
      <c r="F8" s="213">
        <v>15429012</v>
      </c>
      <c r="G8" s="214">
        <v>19.88</v>
      </c>
      <c r="H8" s="215">
        <v>636288</v>
      </c>
      <c r="I8" s="216">
        <v>4.1404599608734447</v>
      </c>
    </row>
    <row r="9" spans="1:9" s="15" customFormat="1" ht="27.25" customHeight="1">
      <c r="A9" s="16" t="s">
        <v>3</v>
      </c>
      <c r="B9" s="213">
        <v>18298848</v>
      </c>
      <c r="C9" s="214">
        <v>28.37</v>
      </c>
      <c r="D9" s="213">
        <v>19514893</v>
      </c>
      <c r="E9" s="214">
        <v>31.77</v>
      </c>
      <c r="F9" s="213">
        <v>32537281</v>
      </c>
      <c r="G9" s="214">
        <v>41.93</v>
      </c>
      <c r="H9" s="215">
        <v>-1216045</v>
      </c>
      <c r="I9" s="216">
        <v>-6.2313690369708921</v>
      </c>
    </row>
    <row r="10" spans="1:9" s="42" customFormat="1" ht="27.25" customHeight="1">
      <c r="A10" s="41" t="s">
        <v>147</v>
      </c>
      <c r="B10" s="209">
        <v>54735153</v>
      </c>
      <c r="C10" s="210">
        <v>100</v>
      </c>
      <c r="D10" s="209">
        <v>53315067</v>
      </c>
      <c r="E10" s="210">
        <v>100</v>
      </c>
      <c r="F10" s="209">
        <v>46002499</v>
      </c>
      <c r="G10" s="210">
        <v>100</v>
      </c>
      <c r="H10" s="211">
        <v>1420086</v>
      </c>
      <c r="I10" s="212">
        <v>2.6635735072789086</v>
      </c>
    </row>
    <row r="11" spans="1:9" s="15" customFormat="1" ht="27.25" customHeight="1">
      <c r="A11" s="16" t="s">
        <v>4</v>
      </c>
      <c r="B11" s="213">
        <v>54178963</v>
      </c>
      <c r="C11" s="214">
        <v>98.99</v>
      </c>
      <c r="D11" s="213">
        <v>52757523</v>
      </c>
      <c r="E11" s="214">
        <v>98.96</v>
      </c>
      <c r="F11" s="213">
        <v>45991766</v>
      </c>
      <c r="G11" s="214">
        <v>99.97</v>
      </c>
      <c r="H11" s="215">
        <v>1421440</v>
      </c>
      <c r="I11" s="216">
        <v>2.6942887367930446</v>
      </c>
    </row>
    <row r="12" spans="1:9" s="15" customFormat="1" ht="27.25" customHeight="1">
      <c r="A12" s="16" t="s">
        <v>5</v>
      </c>
      <c r="B12" s="213">
        <v>8166</v>
      </c>
      <c r="C12" s="214">
        <v>0.01</v>
      </c>
      <c r="D12" s="213">
        <v>7403</v>
      </c>
      <c r="E12" s="214">
        <v>0.01</v>
      </c>
      <c r="F12" s="213">
        <v>2545</v>
      </c>
      <c r="G12" s="214">
        <v>0.01</v>
      </c>
      <c r="H12" s="215">
        <v>763</v>
      </c>
      <c r="I12" s="216">
        <v>10.306632446305551</v>
      </c>
    </row>
    <row r="13" spans="1:9" s="15" customFormat="1" ht="27.25" customHeight="1">
      <c r="A13" s="16" t="s">
        <v>6</v>
      </c>
      <c r="B13" s="213">
        <v>548024</v>
      </c>
      <c r="C13" s="214">
        <v>1</v>
      </c>
      <c r="D13" s="213">
        <v>550141</v>
      </c>
      <c r="E13" s="214">
        <v>1.03</v>
      </c>
      <c r="F13" s="213">
        <v>8188</v>
      </c>
      <c r="G13" s="214">
        <v>0.02</v>
      </c>
      <c r="H13" s="215">
        <v>-2117</v>
      </c>
      <c r="I13" s="216">
        <v>-0.38481043950550858</v>
      </c>
    </row>
    <row r="14" spans="1:9" s="42" customFormat="1" ht="27.25" customHeight="1">
      <c r="A14" s="41" t="s">
        <v>148</v>
      </c>
      <c r="B14" s="209">
        <v>9773111</v>
      </c>
      <c r="C14" s="217"/>
      <c r="D14" s="209">
        <v>8119606</v>
      </c>
      <c r="E14" s="218"/>
      <c r="F14" s="209">
        <v>31599077</v>
      </c>
      <c r="G14" s="219"/>
      <c r="H14" s="211">
        <v>1653505</v>
      </c>
      <c r="I14" s="212"/>
    </row>
    <row r="15" spans="1:9" s="15" customFormat="1" ht="27.25" customHeight="1">
      <c r="A15" s="12"/>
      <c r="B15" s="213"/>
      <c r="C15" s="220"/>
      <c r="D15" s="213"/>
      <c r="E15" s="221"/>
      <c r="F15" s="213"/>
      <c r="G15" s="222"/>
      <c r="H15" s="215"/>
      <c r="I15" s="216"/>
    </row>
    <row r="16" spans="1:9" s="15" customFormat="1" ht="27.25" customHeight="1">
      <c r="A16" s="43" t="s">
        <v>149</v>
      </c>
      <c r="B16" s="213"/>
      <c r="C16" s="220"/>
      <c r="D16" s="213"/>
      <c r="E16" s="221"/>
      <c r="F16" s="213"/>
      <c r="G16" s="222"/>
      <c r="H16" s="215"/>
      <c r="I16" s="216"/>
    </row>
    <row r="17" spans="1:19" s="42" customFormat="1" ht="27.25" customHeight="1">
      <c r="A17" s="41" t="s">
        <v>146</v>
      </c>
      <c r="B17" s="209">
        <v>119068</v>
      </c>
      <c r="C17" s="210">
        <v>100</v>
      </c>
      <c r="D17" s="209">
        <v>140448</v>
      </c>
      <c r="E17" s="210">
        <v>100</v>
      </c>
      <c r="F17" s="209">
        <v>738223</v>
      </c>
      <c r="G17" s="210">
        <v>100</v>
      </c>
      <c r="H17" s="211">
        <v>-21380</v>
      </c>
      <c r="I17" s="212">
        <v>-15.222715880610618</v>
      </c>
    </row>
    <row r="18" spans="1:19" s="15" customFormat="1" ht="27.25" customHeight="1">
      <c r="A18" s="16" t="s">
        <v>151</v>
      </c>
      <c r="B18" s="213">
        <v>119068</v>
      </c>
      <c r="C18" s="214">
        <v>100</v>
      </c>
      <c r="D18" s="213">
        <v>140448</v>
      </c>
      <c r="E18" s="214">
        <v>100</v>
      </c>
      <c r="F18" s="213">
        <v>738223</v>
      </c>
      <c r="G18" s="214">
        <v>100</v>
      </c>
      <c r="H18" s="215">
        <v>-21380</v>
      </c>
      <c r="I18" s="216">
        <v>-15.222715880610618</v>
      </c>
    </row>
    <row r="19" spans="1:19" s="15" customFormat="1" ht="27.25" customHeight="1">
      <c r="A19" s="16" t="s">
        <v>152</v>
      </c>
      <c r="B19" s="223">
        <v>0</v>
      </c>
      <c r="C19" s="214">
        <v>0</v>
      </c>
      <c r="D19" s="213">
        <v>0</v>
      </c>
      <c r="E19" s="214">
        <v>0</v>
      </c>
      <c r="F19" s="213">
        <v>0</v>
      </c>
      <c r="G19" s="214">
        <v>0</v>
      </c>
      <c r="H19" s="215">
        <v>0</v>
      </c>
      <c r="I19" s="216" t="s">
        <v>320</v>
      </c>
    </row>
    <row r="20" spans="1:19" s="42" customFormat="1" ht="27.25" customHeight="1">
      <c r="A20" s="41" t="s">
        <v>147</v>
      </c>
      <c r="B20" s="209">
        <v>16638526</v>
      </c>
      <c r="C20" s="210">
        <v>100</v>
      </c>
      <c r="D20" s="209">
        <v>17293294</v>
      </c>
      <c r="E20" s="210">
        <v>100</v>
      </c>
      <c r="F20" s="209">
        <v>29314432</v>
      </c>
      <c r="G20" s="210">
        <v>100</v>
      </c>
      <c r="H20" s="211">
        <v>-654768</v>
      </c>
      <c r="I20" s="212">
        <v>-3.7862537929442475</v>
      </c>
    </row>
    <row r="21" spans="1:19" s="15" customFormat="1" ht="27.25" customHeight="1">
      <c r="A21" s="16" t="s">
        <v>153</v>
      </c>
      <c r="B21" s="213">
        <v>15709046</v>
      </c>
      <c r="C21" s="214">
        <v>94.42</v>
      </c>
      <c r="D21" s="213">
        <v>16532847</v>
      </c>
      <c r="E21" s="214">
        <v>95.6</v>
      </c>
      <c r="F21" s="213">
        <v>29090921</v>
      </c>
      <c r="G21" s="214">
        <v>99.24</v>
      </c>
      <c r="H21" s="215">
        <v>-823801</v>
      </c>
      <c r="I21" s="216">
        <v>-4.9828139097881934</v>
      </c>
    </row>
    <row r="22" spans="1:19" s="15" customFormat="1" ht="27.25" customHeight="1">
      <c r="A22" s="16" t="s">
        <v>154</v>
      </c>
      <c r="B22" s="213">
        <v>200000</v>
      </c>
      <c r="C22" s="214">
        <v>1.2</v>
      </c>
      <c r="D22" s="213">
        <v>40005</v>
      </c>
      <c r="E22" s="214">
        <v>0.23</v>
      </c>
      <c r="F22" s="213">
        <v>52900</v>
      </c>
      <c r="G22" s="214">
        <v>0.18</v>
      </c>
      <c r="H22" s="215">
        <v>159995</v>
      </c>
      <c r="I22" s="216">
        <v>399.93750781152357</v>
      </c>
    </row>
    <row r="23" spans="1:19" s="15" customFormat="1" ht="27.25" customHeight="1">
      <c r="A23" s="16" t="s">
        <v>6</v>
      </c>
      <c r="B23" s="213">
        <v>729480</v>
      </c>
      <c r="C23" s="214">
        <v>4.38</v>
      </c>
      <c r="D23" s="213">
        <v>720442</v>
      </c>
      <c r="E23" s="214">
        <v>4.17</v>
      </c>
      <c r="F23" s="213">
        <v>170611</v>
      </c>
      <c r="G23" s="214">
        <v>0.57999999999999996</v>
      </c>
      <c r="H23" s="215">
        <v>9038</v>
      </c>
      <c r="I23" s="216">
        <v>1.2545076494707417</v>
      </c>
    </row>
    <row r="24" spans="1:19" s="42" customFormat="1" ht="27.25" customHeight="1">
      <c r="A24" s="41" t="s">
        <v>155</v>
      </c>
      <c r="B24" s="211">
        <v>-16519458</v>
      </c>
      <c r="C24" s="224"/>
      <c r="D24" s="211">
        <v>-17152846</v>
      </c>
      <c r="E24" s="224"/>
      <c r="F24" s="211">
        <v>-28576209</v>
      </c>
      <c r="G24" s="225"/>
      <c r="H24" s="211">
        <v>633388</v>
      </c>
      <c r="I24" s="224"/>
    </row>
    <row r="25" spans="1:19" s="42" customFormat="1" ht="27.25" customHeight="1">
      <c r="A25" s="43" t="s">
        <v>144</v>
      </c>
      <c r="B25" s="211">
        <v>-6746347</v>
      </c>
      <c r="C25" s="224"/>
      <c r="D25" s="211">
        <v>-9033240</v>
      </c>
      <c r="E25" s="224"/>
      <c r="F25" s="211">
        <v>3022868</v>
      </c>
      <c r="G25" s="225"/>
      <c r="H25" s="211">
        <v>2286893</v>
      </c>
      <c r="I25" s="224"/>
    </row>
    <row r="26" spans="1:19" ht="46" customHeight="1">
      <c r="A26" s="322"/>
      <c r="B26" s="322"/>
      <c r="C26" s="322"/>
      <c r="D26" s="322"/>
      <c r="E26" s="322"/>
      <c r="F26" s="322"/>
      <c r="G26" s="322"/>
      <c r="H26" s="322"/>
      <c r="I26" s="322"/>
      <c r="R26" s="15"/>
      <c r="S26" s="15"/>
    </row>
    <row r="27" spans="1:19" ht="15.75" customHeight="1">
      <c r="A27" s="335"/>
      <c r="B27" s="335"/>
      <c r="C27" s="335"/>
      <c r="D27" s="335"/>
      <c r="E27" s="110"/>
      <c r="F27" s="110"/>
      <c r="H27" s="18"/>
      <c r="R27" s="15"/>
      <c r="S27" s="15"/>
    </row>
    <row r="28" spans="1:19" ht="19.5" customHeight="1">
      <c r="A28" s="270"/>
      <c r="B28" s="271"/>
      <c r="C28" s="271"/>
      <c r="D28" s="272"/>
      <c r="E28" s="271"/>
      <c r="F28" s="273"/>
      <c r="G28" s="271"/>
      <c r="H28" s="272"/>
      <c r="I28" s="271"/>
      <c r="J28" s="271"/>
    </row>
    <row r="29" spans="1:19" ht="19.5" customHeight="1">
      <c r="A29" s="270"/>
      <c r="B29" s="271"/>
      <c r="C29" s="271"/>
      <c r="D29" s="272"/>
      <c r="E29" s="271"/>
      <c r="F29" s="273"/>
      <c r="G29" s="271"/>
      <c r="H29" s="272"/>
      <c r="I29" s="271"/>
      <c r="J29" s="271"/>
    </row>
    <row r="30" spans="1:19" ht="19.5" customHeight="1">
      <c r="A30" s="270"/>
      <c r="B30" s="271"/>
      <c r="C30" s="271"/>
      <c r="D30" s="272"/>
      <c r="E30" s="271"/>
      <c r="F30" s="273"/>
      <c r="G30" s="271"/>
      <c r="H30" s="272"/>
      <c r="I30" s="271"/>
      <c r="J30" s="271"/>
    </row>
    <row r="31" spans="1:19" ht="19.149999999999999" customHeight="1">
      <c r="A31" s="270"/>
      <c r="B31" s="271"/>
      <c r="C31" s="271"/>
      <c r="D31" s="272"/>
      <c r="E31" s="271"/>
      <c r="F31" s="271"/>
      <c r="G31" s="271"/>
      <c r="H31" s="272"/>
      <c r="I31" s="271"/>
      <c r="J31" s="271"/>
    </row>
    <row r="32" spans="1:19" ht="19.149999999999999" customHeight="1"/>
  </sheetData>
  <mergeCells count="9">
    <mergeCell ref="A3:G3"/>
    <mergeCell ref="A1:I1"/>
    <mergeCell ref="A2:I2"/>
    <mergeCell ref="H4:I4"/>
    <mergeCell ref="A27:D27"/>
    <mergeCell ref="F4:G4"/>
    <mergeCell ref="B4:C4"/>
    <mergeCell ref="A26:I26"/>
    <mergeCell ref="D4:E4"/>
  </mergeCells>
  <phoneticPr fontId="2" type="noConversion"/>
  <printOptions horizontalCentered="1"/>
  <pageMargins left="0.39370078740157483" right="0.39370078740157483" top="0.39370078740157483" bottom="0.39370078740157483" header="0" footer="0.39370078740157483"/>
  <pageSetup paperSize="9" scale="81" firstPageNumber="42" orientation="landscape" blackAndWhite="1" useFirstPageNumber="1" r:id="rId1"/>
  <headerFooter alignWithMargins="0">
    <oddFooter>&amp;C&amp;"Times New Roman,標準"-&amp;P--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4"/>
  <sheetViews>
    <sheetView showGridLines="0" view="pageBreakPreview" zoomScale="60" zoomScaleNormal="75" workbookViewId="0">
      <selection activeCell="B34" sqref="B34"/>
    </sheetView>
  </sheetViews>
  <sheetFormatPr defaultColWidth="10" defaultRowHeight="17"/>
  <cols>
    <col min="1" max="1" width="28.26953125" style="3" customWidth="1"/>
    <col min="2" max="2" width="15.36328125" style="3" customWidth="1"/>
    <col min="3" max="4" width="14" style="3" customWidth="1"/>
    <col min="5" max="5" width="15" style="3" customWidth="1"/>
    <col min="6" max="16384" width="10" style="3"/>
  </cols>
  <sheetData>
    <row r="1" spans="1:5" s="19" customFormat="1" ht="26" customHeight="1">
      <c r="A1" s="331" t="s">
        <v>166</v>
      </c>
      <c r="B1" s="331"/>
      <c r="C1" s="331"/>
      <c r="D1" s="331"/>
      <c r="E1" s="331"/>
    </row>
    <row r="2" spans="1:5" s="20" customFormat="1" ht="26" customHeight="1">
      <c r="A2" s="339" t="s">
        <v>135</v>
      </c>
      <c r="B2" s="339"/>
      <c r="C2" s="339"/>
      <c r="D2" s="339"/>
      <c r="E2" s="339"/>
    </row>
    <row r="3" spans="1:5" s="1" customFormat="1" ht="22.75" customHeight="1">
      <c r="A3" s="21"/>
      <c r="B3" s="340" t="str">
        <f>[1]融資總!$B$3</f>
        <v>中 華 民 國 112 年 度</v>
      </c>
      <c r="C3" s="340"/>
      <c r="D3" s="152"/>
      <c r="E3" s="153" t="s">
        <v>0</v>
      </c>
    </row>
    <row r="4" spans="1:5" s="24" customFormat="1" ht="40.75" customHeight="1">
      <c r="A4" s="22" t="s">
        <v>106</v>
      </c>
      <c r="B4" s="23" t="s">
        <v>8</v>
      </c>
      <c r="C4" s="23" t="s">
        <v>107</v>
      </c>
      <c r="D4" s="23" t="s">
        <v>116</v>
      </c>
      <c r="E4" s="23" t="s">
        <v>108</v>
      </c>
    </row>
    <row r="5" spans="1:5" s="24" customFormat="1" ht="45.25" customHeight="1">
      <c r="A5" s="45" t="s">
        <v>136</v>
      </c>
      <c r="B5" s="226">
        <v>71665448</v>
      </c>
      <c r="C5" s="226">
        <v>70827709</v>
      </c>
      <c r="D5" s="226">
        <v>80281177</v>
      </c>
      <c r="E5" s="227">
        <v>837739</v>
      </c>
    </row>
    <row r="6" spans="1:5" s="26" customFormat="1" ht="45.25" customHeight="1">
      <c r="A6" s="25" t="s">
        <v>137</v>
      </c>
      <c r="B6" s="228">
        <v>64627332</v>
      </c>
      <c r="C6" s="228">
        <v>61575121</v>
      </c>
      <c r="D6" s="228">
        <v>78339799</v>
      </c>
      <c r="E6" s="229">
        <v>3052211</v>
      </c>
    </row>
    <row r="7" spans="1:5" s="26" customFormat="1" ht="45.25" customHeight="1">
      <c r="A7" s="25" t="s">
        <v>138</v>
      </c>
      <c r="B7" s="228">
        <v>233518</v>
      </c>
      <c r="C7" s="228">
        <v>560712</v>
      </c>
      <c r="D7" s="228">
        <v>70000</v>
      </c>
      <c r="E7" s="229">
        <v>-327194</v>
      </c>
    </row>
    <row r="8" spans="1:5" s="26" customFormat="1" ht="45.25" customHeight="1">
      <c r="A8" s="39" t="s">
        <v>203</v>
      </c>
      <c r="B8" s="230">
        <v>6804598</v>
      </c>
      <c r="C8" s="230">
        <v>8691876</v>
      </c>
      <c r="D8" s="230">
        <v>1871378</v>
      </c>
      <c r="E8" s="230">
        <v>-1887278</v>
      </c>
    </row>
    <row r="9" spans="1:5" s="26" customFormat="1" ht="45.25" customHeight="1">
      <c r="A9" s="40" t="s">
        <v>204</v>
      </c>
      <c r="B9" s="228"/>
      <c r="C9" s="228"/>
      <c r="D9" s="228"/>
      <c r="E9" s="229"/>
    </row>
    <row r="10" spans="1:5" s="26" customFormat="1" ht="45.25" customHeight="1">
      <c r="A10" s="45" t="s">
        <v>139</v>
      </c>
      <c r="B10" s="227">
        <v>71443476</v>
      </c>
      <c r="C10" s="227">
        <v>70706214</v>
      </c>
      <c r="D10" s="227">
        <v>75369012</v>
      </c>
      <c r="E10" s="227">
        <v>737262</v>
      </c>
    </row>
    <row r="11" spans="1:5" s="26" customFormat="1" ht="45.25" customHeight="1">
      <c r="A11" s="25" t="s">
        <v>140</v>
      </c>
      <c r="B11" s="228">
        <v>71373679</v>
      </c>
      <c r="C11" s="228">
        <v>70608361</v>
      </c>
      <c r="D11" s="228">
        <v>75316931</v>
      </c>
      <c r="E11" s="229">
        <v>765318</v>
      </c>
    </row>
    <row r="12" spans="1:5" s="26" customFormat="1" ht="45.25" customHeight="1">
      <c r="A12" s="27" t="s">
        <v>141</v>
      </c>
      <c r="B12" s="228">
        <v>69797</v>
      </c>
      <c r="C12" s="228">
        <v>97853</v>
      </c>
      <c r="D12" s="228">
        <v>52081</v>
      </c>
      <c r="E12" s="229">
        <v>-28056</v>
      </c>
    </row>
    <row r="13" spans="1:5" s="26" customFormat="1" ht="45.25" customHeight="1">
      <c r="A13" s="45" t="s">
        <v>275</v>
      </c>
      <c r="B13" s="227">
        <v>221972</v>
      </c>
      <c r="C13" s="227">
        <v>121495</v>
      </c>
      <c r="D13" s="227">
        <v>4912165</v>
      </c>
      <c r="E13" s="227">
        <v>100477</v>
      </c>
    </row>
    <row r="14" spans="1:5" s="26" customFormat="1" ht="21.75" hidden="1" customHeight="1">
      <c r="A14" s="30"/>
      <c r="B14" s="28"/>
      <c r="C14" s="28"/>
      <c r="D14" s="28"/>
      <c r="E14" s="29"/>
    </row>
    <row r="15" spans="1:5" s="26" customFormat="1" ht="21.75" hidden="1" customHeight="1">
      <c r="A15" s="30"/>
      <c r="B15" s="28"/>
      <c r="C15" s="28"/>
      <c r="D15" s="28"/>
      <c r="E15" s="29"/>
    </row>
    <row r="16" spans="1:5" s="26" customFormat="1" ht="21.75" hidden="1" customHeight="1">
      <c r="A16" s="30"/>
      <c r="B16" s="28"/>
      <c r="C16" s="28"/>
      <c r="D16" s="28"/>
      <c r="E16" s="29"/>
    </row>
    <row r="17" spans="1:23" s="26" customFormat="1" ht="21.75" hidden="1" customHeight="1">
      <c r="A17" s="30"/>
      <c r="B17" s="28"/>
      <c r="C17" s="28"/>
      <c r="D17" s="28"/>
      <c r="E17" s="29"/>
    </row>
    <row r="18" spans="1:23" s="26" customFormat="1" ht="21.75" hidden="1" customHeight="1">
      <c r="A18" s="30"/>
      <c r="B18" s="28"/>
      <c r="C18" s="28"/>
      <c r="D18" s="28"/>
      <c r="E18" s="29"/>
    </row>
    <row r="19" spans="1:23" s="26" customFormat="1" ht="21.75" hidden="1" customHeight="1">
      <c r="A19" s="30"/>
      <c r="B19" s="28"/>
      <c r="C19" s="28"/>
      <c r="D19" s="28"/>
      <c r="E19" s="29"/>
    </row>
    <row r="20" spans="1:23" s="26" customFormat="1" ht="21.75" hidden="1" customHeight="1">
      <c r="A20" s="30"/>
      <c r="B20" s="28"/>
      <c r="C20" s="28"/>
      <c r="D20" s="28"/>
      <c r="E20" s="29"/>
    </row>
    <row r="21" spans="1:23" s="26" customFormat="1" ht="21.75" hidden="1" customHeight="1">
      <c r="A21" s="30"/>
      <c r="B21" s="28"/>
      <c r="C21" s="28"/>
      <c r="D21" s="28"/>
      <c r="E21" s="29"/>
    </row>
    <row r="22" spans="1:23" s="26" customFormat="1" ht="21.75" customHeight="1">
      <c r="A22" s="31"/>
      <c r="B22" s="32"/>
      <c r="C22" s="32"/>
      <c r="D22" s="32"/>
      <c r="E22" s="33"/>
    </row>
    <row r="23" spans="1:23" s="26" customFormat="1" ht="57.75" customHeight="1">
      <c r="A23" s="338"/>
      <c r="B23" s="338"/>
      <c r="C23" s="338"/>
      <c r="D23" s="338"/>
      <c r="E23" s="338"/>
    </row>
    <row r="24" spans="1:23" ht="17.25" customHeight="1">
      <c r="A24" s="34"/>
      <c r="B24" s="35"/>
      <c r="C24" s="35"/>
      <c r="D24" s="35"/>
      <c r="E24" s="35"/>
      <c r="V24" s="26"/>
      <c r="W24" s="26"/>
    </row>
    <row r="25" spans="1:23" ht="17.25" customHeight="1">
      <c r="A25" s="36"/>
      <c r="B25" s="36"/>
      <c r="C25" s="36"/>
      <c r="D25" s="36"/>
      <c r="E25" s="36"/>
      <c r="V25" s="26"/>
      <c r="W25" s="26"/>
    </row>
    <row r="26" spans="1:23" ht="17.25" customHeight="1">
      <c r="A26" s="36"/>
      <c r="B26" s="35"/>
      <c r="C26" s="35"/>
      <c r="D26" s="35"/>
      <c r="E26" s="36"/>
      <c r="V26" s="26"/>
      <c r="W26" s="26"/>
    </row>
    <row r="27" spans="1:23" ht="17.25" customHeight="1">
      <c r="A27" s="36"/>
      <c r="B27" s="36"/>
      <c r="C27" s="36"/>
      <c r="D27" s="36"/>
      <c r="E27" s="36"/>
    </row>
    <row r="28" spans="1:23" ht="17.25" customHeight="1">
      <c r="A28" s="36"/>
      <c r="B28" s="36"/>
      <c r="C28" s="36"/>
      <c r="D28" s="36"/>
      <c r="E28" s="36"/>
    </row>
    <row r="29" spans="1:23" ht="17.25" customHeight="1">
      <c r="A29" s="36"/>
      <c r="B29" s="36"/>
      <c r="C29" s="36"/>
      <c r="D29" s="36"/>
      <c r="E29" s="36"/>
    </row>
    <row r="30" spans="1:23" ht="17.25" customHeight="1">
      <c r="A30" s="36"/>
      <c r="B30" s="36"/>
      <c r="C30" s="36"/>
      <c r="D30" s="36"/>
      <c r="E30" s="36"/>
    </row>
    <row r="31" spans="1:23" ht="17.25" customHeight="1">
      <c r="A31" s="36"/>
      <c r="B31" s="36"/>
      <c r="C31" s="36"/>
      <c r="D31" s="36"/>
      <c r="E31" s="36"/>
    </row>
    <row r="32" spans="1:23" ht="17.25" customHeight="1">
      <c r="A32" s="36"/>
      <c r="B32" s="36"/>
      <c r="C32" s="36"/>
      <c r="D32" s="36"/>
      <c r="E32" s="36"/>
    </row>
    <row r="33" spans="1:5" ht="17.25" customHeight="1">
      <c r="A33" s="36"/>
      <c r="B33" s="36"/>
      <c r="C33" s="36"/>
      <c r="D33" s="36"/>
      <c r="E33" s="36"/>
    </row>
    <row r="34" spans="1:5" ht="17.25" customHeight="1">
      <c r="A34" s="36"/>
      <c r="B34" s="36"/>
      <c r="C34" s="36"/>
      <c r="D34" s="36"/>
      <c r="E34" s="36"/>
    </row>
    <row r="35" spans="1:5" ht="17.25" customHeight="1">
      <c r="A35" s="36"/>
      <c r="B35" s="36"/>
      <c r="C35" s="36"/>
      <c r="D35" s="36"/>
      <c r="E35" s="36"/>
    </row>
    <row r="36" spans="1:5" ht="17.25" customHeight="1">
      <c r="A36" s="36"/>
      <c r="B36" s="36"/>
      <c r="C36" s="36"/>
      <c r="D36" s="36"/>
      <c r="E36" s="36"/>
    </row>
    <row r="37" spans="1:5" ht="17.25" customHeight="1">
      <c r="A37" s="36"/>
      <c r="B37" s="36"/>
      <c r="C37" s="36"/>
      <c r="D37" s="36"/>
      <c r="E37" s="36"/>
    </row>
    <row r="38" spans="1:5" ht="17.25" customHeight="1">
      <c r="A38" s="36"/>
      <c r="B38" s="36"/>
      <c r="C38" s="36"/>
      <c r="D38" s="36"/>
      <c r="E38" s="36"/>
    </row>
    <row r="39" spans="1:5" ht="17.25" customHeight="1">
      <c r="A39" s="36"/>
      <c r="B39" s="36"/>
      <c r="C39" s="36"/>
      <c r="D39" s="36"/>
      <c r="E39" s="36"/>
    </row>
    <row r="40" spans="1:5" ht="17.25" customHeight="1">
      <c r="A40" s="36"/>
      <c r="B40" s="36"/>
      <c r="C40" s="36"/>
      <c r="D40" s="36"/>
      <c r="E40" s="36"/>
    </row>
    <row r="41" spans="1:5" ht="17.25" customHeight="1">
      <c r="A41" s="36"/>
      <c r="B41" s="36"/>
      <c r="C41" s="36"/>
      <c r="D41" s="36"/>
      <c r="E41" s="36"/>
    </row>
    <row r="42" spans="1:5" ht="17.25" customHeight="1">
      <c r="A42" s="36"/>
      <c r="B42" s="36"/>
      <c r="C42" s="36"/>
      <c r="D42" s="36"/>
      <c r="E42" s="36"/>
    </row>
    <row r="43" spans="1:5" ht="17.25" customHeight="1">
      <c r="A43" s="37"/>
      <c r="B43" s="37"/>
      <c r="C43" s="37"/>
      <c r="D43" s="37"/>
      <c r="E43" s="37"/>
    </row>
    <row r="44" spans="1:5">
      <c r="A44" s="37"/>
      <c r="B44" s="37"/>
      <c r="C44" s="37"/>
      <c r="D44" s="37"/>
      <c r="E44" s="37"/>
    </row>
    <row r="45" spans="1:5">
      <c r="A45" s="38"/>
      <c r="B45" s="38"/>
      <c r="C45" s="38"/>
      <c r="D45" s="38"/>
      <c r="E45" s="38"/>
    </row>
    <row r="46" spans="1:5">
      <c r="A46" s="38"/>
      <c r="B46" s="38"/>
      <c r="C46" s="38"/>
      <c r="D46" s="38"/>
      <c r="E46" s="38"/>
    </row>
    <row r="47" spans="1:5">
      <c r="A47" s="38"/>
      <c r="B47" s="38"/>
      <c r="C47" s="38"/>
      <c r="D47" s="38"/>
      <c r="E47" s="38"/>
    </row>
    <row r="48" spans="1:5">
      <c r="A48" s="38"/>
      <c r="B48" s="38"/>
      <c r="C48" s="38"/>
      <c r="D48" s="38"/>
      <c r="E48" s="38"/>
    </row>
    <row r="49" spans="1:5">
      <c r="A49" s="38"/>
      <c r="B49" s="38"/>
      <c r="C49" s="38"/>
      <c r="D49" s="38"/>
      <c r="E49" s="38"/>
    </row>
    <row r="50" spans="1:5">
      <c r="A50" s="38"/>
      <c r="B50" s="38"/>
      <c r="C50" s="38"/>
      <c r="D50" s="38"/>
      <c r="E50" s="38"/>
    </row>
    <row r="51" spans="1:5">
      <c r="A51" s="38"/>
      <c r="B51" s="38"/>
      <c r="C51" s="38"/>
      <c r="D51" s="38"/>
      <c r="E51" s="38"/>
    </row>
    <row r="52" spans="1:5">
      <c r="A52" s="38"/>
      <c r="B52" s="38"/>
      <c r="C52" s="38"/>
      <c r="D52" s="38"/>
      <c r="E52" s="38"/>
    </row>
    <row r="53" spans="1:5">
      <c r="A53" s="38"/>
      <c r="B53" s="38"/>
      <c r="C53" s="38"/>
      <c r="D53" s="38"/>
      <c r="E53" s="38"/>
    </row>
    <row r="54" spans="1:5">
      <c r="A54" s="38"/>
      <c r="B54" s="38"/>
      <c r="C54" s="38"/>
      <c r="D54" s="38"/>
      <c r="E54" s="38"/>
    </row>
  </sheetData>
  <mergeCells count="4">
    <mergeCell ref="A23:E23"/>
    <mergeCell ref="A1:E1"/>
    <mergeCell ref="A2:E2"/>
    <mergeCell ref="B3:C3"/>
  </mergeCells>
  <phoneticPr fontId="5" type="noConversion"/>
  <printOptions horizontalCentered="1" gridLinesSet="0"/>
  <pageMargins left="0.39370078740157483" right="0.39370078740157483" top="0.78740157480314965" bottom="0.39370078740157483" header="0" footer="0.39370078740157483"/>
  <pageSetup paperSize="9" scale="85" firstPageNumber="43" orientation="landscape" blackAndWhite="1" useFirstPageNumber="1" r:id="rId1"/>
  <headerFooter alignWithMargins="0">
    <oddFooter>&amp;C&amp;"Times New Roman,標準"-&amp;P--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28"/>
  <sheetViews>
    <sheetView showGridLines="0" view="pageBreakPreview" zoomScale="60" zoomScaleNormal="75" workbookViewId="0">
      <pane xSplit="1" ySplit="5" topLeftCell="B6" activePane="bottomRight" state="frozen"/>
      <selection activeCell="B34" sqref="B34"/>
      <selection pane="topRight" activeCell="B34" sqref="B34"/>
      <selection pane="bottomLeft" activeCell="B34" sqref="B34"/>
      <selection pane="bottomRight" activeCell="B34" sqref="B34"/>
    </sheetView>
  </sheetViews>
  <sheetFormatPr defaultColWidth="10" defaultRowHeight="17"/>
  <cols>
    <col min="1" max="1" width="20.7265625" style="3" customWidth="1"/>
    <col min="2" max="2" width="15.7265625" style="3" customWidth="1"/>
    <col min="3" max="3" width="15.7265625" style="5" customWidth="1"/>
    <col min="4" max="4" width="14.90625" style="3" customWidth="1"/>
    <col min="5" max="5" width="14.7265625" style="3" customWidth="1"/>
    <col min="6" max="6" width="15.08984375" style="3" customWidth="1"/>
    <col min="7" max="7" width="15.36328125" style="3" customWidth="1"/>
    <col min="8" max="8" width="14.26953125" style="3" customWidth="1"/>
    <col min="9" max="9" width="15.7265625" style="3" customWidth="1"/>
    <col min="10" max="10" width="16.26953125" style="3" customWidth="1"/>
    <col min="11" max="11" width="15.7265625" style="3" customWidth="1"/>
    <col min="12" max="12" width="20.7265625" style="3" customWidth="1"/>
    <col min="13" max="13" width="15.26953125" style="3" customWidth="1"/>
    <col min="14" max="14" width="15.08984375" style="3" customWidth="1"/>
    <col min="15" max="15" width="16.26953125" style="3" customWidth="1"/>
    <col min="16" max="18" width="15.7265625" style="3" customWidth="1"/>
    <col min="19" max="19" width="14.7265625" style="3" customWidth="1"/>
    <col min="20" max="22" width="16.26953125" style="3" customWidth="1"/>
    <col min="23" max="23" width="20.7265625" style="3" customWidth="1"/>
    <col min="24" max="25" width="16.26953125" style="3" customWidth="1"/>
    <col min="26" max="26" width="14.90625" style="3" customWidth="1"/>
    <col min="27" max="27" width="12" style="3" customWidth="1"/>
    <col min="28" max="28" width="10.36328125" style="4" customWidth="1"/>
    <col min="29" max="29" width="11.7265625" style="3" customWidth="1"/>
    <col min="30" max="30" width="14.26953125" style="3" customWidth="1"/>
    <col min="31" max="31" width="16.7265625" style="3" customWidth="1"/>
    <col min="32" max="32" width="15.08984375" style="3" customWidth="1"/>
    <col min="33" max="33" width="15.7265625" style="3" customWidth="1"/>
    <col min="34" max="34" width="15.08984375" style="3" customWidth="1"/>
    <col min="35" max="35" width="20.7265625" style="3" customWidth="1"/>
    <col min="36" max="36" width="18.36328125" style="3" customWidth="1"/>
    <col min="37" max="40" width="15.26953125" style="3" customWidth="1"/>
    <col min="41" max="41" width="16.26953125" style="3" customWidth="1"/>
    <col min="42" max="42" width="16.26953125" style="3" hidden="1" customWidth="1"/>
    <col min="43" max="45" width="16.26953125" style="3" customWidth="1"/>
    <col min="46" max="47" width="12.36328125" style="3" customWidth="1"/>
    <col min="48" max="48" width="13.7265625" style="3" customWidth="1"/>
    <col min="49" max="49" width="12" style="3" customWidth="1"/>
    <col min="50" max="16384" width="10" style="3"/>
  </cols>
  <sheetData>
    <row r="1" spans="1:50" s="124" customFormat="1" ht="28.5" customHeight="1">
      <c r="A1" s="341" t="s">
        <v>220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 t="s">
        <v>166</v>
      </c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 t="s">
        <v>166</v>
      </c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 t="s">
        <v>166</v>
      </c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125"/>
    </row>
    <row r="2" spans="1:50" s="1" customFormat="1" ht="24.75" customHeight="1">
      <c r="B2" s="349" t="s">
        <v>118</v>
      </c>
      <c r="C2" s="349"/>
      <c r="D2" s="349"/>
      <c r="E2" s="349"/>
      <c r="F2" s="349"/>
      <c r="G2" s="349"/>
      <c r="H2" s="349"/>
      <c r="I2" s="349"/>
      <c r="J2" s="349"/>
      <c r="K2" s="176"/>
      <c r="M2" s="349" t="s">
        <v>118</v>
      </c>
      <c r="N2" s="349"/>
      <c r="O2" s="349"/>
      <c r="P2" s="349"/>
      <c r="Q2" s="349"/>
      <c r="R2" s="349"/>
      <c r="S2" s="349"/>
      <c r="T2" s="349"/>
      <c r="U2" s="349"/>
      <c r="V2" s="164" t="s">
        <v>265</v>
      </c>
      <c r="X2" s="349" t="s">
        <v>118</v>
      </c>
      <c r="Y2" s="349"/>
      <c r="Z2" s="349"/>
      <c r="AA2" s="349"/>
      <c r="AB2" s="349"/>
      <c r="AC2" s="349"/>
      <c r="AD2" s="349"/>
      <c r="AE2" s="349"/>
      <c r="AF2" s="349"/>
      <c r="AG2" s="349"/>
      <c r="AH2" s="164" t="s">
        <v>266</v>
      </c>
      <c r="AJ2" s="349" t="s">
        <v>118</v>
      </c>
      <c r="AK2" s="349"/>
      <c r="AL2" s="349"/>
      <c r="AM2" s="349"/>
      <c r="AN2" s="349"/>
      <c r="AO2" s="349"/>
      <c r="AP2" s="349"/>
      <c r="AQ2" s="349"/>
      <c r="AR2" s="349"/>
      <c r="AS2" s="164" t="s">
        <v>267</v>
      </c>
      <c r="AT2" s="2"/>
    </row>
    <row r="3" spans="1:50" s="149" customFormat="1" ht="21.75" customHeight="1">
      <c r="D3" s="177"/>
      <c r="E3" s="348" t="str">
        <f>融資總!B3</f>
        <v>中 華 民 國 112 年 度</v>
      </c>
      <c r="F3" s="348"/>
      <c r="G3" s="348"/>
      <c r="H3" s="177"/>
      <c r="I3" s="177"/>
      <c r="J3" s="177"/>
      <c r="K3" s="150" t="s">
        <v>0</v>
      </c>
      <c r="O3" s="177"/>
      <c r="P3" s="348" t="str">
        <f>融資總!B3</f>
        <v>中 華 民 國 112 年 度</v>
      </c>
      <c r="Q3" s="348"/>
      <c r="R3" s="348"/>
      <c r="S3" s="177"/>
      <c r="T3" s="177"/>
      <c r="U3" s="177"/>
      <c r="V3" s="150" t="s">
        <v>0</v>
      </c>
      <c r="Z3" s="177"/>
      <c r="AA3" s="348" t="str">
        <f>P3</f>
        <v>中 華 民 國 112 年 度</v>
      </c>
      <c r="AB3" s="348"/>
      <c r="AC3" s="348"/>
      <c r="AD3" s="348"/>
      <c r="AE3" s="177"/>
      <c r="AF3" s="177"/>
      <c r="AH3" s="150" t="s">
        <v>0</v>
      </c>
      <c r="AL3" s="348" t="str">
        <f>AA3</f>
        <v>中 華 民 國 112 年 度</v>
      </c>
      <c r="AM3" s="348"/>
      <c r="AN3" s="348"/>
      <c r="AO3" s="348"/>
      <c r="AP3" s="177"/>
      <c r="AQ3" s="177"/>
      <c r="AR3" s="177"/>
      <c r="AS3" s="150" t="s">
        <v>268</v>
      </c>
      <c r="AT3" s="151"/>
    </row>
    <row r="4" spans="1:50" s="13" customFormat="1" ht="40.75" customHeight="1">
      <c r="A4" s="148" t="s">
        <v>28</v>
      </c>
      <c r="B4" s="148"/>
      <c r="C4" s="111" t="s">
        <v>29</v>
      </c>
      <c r="D4" s="188" t="s">
        <v>35</v>
      </c>
      <c r="E4" s="188" t="s">
        <v>318</v>
      </c>
      <c r="F4" s="188" t="s">
        <v>319</v>
      </c>
      <c r="G4" s="188" t="s">
        <v>32</v>
      </c>
      <c r="H4" s="188" t="s">
        <v>30</v>
      </c>
      <c r="I4" s="115" t="s">
        <v>31</v>
      </c>
      <c r="J4" s="188" t="s">
        <v>33</v>
      </c>
      <c r="K4" s="189" t="s">
        <v>34</v>
      </c>
      <c r="L4" s="190" t="s">
        <v>28</v>
      </c>
      <c r="M4" s="189" t="s">
        <v>36</v>
      </c>
      <c r="N4" s="189" t="s">
        <v>37</v>
      </c>
      <c r="O4" s="114" t="s">
        <v>205</v>
      </c>
      <c r="P4" s="114" t="s">
        <v>206</v>
      </c>
      <c r="Q4" s="113" t="s">
        <v>207</v>
      </c>
      <c r="R4" s="113" t="s">
        <v>38</v>
      </c>
      <c r="S4" s="113" t="s">
        <v>39</v>
      </c>
      <c r="T4" s="111" t="s">
        <v>40</v>
      </c>
      <c r="U4" s="113" t="s">
        <v>208</v>
      </c>
      <c r="V4" s="113" t="s">
        <v>209</v>
      </c>
      <c r="W4" s="148" t="s">
        <v>28</v>
      </c>
      <c r="X4" s="114" t="s">
        <v>210</v>
      </c>
      <c r="Y4" s="111" t="s">
        <v>41</v>
      </c>
      <c r="Z4" s="112" t="s">
        <v>42</v>
      </c>
      <c r="AA4" s="112" t="s">
        <v>43</v>
      </c>
      <c r="AB4" s="112" t="s">
        <v>44</v>
      </c>
      <c r="AC4" s="112" t="s">
        <v>211</v>
      </c>
      <c r="AD4" s="115" t="s">
        <v>226</v>
      </c>
      <c r="AE4" s="114" t="s">
        <v>212</v>
      </c>
      <c r="AF4" s="116" t="s">
        <v>213</v>
      </c>
      <c r="AG4" s="116" t="s">
        <v>214</v>
      </c>
      <c r="AH4" s="113" t="s">
        <v>45</v>
      </c>
      <c r="AI4" s="148" t="s">
        <v>28</v>
      </c>
      <c r="AJ4" s="114" t="s">
        <v>215</v>
      </c>
      <c r="AK4" s="116" t="s">
        <v>216</v>
      </c>
      <c r="AL4" s="116" t="s">
        <v>217</v>
      </c>
      <c r="AM4" s="114" t="s">
        <v>218</v>
      </c>
      <c r="AN4" s="113" t="s">
        <v>46</v>
      </c>
      <c r="AO4" s="113" t="s">
        <v>47</v>
      </c>
      <c r="AP4" s="114" t="s">
        <v>219</v>
      </c>
      <c r="AQ4" s="111" t="s">
        <v>48</v>
      </c>
      <c r="AR4" s="112" t="s">
        <v>49</v>
      </c>
      <c r="AS4" s="112" t="s">
        <v>50</v>
      </c>
    </row>
    <row r="5" spans="1:50" s="127" customFormat="1" ht="28" customHeight="1">
      <c r="A5" s="112" t="s">
        <v>51</v>
      </c>
      <c r="B5" s="112" t="s">
        <v>168</v>
      </c>
      <c r="C5" s="119">
        <v>1</v>
      </c>
      <c r="D5" s="128"/>
      <c r="E5" s="128"/>
      <c r="F5" s="128"/>
      <c r="G5" s="128"/>
      <c r="H5" s="128"/>
      <c r="I5" s="128"/>
      <c r="J5" s="128"/>
      <c r="K5" s="129"/>
      <c r="L5" s="112" t="s">
        <v>51</v>
      </c>
      <c r="M5" s="129"/>
      <c r="N5" s="129"/>
      <c r="O5" s="120">
        <v>2</v>
      </c>
      <c r="P5" s="120">
        <v>3</v>
      </c>
      <c r="Q5" s="120"/>
      <c r="R5" s="120"/>
      <c r="S5" s="120"/>
      <c r="T5" s="120">
        <v>4</v>
      </c>
      <c r="U5" s="120"/>
      <c r="V5" s="120"/>
      <c r="W5" s="112" t="s">
        <v>51</v>
      </c>
      <c r="X5" s="120">
        <v>5</v>
      </c>
      <c r="Y5" s="120">
        <v>6</v>
      </c>
      <c r="Z5" s="120"/>
      <c r="AA5" s="120"/>
      <c r="AB5" s="120"/>
      <c r="AC5" s="120"/>
      <c r="AD5" s="130"/>
      <c r="AE5" s="120">
        <v>7</v>
      </c>
      <c r="AF5" s="120"/>
      <c r="AG5" s="120"/>
      <c r="AH5" s="120"/>
      <c r="AI5" s="112" t="s">
        <v>51</v>
      </c>
      <c r="AJ5" s="120">
        <v>8</v>
      </c>
      <c r="AK5" s="120"/>
      <c r="AL5" s="120"/>
      <c r="AM5" s="120">
        <v>9</v>
      </c>
      <c r="AN5" s="120"/>
      <c r="AO5" s="120"/>
      <c r="AP5" s="120">
        <v>10</v>
      </c>
      <c r="AQ5" s="120">
        <v>10</v>
      </c>
      <c r="AR5" s="120"/>
      <c r="AS5" s="120"/>
      <c r="AT5" s="274"/>
      <c r="AU5" s="274"/>
      <c r="AV5" s="275"/>
      <c r="AW5" s="275"/>
      <c r="AX5" s="274"/>
    </row>
    <row r="6" spans="1:50" s="131" customFormat="1" ht="27.65" customHeight="1">
      <c r="A6" s="117" t="s">
        <v>52</v>
      </c>
      <c r="B6" s="118"/>
      <c r="C6" s="119"/>
      <c r="D6" s="120">
        <v>1</v>
      </c>
      <c r="E6" s="120">
        <v>2</v>
      </c>
      <c r="F6" s="120">
        <v>3</v>
      </c>
      <c r="G6" s="120">
        <v>4</v>
      </c>
      <c r="H6" s="120">
        <v>5</v>
      </c>
      <c r="I6" s="120">
        <v>6</v>
      </c>
      <c r="J6" s="120">
        <v>7</v>
      </c>
      <c r="K6" s="120">
        <v>8</v>
      </c>
      <c r="L6" s="117" t="s">
        <v>52</v>
      </c>
      <c r="M6" s="120">
        <v>9</v>
      </c>
      <c r="N6" s="120">
        <v>10</v>
      </c>
      <c r="O6" s="120"/>
      <c r="P6" s="120"/>
      <c r="Q6" s="120">
        <v>1</v>
      </c>
      <c r="R6" s="120">
        <v>2</v>
      </c>
      <c r="S6" s="120">
        <v>3</v>
      </c>
      <c r="T6" s="120"/>
      <c r="U6" s="120">
        <v>1</v>
      </c>
      <c r="V6" s="120">
        <v>2</v>
      </c>
      <c r="W6" s="117" t="s">
        <v>52</v>
      </c>
      <c r="X6" s="120"/>
      <c r="Y6" s="120"/>
      <c r="Z6" s="120">
        <v>1</v>
      </c>
      <c r="AA6" s="120">
        <v>2</v>
      </c>
      <c r="AB6" s="120">
        <v>3</v>
      </c>
      <c r="AC6" s="120">
        <v>4</v>
      </c>
      <c r="AD6" s="121">
        <v>5</v>
      </c>
      <c r="AE6" s="120"/>
      <c r="AF6" s="120">
        <v>1</v>
      </c>
      <c r="AG6" s="120">
        <v>2</v>
      </c>
      <c r="AH6" s="120">
        <v>3</v>
      </c>
      <c r="AI6" s="117" t="s">
        <v>52</v>
      </c>
      <c r="AJ6" s="120"/>
      <c r="AK6" s="120">
        <v>1</v>
      </c>
      <c r="AL6" s="120">
        <v>2</v>
      </c>
      <c r="AM6" s="120"/>
      <c r="AN6" s="120">
        <v>1</v>
      </c>
      <c r="AO6" s="120">
        <v>2</v>
      </c>
      <c r="AP6" s="120"/>
      <c r="AQ6" s="120"/>
      <c r="AR6" s="120">
        <v>1</v>
      </c>
      <c r="AS6" s="120">
        <v>2</v>
      </c>
      <c r="AT6" s="344"/>
      <c r="AU6" s="346"/>
      <c r="AV6" s="346"/>
      <c r="AW6" s="342"/>
      <c r="AX6" s="274"/>
    </row>
    <row r="7" spans="1:50" s="132" customFormat="1" ht="28" customHeight="1">
      <c r="A7" s="111" t="s">
        <v>167</v>
      </c>
      <c r="B7" s="231">
        <v>64627332</v>
      </c>
      <c r="C7" s="231">
        <v>46209416</v>
      </c>
      <c r="D7" s="231">
        <v>2015712</v>
      </c>
      <c r="E7" s="231">
        <v>0</v>
      </c>
      <c r="F7" s="231">
        <v>0</v>
      </c>
      <c r="G7" s="231">
        <v>0</v>
      </c>
      <c r="H7" s="231">
        <v>3256791</v>
      </c>
      <c r="I7" s="231">
        <v>5367810</v>
      </c>
      <c r="J7" s="231">
        <v>1494415</v>
      </c>
      <c r="K7" s="231">
        <v>303424</v>
      </c>
      <c r="L7" s="232" t="s">
        <v>167</v>
      </c>
      <c r="M7" s="231">
        <v>33765264</v>
      </c>
      <c r="N7" s="231">
        <v>6000</v>
      </c>
      <c r="O7" s="231">
        <v>0</v>
      </c>
      <c r="P7" s="231">
        <v>42964</v>
      </c>
      <c r="Q7" s="231">
        <v>21605</v>
      </c>
      <c r="R7" s="231">
        <v>3651</v>
      </c>
      <c r="S7" s="231">
        <v>17708</v>
      </c>
      <c r="T7" s="231">
        <v>2108228</v>
      </c>
      <c r="U7" s="231">
        <v>82430</v>
      </c>
      <c r="V7" s="231">
        <v>2025798</v>
      </c>
      <c r="W7" s="232" t="s">
        <v>167</v>
      </c>
      <c r="X7" s="231">
        <v>0</v>
      </c>
      <c r="Y7" s="231">
        <v>939720</v>
      </c>
      <c r="Z7" s="231">
        <v>728908</v>
      </c>
      <c r="AA7" s="231">
        <v>119068</v>
      </c>
      <c r="AB7" s="231">
        <v>0</v>
      </c>
      <c r="AC7" s="231">
        <v>0</v>
      </c>
      <c r="AD7" s="231">
        <v>91744</v>
      </c>
      <c r="AE7" s="231">
        <v>427791</v>
      </c>
      <c r="AF7" s="231">
        <v>680</v>
      </c>
      <c r="AG7" s="231">
        <v>425345</v>
      </c>
      <c r="AH7" s="231">
        <v>1766</v>
      </c>
      <c r="AI7" s="232" t="s">
        <v>167</v>
      </c>
      <c r="AJ7" s="231">
        <v>11338551</v>
      </c>
      <c r="AK7" s="231">
        <v>11338551</v>
      </c>
      <c r="AL7" s="231">
        <v>0</v>
      </c>
      <c r="AM7" s="231">
        <v>1523254</v>
      </c>
      <c r="AN7" s="231">
        <v>1523252</v>
      </c>
      <c r="AO7" s="231">
        <v>2</v>
      </c>
      <c r="AP7" s="231">
        <v>0</v>
      </c>
      <c r="AQ7" s="231">
        <v>2037408</v>
      </c>
      <c r="AR7" s="231">
        <v>170427</v>
      </c>
      <c r="AS7" s="231">
        <v>1866981</v>
      </c>
      <c r="AT7" s="345"/>
      <c r="AU7" s="347"/>
      <c r="AV7" s="347"/>
      <c r="AW7" s="343"/>
      <c r="AX7" s="276"/>
    </row>
    <row r="8" spans="1:50" s="132" customFormat="1" ht="28" customHeight="1">
      <c r="A8" s="111" t="s">
        <v>164</v>
      </c>
      <c r="B8" s="231">
        <v>62860442</v>
      </c>
      <c r="C8" s="231">
        <v>46209416</v>
      </c>
      <c r="D8" s="231">
        <v>2015712</v>
      </c>
      <c r="E8" s="231">
        <v>0</v>
      </c>
      <c r="F8" s="231">
        <v>0</v>
      </c>
      <c r="G8" s="231">
        <v>0</v>
      </c>
      <c r="H8" s="231">
        <v>3256791</v>
      </c>
      <c r="I8" s="231">
        <v>5367810</v>
      </c>
      <c r="J8" s="231">
        <v>1494415</v>
      </c>
      <c r="K8" s="231">
        <v>303424</v>
      </c>
      <c r="L8" s="233" t="s">
        <v>164</v>
      </c>
      <c r="M8" s="231">
        <v>33765264</v>
      </c>
      <c r="N8" s="231">
        <v>6000</v>
      </c>
      <c r="O8" s="231">
        <v>0</v>
      </c>
      <c r="P8" s="231">
        <v>41938</v>
      </c>
      <c r="Q8" s="231">
        <v>21575</v>
      </c>
      <c r="R8" s="231">
        <v>3651</v>
      </c>
      <c r="S8" s="231">
        <v>16712</v>
      </c>
      <c r="T8" s="231">
        <v>2098976</v>
      </c>
      <c r="U8" s="231">
        <v>82029</v>
      </c>
      <c r="V8" s="231">
        <v>2016947</v>
      </c>
      <c r="W8" s="233" t="s">
        <v>164</v>
      </c>
      <c r="X8" s="231">
        <v>0</v>
      </c>
      <c r="Y8" s="231">
        <v>931002</v>
      </c>
      <c r="Z8" s="231">
        <v>721121</v>
      </c>
      <c r="AA8" s="231">
        <v>119068</v>
      </c>
      <c r="AB8" s="231">
        <v>0</v>
      </c>
      <c r="AC8" s="231">
        <v>0</v>
      </c>
      <c r="AD8" s="231">
        <v>90813</v>
      </c>
      <c r="AE8" s="231">
        <v>427791</v>
      </c>
      <c r="AF8" s="231">
        <v>680</v>
      </c>
      <c r="AG8" s="231">
        <v>425345</v>
      </c>
      <c r="AH8" s="231">
        <v>1766</v>
      </c>
      <c r="AI8" s="233" t="s">
        <v>164</v>
      </c>
      <c r="AJ8" s="231">
        <v>9759346</v>
      </c>
      <c r="AK8" s="231">
        <v>9759346</v>
      </c>
      <c r="AL8" s="231">
        <v>0</v>
      </c>
      <c r="AM8" s="231">
        <v>1364886</v>
      </c>
      <c r="AN8" s="231">
        <v>1364884</v>
      </c>
      <c r="AO8" s="231">
        <v>2</v>
      </c>
      <c r="AP8" s="231">
        <v>0</v>
      </c>
      <c r="AQ8" s="231">
        <v>2027087</v>
      </c>
      <c r="AR8" s="231">
        <v>166331</v>
      </c>
      <c r="AS8" s="231">
        <v>1860756</v>
      </c>
      <c r="AT8" s="278"/>
      <c r="AU8" s="279"/>
      <c r="AV8" s="279"/>
      <c r="AW8" s="279"/>
      <c r="AX8" s="276"/>
    </row>
    <row r="9" spans="1:50" s="127" customFormat="1" ht="28" customHeight="1">
      <c r="A9" s="122" t="s">
        <v>10</v>
      </c>
      <c r="B9" s="234">
        <v>4847203</v>
      </c>
      <c r="C9" s="235">
        <v>3749851</v>
      </c>
      <c r="D9" s="236">
        <v>214378</v>
      </c>
      <c r="E9" s="236">
        <v>0</v>
      </c>
      <c r="F9" s="236">
        <v>0</v>
      </c>
      <c r="G9" s="236">
        <v>0</v>
      </c>
      <c r="H9" s="236">
        <v>295649</v>
      </c>
      <c r="I9" s="236">
        <v>597600</v>
      </c>
      <c r="J9" s="236">
        <v>211497</v>
      </c>
      <c r="K9" s="236">
        <v>23715</v>
      </c>
      <c r="L9" s="237" t="s">
        <v>10</v>
      </c>
      <c r="M9" s="236">
        <v>2407012</v>
      </c>
      <c r="N9" s="236">
        <v>0</v>
      </c>
      <c r="O9" s="236">
        <v>0</v>
      </c>
      <c r="P9" s="234">
        <v>2870</v>
      </c>
      <c r="Q9" s="236">
        <v>888</v>
      </c>
      <c r="R9" s="236">
        <v>6</v>
      </c>
      <c r="S9" s="236">
        <v>1976</v>
      </c>
      <c r="T9" s="238">
        <v>247157</v>
      </c>
      <c r="U9" s="236">
        <v>3680</v>
      </c>
      <c r="V9" s="236">
        <v>243477</v>
      </c>
      <c r="W9" s="237" t="s">
        <v>10</v>
      </c>
      <c r="X9" s="236">
        <v>0</v>
      </c>
      <c r="Y9" s="234">
        <v>99641</v>
      </c>
      <c r="Z9" s="236">
        <v>67610</v>
      </c>
      <c r="AA9" s="236">
        <v>25406</v>
      </c>
      <c r="AB9" s="236">
        <v>0</v>
      </c>
      <c r="AC9" s="236">
        <v>0</v>
      </c>
      <c r="AD9" s="236">
        <v>6625</v>
      </c>
      <c r="AE9" s="234">
        <v>52486</v>
      </c>
      <c r="AF9" s="236">
        <v>0</v>
      </c>
      <c r="AG9" s="236">
        <v>52486</v>
      </c>
      <c r="AH9" s="236">
        <v>0</v>
      </c>
      <c r="AI9" s="237" t="s">
        <v>10</v>
      </c>
      <c r="AJ9" s="234">
        <v>489162</v>
      </c>
      <c r="AK9" s="236">
        <v>489162</v>
      </c>
      <c r="AL9" s="236">
        <v>0</v>
      </c>
      <c r="AM9" s="234">
        <v>15925</v>
      </c>
      <c r="AN9" s="236">
        <v>15925</v>
      </c>
      <c r="AO9" s="236">
        <v>0</v>
      </c>
      <c r="AP9" s="236">
        <v>0</v>
      </c>
      <c r="AQ9" s="234">
        <v>190111</v>
      </c>
      <c r="AR9" s="236">
        <v>32211</v>
      </c>
      <c r="AS9" s="236">
        <v>157900</v>
      </c>
      <c r="AT9" s="278"/>
      <c r="AU9" s="279"/>
      <c r="AV9" s="279"/>
      <c r="AW9" s="279"/>
      <c r="AX9" s="277"/>
    </row>
    <row r="10" spans="1:50" s="127" customFormat="1" ht="28" customHeight="1">
      <c r="A10" s="122" t="s">
        <v>11</v>
      </c>
      <c r="B10" s="234">
        <v>5081382</v>
      </c>
      <c r="C10" s="235">
        <v>4013266</v>
      </c>
      <c r="D10" s="236">
        <v>90210</v>
      </c>
      <c r="E10" s="236">
        <v>0</v>
      </c>
      <c r="F10" s="236">
        <v>0</v>
      </c>
      <c r="G10" s="236">
        <v>0</v>
      </c>
      <c r="H10" s="236">
        <v>413821</v>
      </c>
      <c r="I10" s="236">
        <v>721080</v>
      </c>
      <c r="J10" s="236">
        <v>319315</v>
      </c>
      <c r="K10" s="236">
        <v>77325</v>
      </c>
      <c r="L10" s="237" t="s">
        <v>11</v>
      </c>
      <c r="M10" s="236">
        <v>2391515</v>
      </c>
      <c r="N10" s="236">
        <v>0</v>
      </c>
      <c r="O10" s="236">
        <v>0</v>
      </c>
      <c r="P10" s="234">
        <v>2445</v>
      </c>
      <c r="Q10" s="236">
        <v>1379</v>
      </c>
      <c r="R10" s="236">
        <v>5</v>
      </c>
      <c r="S10" s="236">
        <v>1061</v>
      </c>
      <c r="T10" s="238">
        <v>68452</v>
      </c>
      <c r="U10" s="236">
        <v>4857</v>
      </c>
      <c r="V10" s="236">
        <v>63595</v>
      </c>
      <c r="W10" s="237" t="s">
        <v>11</v>
      </c>
      <c r="X10" s="236">
        <v>0</v>
      </c>
      <c r="Y10" s="234">
        <v>108138</v>
      </c>
      <c r="Z10" s="236">
        <v>100844</v>
      </c>
      <c r="AA10" s="236">
        <v>322</v>
      </c>
      <c r="AB10" s="236">
        <v>0</v>
      </c>
      <c r="AC10" s="236">
        <v>0</v>
      </c>
      <c r="AD10" s="236">
        <v>6972</v>
      </c>
      <c r="AE10" s="234">
        <v>0</v>
      </c>
      <c r="AF10" s="236">
        <v>0</v>
      </c>
      <c r="AG10" s="236">
        <v>0</v>
      </c>
      <c r="AH10" s="236">
        <v>0</v>
      </c>
      <c r="AI10" s="237" t="s">
        <v>11</v>
      </c>
      <c r="AJ10" s="234">
        <v>721875</v>
      </c>
      <c r="AK10" s="236">
        <v>721875</v>
      </c>
      <c r="AL10" s="236">
        <v>0</v>
      </c>
      <c r="AM10" s="234">
        <v>25202</v>
      </c>
      <c r="AN10" s="236">
        <v>25202</v>
      </c>
      <c r="AO10" s="236">
        <v>0</v>
      </c>
      <c r="AP10" s="236">
        <v>0</v>
      </c>
      <c r="AQ10" s="234">
        <v>142004</v>
      </c>
      <c r="AR10" s="236">
        <v>22836</v>
      </c>
      <c r="AS10" s="236">
        <v>119168</v>
      </c>
      <c r="AT10" s="278"/>
      <c r="AU10" s="279"/>
      <c r="AV10" s="279"/>
      <c r="AW10" s="279"/>
      <c r="AX10" s="277"/>
    </row>
    <row r="11" spans="1:50" s="127" customFormat="1" ht="28" customHeight="1">
      <c r="A11" s="122" t="s">
        <v>12</v>
      </c>
      <c r="B11" s="234">
        <v>5064731</v>
      </c>
      <c r="C11" s="235">
        <v>3920900</v>
      </c>
      <c r="D11" s="236">
        <v>201818</v>
      </c>
      <c r="E11" s="236">
        <v>0</v>
      </c>
      <c r="F11" s="236">
        <v>0</v>
      </c>
      <c r="G11" s="236">
        <v>0</v>
      </c>
      <c r="H11" s="236">
        <v>346641</v>
      </c>
      <c r="I11" s="236">
        <v>506630</v>
      </c>
      <c r="J11" s="236">
        <v>216488</v>
      </c>
      <c r="K11" s="236">
        <v>24741</v>
      </c>
      <c r="L11" s="237" t="s">
        <v>12</v>
      </c>
      <c r="M11" s="236">
        <v>2624582</v>
      </c>
      <c r="N11" s="236">
        <v>0</v>
      </c>
      <c r="O11" s="236">
        <v>0</v>
      </c>
      <c r="P11" s="234">
        <v>2047</v>
      </c>
      <c r="Q11" s="236">
        <v>472</v>
      </c>
      <c r="R11" s="236">
        <v>10</v>
      </c>
      <c r="S11" s="236">
        <v>1565</v>
      </c>
      <c r="T11" s="238">
        <v>213870</v>
      </c>
      <c r="U11" s="236">
        <v>4769</v>
      </c>
      <c r="V11" s="236">
        <v>209101</v>
      </c>
      <c r="W11" s="237" t="s">
        <v>12</v>
      </c>
      <c r="X11" s="236">
        <v>0</v>
      </c>
      <c r="Y11" s="234">
        <v>51021</v>
      </c>
      <c r="Z11" s="236">
        <v>33285</v>
      </c>
      <c r="AA11" s="236">
        <v>10579</v>
      </c>
      <c r="AB11" s="236">
        <v>0</v>
      </c>
      <c r="AC11" s="236">
        <v>0</v>
      </c>
      <c r="AD11" s="236">
        <v>7157</v>
      </c>
      <c r="AE11" s="234">
        <v>37290</v>
      </c>
      <c r="AF11" s="236">
        <v>0</v>
      </c>
      <c r="AG11" s="236">
        <v>37290</v>
      </c>
      <c r="AH11" s="236">
        <v>0</v>
      </c>
      <c r="AI11" s="237" t="s">
        <v>12</v>
      </c>
      <c r="AJ11" s="234">
        <v>289389</v>
      </c>
      <c r="AK11" s="236">
        <v>289389</v>
      </c>
      <c r="AL11" s="236">
        <v>0</v>
      </c>
      <c r="AM11" s="234">
        <v>200146</v>
      </c>
      <c r="AN11" s="236">
        <v>200145</v>
      </c>
      <c r="AO11" s="236">
        <v>1</v>
      </c>
      <c r="AP11" s="236">
        <v>0</v>
      </c>
      <c r="AQ11" s="234">
        <v>350068</v>
      </c>
      <c r="AR11" s="236">
        <v>3132</v>
      </c>
      <c r="AS11" s="236">
        <v>346936</v>
      </c>
      <c r="AT11" s="278"/>
      <c r="AU11" s="279"/>
      <c r="AV11" s="279"/>
      <c r="AW11" s="279"/>
      <c r="AX11" s="277"/>
    </row>
    <row r="12" spans="1:50" s="127" customFormat="1" ht="28" customHeight="1">
      <c r="A12" s="122" t="s">
        <v>14</v>
      </c>
      <c r="B12" s="234">
        <v>10541478</v>
      </c>
      <c r="C12" s="235">
        <v>7457800</v>
      </c>
      <c r="D12" s="236">
        <v>697086</v>
      </c>
      <c r="E12" s="236">
        <v>0</v>
      </c>
      <c r="F12" s="236">
        <v>0</v>
      </c>
      <c r="G12" s="236">
        <v>0</v>
      </c>
      <c r="H12" s="236">
        <v>629311</v>
      </c>
      <c r="I12" s="236">
        <v>1110843</v>
      </c>
      <c r="J12" s="236">
        <v>173903</v>
      </c>
      <c r="K12" s="236">
        <v>48980</v>
      </c>
      <c r="L12" s="237" t="s">
        <v>14</v>
      </c>
      <c r="M12" s="236">
        <v>4797677</v>
      </c>
      <c r="N12" s="236">
        <v>0</v>
      </c>
      <c r="O12" s="236">
        <v>0</v>
      </c>
      <c r="P12" s="234">
        <v>6760</v>
      </c>
      <c r="Q12" s="236">
        <v>4134</v>
      </c>
      <c r="R12" s="236">
        <v>362</v>
      </c>
      <c r="S12" s="236">
        <v>2264</v>
      </c>
      <c r="T12" s="238">
        <v>470221</v>
      </c>
      <c r="U12" s="236">
        <v>10192</v>
      </c>
      <c r="V12" s="236">
        <v>460029</v>
      </c>
      <c r="W12" s="237" t="s">
        <v>14</v>
      </c>
      <c r="X12" s="236">
        <v>0</v>
      </c>
      <c r="Y12" s="234">
        <v>125207</v>
      </c>
      <c r="Z12" s="236">
        <v>98031</v>
      </c>
      <c r="AA12" s="236">
        <v>15464</v>
      </c>
      <c r="AB12" s="236">
        <v>0</v>
      </c>
      <c r="AC12" s="236">
        <v>0</v>
      </c>
      <c r="AD12" s="236">
        <v>11712</v>
      </c>
      <c r="AE12" s="234">
        <v>16500</v>
      </c>
      <c r="AF12" s="236">
        <v>0</v>
      </c>
      <c r="AG12" s="236">
        <v>16500</v>
      </c>
      <c r="AH12" s="236">
        <v>0</v>
      </c>
      <c r="AI12" s="237" t="s">
        <v>14</v>
      </c>
      <c r="AJ12" s="234">
        <v>2034987</v>
      </c>
      <c r="AK12" s="236">
        <v>2034987</v>
      </c>
      <c r="AL12" s="236">
        <v>0</v>
      </c>
      <c r="AM12" s="234">
        <v>182575</v>
      </c>
      <c r="AN12" s="236">
        <v>182575</v>
      </c>
      <c r="AO12" s="236">
        <v>0</v>
      </c>
      <c r="AP12" s="236">
        <v>0</v>
      </c>
      <c r="AQ12" s="234">
        <v>247428</v>
      </c>
      <c r="AR12" s="236">
        <v>11004</v>
      </c>
      <c r="AS12" s="236">
        <v>236424</v>
      </c>
      <c r="AT12" s="278"/>
      <c r="AU12" s="279"/>
      <c r="AV12" s="279"/>
      <c r="AW12" s="279"/>
      <c r="AX12" s="277"/>
    </row>
    <row r="13" spans="1:50" s="127" customFormat="1" ht="28" customHeight="1">
      <c r="A13" s="122" t="s">
        <v>13</v>
      </c>
      <c r="B13" s="234">
        <v>4516421</v>
      </c>
      <c r="C13" s="235">
        <v>3711730</v>
      </c>
      <c r="D13" s="236">
        <v>107869</v>
      </c>
      <c r="E13" s="236">
        <v>0</v>
      </c>
      <c r="F13" s="236">
        <v>0</v>
      </c>
      <c r="G13" s="236">
        <v>0</v>
      </c>
      <c r="H13" s="236">
        <v>196944</v>
      </c>
      <c r="I13" s="236">
        <v>363464</v>
      </c>
      <c r="J13" s="236">
        <v>74819</v>
      </c>
      <c r="K13" s="236">
        <v>40062</v>
      </c>
      <c r="L13" s="237" t="s">
        <v>13</v>
      </c>
      <c r="M13" s="236">
        <v>2928572</v>
      </c>
      <c r="N13" s="236">
        <v>0</v>
      </c>
      <c r="O13" s="236">
        <v>0</v>
      </c>
      <c r="P13" s="234">
        <v>3425</v>
      </c>
      <c r="Q13" s="236">
        <v>3006</v>
      </c>
      <c r="R13" s="236">
        <v>15</v>
      </c>
      <c r="S13" s="236">
        <v>404</v>
      </c>
      <c r="T13" s="238">
        <v>160632</v>
      </c>
      <c r="U13" s="236">
        <v>22765</v>
      </c>
      <c r="V13" s="236">
        <v>137867</v>
      </c>
      <c r="W13" s="237" t="s">
        <v>13</v>
      </c>
      <c r="X13" s="236">
        <v>0</v>
      </c>
      <c r="Y13" s="234">
        <v>119140</v>
      </c>
      <c r="Z13" s="236">
        <v>86992</v>
      </c>
      <c r="AA13" s="236">
        <v>10000</v>
      </c>
      <c r="AB13" s="236">
        <v>0</v>
      </c>
      <c r="AC13" s="236">
        <v>0</v>
      </c>
      <c r="AD13" s="236">
        <v>22148</v>
      </c>
      <c r="AE13" s="234">
        <v>106500</v>
      </c>
      <c r="AF13" s="236">
        <v>0</v>
      </c>
      <c r="AG13" s="236">
        <v>106500</v>
      </c>
      <c r="AH13" s="236">
        <v>0</v>
      </c>
      <c r="AI13" s="237" t="s">
        <v>13</v>
      </c>
      <c r="AJ13" s="234">
        <v>259117</v>
      </c>
      <c r="AK13" s="236">
        <v>259117</v>
      </c>
      <c r="AL13" s="236">
        <v>0</v>
      </c>
      <c r="AM13" s="234">
        <v>56157</v>
      </c>
      <c r="AN13" s="236">
        <v>56157</v>
      </c>
      <c r="AO13" s="236">
        <v>0</v>
      </c>
      <c r="AP13" s="236">
        <v>0</v>
      </c>
      <c r="AQ13" s="234">
        <v>99720</v>
      </c>
      <c r="AR13" s="236">
        <v>2384</v>
      </c>
      <c r="AS13" s="236">
        <v>97336</v>
      </c>
      <c r="AT13" s="278"/>
      <c r="AU13" s="279"/>
      <c r="AV13" s="279"/>
      <c r="AW13" s="279"/>
      <c r="AX13" s="277"/>
    </row>
    <row r="14" spans="1:50" s="127" customFormat="1" ht="28" customHeight="1">
      <c r="A14" s="122" t="s">
        <v>15</v>
      </c>
      <c r="B14" s="234">
        <v>7728269</v>
      </c>
      <c r="C14" s="235">
        <v>5745610</v>
      </c>
      <c r="D14" s="236">
        <v>289302</v>
      </c>
      <c r="E14" s="236">
        <v>0</v>
      </c>
      <c r="F14" s="236">
        <v>0</v>
      </c>
      <c r="G14" s="236">
        <v>0</v>
      </c>
      <c r="H14" s="236">
        <v>463033</v>
      </c>
      <c r="I14" s="236">
        <v>733390</v>
      </c>
      <c r="J14" s="236">
        <v>160480</v>
      </c>
      <c r="K14" s="236">
        <v>22589</v>
      </c>
      <c r="L14" s="237" t="s">
        <v>15</v>
      </c>
      <c r="M14" s="236">
        <v>4076816</v>
      </c>
      <c r="N14" s="236">
        <v>0</v>
      </c>
      <c r="O14" s="236">
        <v>0</v>
      </c>
      <c r="P14" s="234">
        <v>6201</v>
      </c>
      <c r="Q14" s="236">
        <v>3243</v>
      </c>
      <c r="R14" s="236">
        <v>3</v>
      </c>
      <c r="S14" s="236">
        <v>2955</v>
      </c>
      <c r="T14" s="238">
        <v>174404</v>
      </c>
      <c r="U14" s="236">
        <v>8323</v>
      </c>
      <c r="V14" s="236">
        <v>166081</v>
      </c>
      <c r="W14" s="237" t="s">
        <v>15</v>
      </c>
      <c r="X14" s="236">
        <v>0</v>
      </c>
      <c r="Y14" s="234">
        <v>113403</v>
      </c>
      <c r="Z14" s="236">
        <v>94684</v>
      </c>
      <c r="AA14" s="236">
        <v>4246</v>
      </c>
      <c r="AB14" s="236">
        <v>0</v>
      </c>
      <c r="AC14" s="236">
        <v>0</v>
      </c>
      <c r="AD14" s="236">
        <v>14473</v>
      </c>
      <c r="AE14" s="234">
        <v>18000</v>
      </c>
      <c r="AF14" s="236">
        <v>0</v>
      </c>
      <c r="AG14" s="236">
        <v>18000</v>
      </c>
      <c r="AH14" s="236">
        <v>0</v>
      </c>
      <c r="AI14" s="237" t="s">
        <v>15</v>
      </c>
      <c r="AJ14" s="234">
        <v>1045323</v>
      </c>
      <c r="AK14" s="236">
        <v>1045323</v>
      </c>
      <c r="AL14" s="236">
        <v>0</v>
      </c>
      <c r="AM14" s="234">
        <v>509439</v>
      </c>
      <c r="AN14" s="236">
        <v>509439</v>
      </c>
      <c r="AO14" s="236">
        <v>0</v>
      </c>
      <c r="AP14" s="236">
        <v>0</v>
      </c>
      <c r="AQ14" s="234">
        <v>115889</v>
      </c>
      <c r="AR14" s="236">
        <v>15854</v>
      </c>
      <c r="AS14" s="236">
        <v>100035</v>
      </c>
      <c r="AT14" s="278"/>
      <c r="AU14" s="279"/>
      <c r="AV14" s="279"/>
      <c r="AW14" s="279"/>
      <c r="AX14" s="277"/>
    </row>
    <row r="15" spans="1:50" s="127" customFormat="1" ht="27.65" customHeight="1">
      <c r="A15" s="122" t="s">
        <v>16</v>
      </c>
      <c r="B15" s="234">
        <v>4650739</v>
      </c>
      <c r="C15" s="235">
        <v>3688590</v>
      </c>
      <c r="D15" s="236">
        <v>55975</v>
      </c>
      <c r="E15" s="236">
        <v>0</v>
      </c>
      <c r="F15" s="236">
        <v>0</v>
      </c>
      <c r="G15" s="236">
        <v>0</v>
      </c>
      <c r="H15" s="236">
        <v>223718</v>
      </c>
      <c r="I15" s="236">
        <v>383044</v>
      </c>
      <c r="J15" s="236">
        <v>76900</v>
      </c>
      <c r="K15" s="236">
        <v>9781</v>
      </c>
      <c r="L15" s="237" t="s">
        <v>16</v>
      </c>
      <c r="M15" s="236">
        <v>2933172</v>
      </c>
      <c r="N15" s="236">
        <v>6000</v>
      </c>
      <c r="O15" s="236">
        <v>0</v>
      </c>
      <c r="P15" s="234">
        <v>2636</v>
      </c>
      <c r="Q15" s="236">
        <v>1352</v>
      </c>
      <c r="R15" s="236">
        <v>0</v>
      </c>
      <c r="S15" s="236">
        <v>1284</v>
      </c>
      <c r="T15" s="238">
        <v>61059</v>
      </c>
      <c r="U15" s="236">
        <v>7435</v>
      </c>
      <c r="V15" s="236">
        <v>53624</v>
      </c>
      <c r="W15" s="237" t="s">
        <v>16</v>
      </c>
      <c r="X15" s="236">
        <v>0</v>
      </c>
      <c r="Y15" s="234">
        <v>54458</v>
      </c>
      <c r="Z15" s="236">
        <v>52240</v>
      </c>
      <c r="AA15" s="236">
        <v>3</v>
      </c>
      <c r="AB15" s="236">
        <v>0</v>
      </c>
      <c r="AC15" s="236">
        <v>0</v>
      </c>
      <c r="AD15" s="236">
        <v>2215</v>
      </c>
      <c r="AE15" s="234">
        <v>78046</v>
      </c>
      <c r="AF15" s="236">
        <v>0</v>
      </c>
      <c r="AG15" s="236">
        <v>78046</v>
      </c>
      <c r="AH15" s="236">
        <v>0</v>
      </c>
      <c r="AI15" s="237" t="s">
        <v>16</v>
      </c>
      <c r="AJ15" s="234">
        <v>656530</v>
      </c>
      <c r="AK15" s="236">
        <v>656530</v>
      </c>
      <c r="AL15" s="236">
        <v>0</v>
      </c>
      <c r="AM15" s="234">
        <v>13992</v>
      </c>
      <c r="AN15" s="236">
        <v>13991</v>
      </c>
      <c r="AO15" s="236">
        <v>1</v>
      </c>
      <c r="AP15" s="236">
        <v>0</v>
      </c>
      <c r="AQ15" s="234">
        <v>95428</v>
      </c>
      <c r="AR15" s="236">
        <v>18712</v>
      </c>
      <c r="AS15" s="236">
        <v>76716</v>
      </c>
      <c r="AT15" s="278"/>
      <c r="AU15" s="279"/>
      <c r="AV15" s="279"/>
      <c r="AW15" s="279"/>
      <c r="AX15" s="277"/>
    </row>
    <row r="16" spans="1:50" s="127" customFormat="1" ht="28" customHeight="1">
      <c r="A16" s="122" t="s">
        <v>17</v>
      </c>
      <c r="B16" s="234">
        <v>9351840</v>
      </c>
      <c r="C16" s="235">
        <v>6128603</v>
      </c>
      <c r="D16" s="236">
        <v>182026</v>
      </c>
      <c r="E16" s="236">
        <v>0</v>
      </c>
      <c r="F16" s="236">
        <v>0</v>
      </c>
      <c r="G16" s="236">
        <v>0</v>
      </c>
      <c r="H16" s="236">
        <v>428782</v>
      </c>
      <c r="I16" s="236">
        <v>555835</v>
      </c>
      <c r="J16" s="236">
        <v>149170</v>
      </c>
      <c r="K16" s="236">
        <v>33052</v>
      </c>
      <c r="L16" s="237" t="s">
        <v>17</v>
      </c>
      <c r="M16" s="236">
        <v>4779738</v>
      </c>
      <c r="N16" s="236">
        <v>0</v>
      </c>
      <c r="O16" s="236">
        <v>0</v>
      </c>
      <c r="P16" s="234">
        <v>5749</v>
      </c>
      <c r="Q16" s="236">
        <v>2007</v>
      </c>
      <c r="R16" s="236">
        <v>3200</v>
      </c>
      <c r="S16" s="236">
        <v>542</v>
      </c>
      <c r="T16" s="238">
        <v>420654</v>
      </c>
      <c r="U16" s="236">
        <v>7805</v>
      </c>
      <c r="V16" s="236">
        <v>412849</v>
      </c>
      <c r="W16" s="237" t="s">
        <v>17</v>
      </c>
      <c r="X16" s="236">
        <v>0</v>
      </c>
      <c r="Y16" s="234">
        <v>123656</v>
      </c>
      <c r="Z16" s="236">
        <v>77169</v>
      </c>
      <c r="AA16" s="236">
        <v>29463</v>
      </c>
      <c r="AB16" s="236">
        <v>0</v>
      </c>
      <c r="AC16" s="236">
        <v>0</v>
      </c>
      <c r="AD16" s="236">
        <v>17024</v>
      </c>
      <c r="AE16" s="234">
        <v>113573</v>
      </c>
      <c r="AF16" s="236">
        <v>0</v>
      </c>
      <c r="AG16" s="236">
        <v>111823</v>
      </c>
      <c r="AH16" s="236">
        <v>1750</v>
      </c>
      <c r="AI16" s="237" t="s">
        <v>17</v>
      </c>
      <c r="AJ16" s="234">
        <v>1821619</v>
      </c>
      <c r="AK16" s="236">
        <v>1821619</v>
      </c>
      <c r="AL16" s="236">
        <v>0</v>
      </c>
      <c r="AM16" s="234">
        <v>274855</v>
      </c>
      <c r="AN16" s="236">
        <v>274855</v>
      </c>
      <c r="AO16" s="236">
        <v>0</v>
      </c>
      <c r="AP16" s="236">
        <v>0</v>
      </c>
      <c r="AQ16" s="234">
        <v>463131</v>
      </c>
      <c r="AR16" s="236">
        <v>9268</v>
      </c>
      <c r="AS16" s="236">
        <v>453863</v>
      </c>
      <c r="AT16" s="278"/>
      <c r="AU16" s="279"/>
      <c r="AV16" s="279"/>
      <c r="AW16" s="279"/>
      <c r="AX16" s="277"/>
    </row>
    <row r="17" spans="1:50" s="127" customFormat="1" ht="28" customHeight="1">
      <c r="A17" s="122" t="s">
        <v>18</v>
      </c>
      <c r="B17" s="234">
        <v>3187811</v>
      </c>
      <c r="C17" s="235">
        <v>2486849</v>
      </c>
      <c r="D17" s="236">
        <v>66739</v>
      </c>
      <c r="E17" s="236">
        <v>0</v>
      </c>
      <c r="F17" s="236">
        <v>0</v>
      </c>
      <c r="G17" s="236">
        <v>0</v>
      </c>
      <c r="H17" s="236">
        <v>62108</v>
      </c>
      <c r="I17" s="236">
        <v>101435</v>
      </c>
      <c r="J17" s="236">
        <v>34893</v>
      </c>
      <c r="K17" s="236">
        <v>6643</v>
      </c>
      <c r="L17" s="239" t="s">
        <v>18</v>
      </c>
      <c r="M17" s="236">
        <v>2215031</v>
      </c>
      <c r="N17" s="236">
        <v>0</v>
      </c>
      <c r="O17" s="236">
        <v>0</v>
      </c>
      <c r="P17" s="238">
        <v>6420</v>
      </c>
      <c r="Q17" s="236">
        <v>3510</v>
      </c>
      <c r="R17" s="236">
        <v>50</v>
      </c>
      <c r="S17" s="236">
        <v>2860</v>
      </c>
      <c r="T17" s="238">
        <v>146286</v>
      </c>
      <c r="U17" s="236">
        <v>8869</v>
      </c>
      <c r="V17" s="236">
        <v>137417</v>
      </c>
      <c r="W17" s="239" t="s">
        <v>18</v>
      </c>
      <c r="X17" s="236">
        <v>0</v>
      </c>
      <c r="Y17" s="238">
        <v>27638</v>
      </c>
      <c r="Z17" s="236">
        <v>27018</v>
      </c>
      <c r="AA17" s="236">
        <v>0</v>
      </c>
      <c r="AB17" s="236">
        <v>0</v>
      </c>
      <c r="AC17" s="236">
        <v>0</v>
      </c>
      <c r="AD17" s="236">
        <v>620</v>
      </c>
      <c r="AE17" s="238">
        <v>2680</v>
      </c>
      <c r="AF17" s="236">
        <v>680</v>
      </c>
      <c r="AG17" s="236">
        <v>2000</v>
      </c>
      <c r="AH17" s="236">
        <v>0</v>
      </c>
      <c r="AI17" s="239" t="s">
        <v>18</v>
      </c>
      <c r="AJ17" s="238">
        <v>421529</v>
      </c>
      <c r="AK17" s="236">
        <v>421529</v>
      </c>
      <c r="AL17" s="236">
        <v>0</v>
      </c>
      <c r="AM17" s="238">
        <v>22751</v>
      </c>
      <c r="AN17" s="236">
        <v>22751</v>
      </c>
      <c r="AO17" s="236">
        <v>0</v>
      </c>
      <c r="AP17" s="236">
        <v>0</v>
      </c>
      <c r="AQ17" s="238">
        <v>73658</v>
      </c>
      <c r="AR17" s="236">
        <v>5187</v>
      </c>
      <c r="AS17" s="236">
        <v>68471</v>
      </c>
      <c r="AT17" s="280"/>
      <c r="AU17" s="281"/>
      <c r="AV17" s="281"/>
      <c r="AW17" s="281"/>
      <c r="AX17" s="277"/>
    </row>
    <row r="18" spans="1:50" s="127" customFormat="1" ht="28" customHeight="1">
      <c r="A18" s="123" t="s">
        <v>19</v>
      </c>
      <c r="B18" s="240">
        <v>4201246</v>
      </c>
      <c r="C18" s="235">
        <v>2888476</v>
      </c>
      <c r="D18" s="236">
        <v>74079</v>
      </c>
      <c r="E18" s="236">
        <v>0</v>
      </c>
      <c r="F18" s="236">
        <v>0</v>
      </c>
      <c r="G18" s="236">
        <v>0</v>
      </c>
      <c r="H18" s="236">
        <v>161584</v>
      </c>
      <c r="I18" s="236">
        <v>207389</v>
      </c>
      <c r="J18" s="236">
        <v>52388</v>
      </c>
      <c r="K18" s="236">
        <v>13352</v>
      </c>
      <c r="L18" s="241" t="s">
        <v>19</v>
      </c>
      <c r="M18" s="236">
        <v>2379684</v>
      </c>
      <c r="N18" s="236">
        <v>0</v>
      </c>
      <c r="O18" s="236">
        <v>0</v>
      </c>
      <c r="P18" s="240">
        <v>2714</v>
      </c>
      <c r="Q18" s="236">
        <v>1157</v>
      </c>
      <c r="R18" s="236">
        <v>0</v>
      </c>
      <c r="S18" s="236">
        <v>1557</v>
      </c>
      <c r="T18" s="242">
        <v>108522</v>
      </c>
      <c r="U18" s="236">
        <v>3065</v>
      </c>
      <c r="V18" s="236">
        <v>105457</v>
      </c>
      <c r="W18" s="241" t="s">
        <v>19</v>
      </c>
      <c r="X18" s="236">
        <v>0</v>
      </c>
      <c r="Y18" s="240">
        <v>58534</v>
      </c>
      <c r="Z18" s="236">
        <v>57407</v>
      </c>
      <c r="AA18" s="236">
        <v>564</v>
      </c>
      <c r="AB18" s="236">
        <v>0</v>
      </c>
      <c r="AC18" s="236">
        <v>0</v>
      </c>
      <c r="AD18" s="236">
        <v>563</v>
      </c>
      <c r="AE18" s="240">
        <v>1000</v>
      </c>
      <c r="AF18" s="236">
        <v>0</v>
      </c>
      <c r="AG18" s="236">
        <v>1000</v>
      </c>
      <c r="AH18" s="236">
        <v>0</v>
      </c>
      <c r="AI18" s="241" t="s">
        <v>19</v>
      </c>
      <c r="AJ18" s="240">
        <v>908005</v>
      </c>
      <c r="AK18" s="236">
        <v>908005</v>
      </c>
      <c r="AL18" s="236">
        <v>0</v>
      </c>
      <c r="AM18" s="240">
        <v>60744</v>
      </c>
      <c r="AN18" s="236">
        <v>60744</v>
      </c>
      <c r="AO18" s="236">
        <v>0</v>
      </c>
      <c r="AP18" s="236">
        <v>0</v>
      </c>
      <c r="AQ18" s="234">
        <v>173251</v>
      </c>
      <c r="AR18" s="236">
        <v>16706</v>
      </c>
      <c r="AS18" s="236">
        <v>156545</v>
      </c>
      <c r="AT18" s="278"/>
      <c r="AU18" s="279"/>
      <c r="AV18" s="279"/>
      <c r="AW18" s="279"/>
      <c r="AX18" s="277"/>
    </row>
    <row r="19" spans="1:50" s="127" customFormat="1" ht="28" customHeight="1">
      <c r="A19" s="123" t="s">
        <v>20</v>
      </c>
      <c r="B19" s="240">
        <v>1778476</v>
      </c>
      <c r="C19" s="235">
        <v>1136579</v>
      </c>
      <c r="D19" s="236">
        <v>4060</v>
      </c>
      <c r="E19" s="236">
        <v>0</v>
      </c>
      <c r="F19" s="236">
        <v>0</v>
      </c>
      <c r="G19" s="236">
        <v>0</v>
      </c>
      <c r="H19" s="236">
        <v>24600</v>
      </c>
      <c r="I19" s="236">
        <v>46800</v>
      </c>
      <c r="J19" s="236">
        <v>16000</v>
      </c>
      <c r="K19" s="236">
        <v>2000</v>
      </c>
      <c r="L19" s="241" t="s">
        <v>20</v>
      </c>
      <c r="M19" s="236">
        <v>1043119</v>
      </c>
      <c r="N19" s="236">
        <v>0</v>
      </c>
      <c r="O19" s="236">
        <v>0</v>
      </c>
      <c r="P19" s="240">
        <v>229</v>
      </c>
      <c r="Q19" s="236">
        <v>112</v>
      </c>
      <c r="R19" s="236">
        <v>0</v>
      </c>
      <c r="S19" s="236">
        <v>117</v>
      </c>
      <c r="T19" s="242">
        <v>16170</v>
      </c>
      <c r="U19" s="236">
        <v>213</v>
      </c>
      <c r="V19" s="236">
        <v>15957</v>
      </c>
      <c r="W19" s="241" t="s">
        <v>20</v>
      </c>
      <c r="X19" s="236">
        <v>0</v>
      </c>
      <c r="Y19" s="240">
        <v>42495</v>
      </c>
      <c r="Z19" s="236">
        <v>19241</v>
      </c>
      <c r="AA19" s="236">
        <v>23021</v>
      </c>
      <c r="AB19" s="236">
        <v>0</v>
      </c>
      <c r="AC19" s="236">
        <v>0</v>
      </c>
      <c r="AD19" s="236">
        <v>233</v>
      </c>
      <c r="AE19" s="240">
        <v>1100</v>
      </c>
      <c r="AF19" s="236">
        <v>0</v>
      </c>
      <c r="AG19" s="236">
        <v>1100</v>
      </c>
      <c r="AH19" s="236">
        <v>0</v>
      </c>
      <c r="AI19" s="241" t="s">
        <v>20</v>
      </c>
      <c r="AJ19" s="240">
        <v>523810</v>
      </c>
      <c r="AK19" s="236">
        <v>523810</v>
      </c>
      <c r="AL19" s="236">
        <v>0</v>
      </c>
      <c r="AM19" s="240">
        <v>2100</v>
      </c>
      <c r="AN19" s="236">
        <v>2100</v>
      </c>
      <c r="AO19" s="236">
        <v>0</v>
      </c>
      <c r="AP19" s="236">
        <v>0</v>
      </c>
      <c r="AQ19" s="234">
        <v>55993</v>
      </c>
      <c r="AR19" s="236">
        <v>29037</v>
      </c>
      <c r="AS19" s="236">
        <v>26956</v>
      </c>
      <c r="AT19" s="278"/>
      <c r="AU19" s="279"/>
      <c r="AV19" s="279"/>
      <c r="AW19" s="279"/>
      <c r="AX19" s="277"/>
    </row>
    <row r="20" spans="1:50" s="127" customFormat="1" ht="28" customHeight="1">
      <c r="A20" s="122" t="s">
        <v>21</v>
      </c>
      <c r="B20" s="234">
        <v>1471997</v>
      </c>
      <c r="C20" s="235">
        <v>956966</v>
      </c>
      <c r="D20" s="236">
        <v>32170</v>
      </c>
      <c r="E20" s="236">
        <v>0</v>
      </c>
      <c r="F20" s="236">
        <v>0</v>
      </c>
      <c r="G20" s="236">
        <v>0</v>
      </c>
      <c r="H20" s="236">
        <v>9100</v>
      </c>
      <c r="I20" s="236">
        <v>37300</v>
      </c>
      <c r="J20" s="236">
        <v>8370</v>
      </c>
      <c r="K20" s="236">
        <v>1100</v>
      </c>
      <c r="L20" s="237" t="s">
        <v>21</v>
      </c>
      <c r="M20" s="236">
        <v>868926</v>
      </c>
      <c r="N20" s="236">
        <v>0</v>
      </c>
      <c r="O20" s="236">
        <v>0</v>
      </c>
      <c r="P20" s="234">
        <v>334</v>
      </c>
      <c r="Q20" s="236">
        <v>239</v>
      </c>
      <c r="R20" s="236">
        <v>0</v>
      </c>
      <c r="S20" s="236">
        <v>95</v>
      </c>
      <c r="T20" s="238">
        <v>9997</v>
      </c>
      <c r="U20" s="236">
        <v>50</v>
      </c>
      <c r="V20" s="236">
        <v>9947</v>
      </c>
      <c r="W20" s="237" t="s">
        <v>21</v>
      </c>
      <c r="X20" s="236">
        <v>0</v>
      </c>
      <c r="Y20" s="234">
        <v>4565</v>
      </c>
      <c r="Z20" s="236">
        <v>3515</v>
      </c>
      <c r="AA20" s="236">
        <v>0</v>
      </c>
      <c r="AB20" s="236">
        <v>0</v>
      </c>
      <c r="AC20" s="236">
        <v>0</v>
      </c>
      <c r="AD20" s="236">
        <v>1050</v>
      </c>
      <c r="AE20" s="234">
        <v>612</v>
      </c>
      <c r="AF20" s="236">
        <v>0</v>
      </c>
      <c r="AG20" s="236">
        <v>600</v>
      </c>
      <c r="AH20" s="236">
        <v>12</v>
      </c>
      <c r="AI20" s="237" t="s">
        <v>21</v>
      </c>
      <c r="AJ20" s="234">
        <v>483644</v>
      </c>
      <c r="AK20" s="236">
        <v>483644</v>
      </c>
      <c r="AL20" s="236">
        <v>0</v>
      </c>
      <c r="AM20" s="234">
        <v>1000</v>
      </c>
      <c r="AN20" s="236">
        <v>1000</v>
      </c>
      <c r="AO20" s="236">
        <v>0</v>
      </c>
      <c r="AP20" s="236">
        <v>0</v>
      </c>
      <c r="AQ20" s="234">
        <v>14879</v>
      </c>
      <c r="AR20" s="236">
        <v>0</v>
      </c>
      <c r="AS20" s="236">
        <v>14879</v>
      </c>
      <c r="AT20" s="278"/>
      <c r="AU20" s="279"/>
      <c r="AV20" s="279"/>
      <c r="AW20" s="279"/>
      <c r="AX20" s="277"/>
    </row>
    <row r="21" spans="1:50" s="127" customFormat="1" ht="28" customHeight="1">
      <c r="A21" s="122" t="s">
        <v>22</v>
      </c>
      <c r="B21" s="234">
        <v>438849</v>
      </c>
      <c r="C21" s="235">
        <v>324196</v>
      </c>
      <c r="D21" s="236">
        <v>0</v>
      </c>
      <c r="E21" s="236">
        <v>0</v>
      </c>
      <c r="F21" s="236">
        <v>0</v>
      </c>
      <c r="G21" s="236">
        <v>0</v>
      </c>
      <c r="H21" s="236">
        <v>1500</v>
      </c>
      <c r="I21" s="236">
        <v>3000</v>
      </c>
      <c r="J21" s="236">
        <v>192</v>
      </c>
      <c r="K21" s="236">
        <v>84</v>
      </c>
      <c r="L21" s="237" t="s">
        <v>22</v>
      </c>
      <c r="M21" s="236">
        <v>319420</v>
      </c>
      <c r="N21" s="236">
        <v>0</v>
      </c>
      <c r="O21" s="236">
        <v>0</v>
      </c>
      <c r="P21" s="234">
        <v>108</v>
      </c>
      <c r="Q21" s="236">
        <v>76</v>
      </c>
      <c r="R21" s="236">
        <v>0</v>
      </c>
      <c r="S21" s="236">
        <v>32</v>
      </c>
      <c r="T21" s="238">
        <v>1552</v>
      </c>
      <c r="U21" s="236">
        <v>6</v>
      </c>
      <c r="V21" s="236">
        <v>1546</v>
      </c>
      <c r="W21" s="237" t="s">
        <v>22</v>
      </c>
      <c r="X21" s="236">
        <v>0</v>
      </c>
      <c r="Y21" s="234">
        <v>3106</v>
      </c>
      <c r="Z21" s="236">
        <v>3085</v>
      </c>
      <c r="AA21" s="236">
        <v>0</v>
      </c>
      <c r="AB21" s="236">
        <v>0</v>
      </c>
      <c r="AC21" s="236">
        <v>0</v>
      </c>
      <c r="AD21" s="236">
        <v>21</v>
      </c>
      <c r="AE21" s="234">
        <v>4</v>
      </c>
      <c r="AF21" s="236">
        <v>0</v>
      </c>
      <c r="AG21" s="236">
        <v>0</v>
      </c>
      <c r="AH21" s="236">
        <v>4</v>
      </c>
      <c r="AI21" s="237" t="s">
        <v>22</v>
      </c>
      <c r="AJ21" s="234">
        <v>104356</v>
      </c>
      <c r="AK21" s="236">
        <v>104356</v>
      </c>
      <c r="AL21" s="236">
        <v>0</v>
      </c>
      <c r="AM21" s="234">
        <v>0</v>
      </c>
      <c r="AN21" s="236">
        <v>0</v>
      </c>
      <c r="AO21" s="236">
        <v>0</v>
      </c>
      <c r="AP21" s="236">
        <v>0</v>
      </c>
      <c r="AQ21" s="234">
        <v>5527</v>
      </c>
      <c r="AR21" s="236">
        <v>0</v>
      </c>
      <c r="AS21" s="236">
        <v>5527</v>
      </c>
      <c r="AT21" s="278"/>
      <c r="AU21" s="279"/>
      <c r="AV21" s="279"/>
      <c r="AW21" s="279"/>
      <c r="AX21" s="277"/>
    </row>
    <row r="22" spans="1:50" s="132" customFormat="1" ht="36">
      <c r="A22" s="126" t="s">
        <v>169</v>
      </c>
      <c r="B22" s="243">
        <v>1766890</v>
      </c>
      <c r="C22" s="243">
        <v>0</v>
      </c>
      <c r="D22" s="243">
        <v>0</v>
      </c>
      <c r="E22" s="243">
        <v>0</v>
      </c>
      <c r="F22" s="243">
        <v>0</v>
      </c>
      <c r="G22" s="243">
        <v>0</v>
      </c>
      <c r="H22" s="243">
        <v>0</v>
      </c>
      <c r="I22" s="243">
        <v>0</v>
      </c>
      <c r="J22" s="243">
        <v>0</v>
      </c>
      <c r="K22" s="243">
        <v>0</v>
      </c>
      <c r="L22" s="244" t="s">
        <v>169</v>
      </c>
      <c r="M22" s="243">
        <v>0</v>
      </c>
      <c r="N22" s="243">
        <v>0</v>
      </c>
      <c r="O22" s="243">
        <v>0</v>
      </c>
      <c r="P22" s="243">
        <v>1026</v>
      </c>
      <c r="Q22" s="243">
        <v>30</v>
      </c>
      <c r="R22" s="243">
        <v>0</v>
      </c>
      <c r="S22" s="243">
        <v>996</v>
      </c>
      <c r="T22" s="243">
        <v>9252</v>
      </c>
      <c r="U22" s="243">
        <v>401</v>
      </c>
      <c r="V22" s="243">
        <v>8851</v>
      </c>
      <c r="W22" s="244" t="s">
        <v>169</v>
      </c>
      <c r="X22" s="243">
        <v>0</v>
      </c>
      <c r="Y22" s="243">
        <v>8718</v>
      </c>
      <c r="Z22" s="243">
        <v>7787</v>
      </c>
      <c r="AA22" s="243">
        <v>0</v>
      </c>
      <c r="AB22" s="243">
        <v>0</v>
      </c>
      <c r="AC22" s="243">
        <v>0</v>
      </c>
      <c r="AD22" s="243">
        <v>931</v>
      </c>
      <c r="AE22" s="243">
        <v>0</v>
      </c>
      <c r="AF22" s="243">
        <v>0</v>
      </c>
      <c r="AG22" s="243">
        <v>0</v>
      </c>
      <c r="AH22" s="243">
        <v>0</v>
      </c>
      <c r="AI22" s="244" t="s">
        <v>169</v>
      </c>
      <c r="AJ22" s="243">
        <v>1579205</v>
      </c>
      <c r="AK22" s="243">
        <v>1579205</v>
      </c>
      <c r="AL22" s="243">
        <v>0</v>
      </c>
      <c r="AM22" s="243">
        <v>158368</v>
      </c>
      <c r="AN22" s="243">
        <v>158368</v>
      </c>
      <c r="AO22" s="243">
        <v>0</v>
      </c>
      <c r="AP22" s="243">
        <v>0</v>
      </c>
      <c r="AQ22" s="243">
        <v>10321</v>
      </c>
      <c r="AR22" s="243">
        <v>4096</v>
      </c>
      <c r="AS22" s="243">
        <v>6225</v>
      </c>
      <c r="AT22" s="278"/>
      <c r="AU22" s="279"/>
      <c r="AV22" s="279"/>
      <c r="AW22" s="279"/>
      <c r="AX22" s="276"/>
    </row>
    <row r="23" spans="1:50" s="127" customFormat="1" ht="28" customHeight="1">
      <c r="A23" s="123" t="s">
        <v>170</v>
      </c>
      <c r="B23" s="234">
        <v>302622</v>
      </c>
      <c r="C23" s="235">
        <v>0</v>
      </c>
      <c r="D23" s="236">
        <v>0</v>
      </c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245" t="s">
        <v>170</v>
      </c>
      <c r="M23" s="236">
        <v>0</v>
      </c>
      <c r="N23" s="236">
        <v>0</v>
      </c>
      <c r="O23" s="236">
        <v>0</v>
      </c>
      <c r="P23" s="234">
        <v>60</v>
      </c>
      <c r="Q23" s="236">
        <v>0</v>
      </c>
      <c r="R23" s="236">
        <v>0</v>
      </c>
      <c r="S23" s="236">
        <v>60</v>
      </c>
      <c r="T23" s="238">
        <v>59</v>
      </c>
      <c r="U23" s="236">
        <v>6</v>
      </c>
      <c r="V23" s="236">
        <v>53</v>
      </c>
      <c r="W23" s="245" t="s">
        <v>170</v>
      </c>
      <c r="X23" s="236">
        <v>0</v>
      </c>
      <c r="Y23" s="234">
        <v>1364</v>
      </c>
      <c r="Z23" s="236">
        <v>834</v>
      </c>
      <c r="AA23" s="236">
        <v>0</v>
      </c>
      <c r="AB23" s="236">
        <v>0</v>
      </c>
      <c r="AC23" s="236">
        <v>0</v>
      </c>
      <c r="AD23" s="236">
        <v>530</v>
      </c>
      <c r="AE23" s="234">
        <v>0</v>
      </c>
      <c r="AF23" s="236">
        <v>0</v>
      </c>
      <c r="AG23" s="236">
        <v>0</v>
      </c>
      <c r="AH23" s="236">
        <v>0</v>
      </c>
      <c r="AI23" s="245" t="s">
        <v>170</v>
      </c>
      <c r="AJ23" s="234">
        <v>224611</v>
      </c>
      <c r="AK23" s="236">
        <v>224611</v>
      </c>
      <c r="AL23" s="236">
        <v>0</v>
      </c>
      <c r="AM23" s="234">
        <v>76348</v>
      </c>
      <c r="AN23" s="236">
        <v>76348</v>
      </c>
      <c r="AO23" s="236">
        <v>0</v>
      </c>
      <c r="AP23" s="236">
        <v>0</v>
      </c>
      <c r="AQ23" s="234">
        <v>180</v>
      </c>
      <c r="AR23" s="236">
        <v>0</v>
      </c>
      <c r="AS23" s="236">
        <v>180</v>
      </c>
      <c r="AT23" s="278"/>
      <c r="AU23" s="279"/>
      <c r="AV23" s="279"/>
      <c r="AW23" s="279"/>
      <c r="AX23" s="277"/>
    </row>
    <row r="24" spans="1:50" s="127" customFormat="1" ht="28" customHeight="1">
      <c r="A24" s="123" t="s">
        <v>171</v>
      </c>
      <c r="B24" s="234">
        <v>669637</v>
      </c>
      <c r="C24" s="235">
        <v>0</v>
      </c>
      <c r="D24" s="236">
        <v>0</v>
      </c>
      <c r="E24" s="236">
        <v>0</v>
      </c>
      <c r="F24" s="236">
        <v>0</v>
      </c>
      <c r="G24" s="236">
        <v>0</v>
      </c>
      <c r="H24" s="236">
        <v>0</v>
      </c>
      <c r="I24" s="236">
        <v>0</v>
      </c>
      <c r="J24" s="236">
        <v>0</v>
      </c>
      <c r="K24" s="236">
        <v>0</v>
      </c>
      <c r="L24" s="245" t="s">
        <v>171</v>
      </c>
      <c r="M24" s="236">
        <v>0</v>
      </c>
      <c r="N24" s="236">
        <v>0</v>
      </c>
      <c r="O24" s="236">
        <v>0</v>
      </c>
      <c r="P24" s="234">
        <v>100</v>
      </c>
      <c r="Q24" s="236">
        <v>0</v>
      </c>
      <c r="R24" s="236">
        <v>0</v>
      </c>
      <c r="S24" s="236">
        <v>100</v>
      </c>
      <c r="T24" s="238">
        <v>7458</v>
      </c>
      <c r="U24" s="236">
        <v>300</v>
      </c>
      <c r="V24" s="236">
        <v>7158</v>
      </c>
      <c r="W24" s="245" t="s">
        <v>171</v>
      </c>
      <c r="X24" s="236">
        <v>0</v>
      </c>
      <c r="Y24" s="234">
        <v>2126</v>
      </c>
      <c r="Z24" s="236">
        <v>1726</v>
      </c>
      <c r="AA24" s="236">
        <v>0</v>
      </c>
      <c r="AB24" s="236">
        <v>0</v>
      </c>
      <c r="AC24" s="236">
        <v>0</v>
      </c>
      <c r="AD24" s="236">
        <v>400</v>
      </c>
      <c r="AE24" s="234">
        <v>0</v>
      </c>
      <c r="AF24" s="236">
        <v>0</v>
      </c>
      <c r="AG24" s="236">
        <v>0</v>
      </c>
      <c r="AH24" s="236">
        <v>0</v>
      </c>
      <c r="AI24" s="245" t="s">
        <v>171</v>
      </c>
      <c r="AJ24" s="234">
        <v>656806</v>
      </c>
      <c r="AK24" s="236">
        <v>656806</v>
      </c>
      <c r="AL24" s="236">
        <v>0</v>
      </c>
      <c r="AM24" s="234">
        <v>0</v>
      </c>
      <c r="AN24" s="236">
        <v>0</v>
      </c>
      <c r="AO24" s="236">
        <v>0</v>
      </c>
      <c r="AP24" s="236">
        <v>0</v>
      </c>
      <c r="AQ24" s="234">
        <v>3147</v>
      </c>
      <c r="AR24" s="236">
        <v>2612</v>
      </c>
      <c r="AS24" s="236">
        <v>535</v>
      </c>
      <c r="AT24" s="278"/>
      <c r="AU24" s="279"/>
      <c r="AV24" s="279"/>
      <c r="AW24" s="279"/>
      <c r="AX24" s="277"/>
    </row>
    <row r="25" spans="1:50" s="127" customFormat="1" ht="28" customHeight="1">
      <c r="A25" s="123" t="s">
        <v>172</v>
      </c>
      <c r="B25" s="234">
        <v>342441</v>
      </c>
      <c r="C25" s="235">
        <v>0</v>
      </c>
      <c r="D25" s="236">
        <v>0</v>
      </c>
      <c r="E25" s="236">
        <v>0</v>
      </c>
      <c r="F25" s="236">
        <v>0</v>
      </c>
      <c r="G25" s="236">
        <v>0</v>
      </c>
      <c r="H25" s="236">
        <v>0</v>
      </c>
      <c r="I25" s="236">
        <v>0</v>
      </c>
      <c r="J25" s="236">
        <v>0</v>
      </c>
      <c r="K25" s="236">
        <v>0</v>
      </c>
      <c r="L25" s="245" t="s">
        <v>172</v>
      </c>
      <c r="M25" s="236">
        <v>0</v>
      </c>
      <c r="N25" s="236">
        <v>0</v>
      </c>
      <c r="O25" s="236">
        <v>0</v>
      </c>
      <c r="P25" s="234">
        <v>831</v>
      </c>
      <c r="Q25" s="236">
        <v>30</v>
      </c>
      <c r="R25" s="236">
        <v>0</v>
      </c>
      <c r="S25" s="236">
        <v>801</v>
      </c>
      <c r="T25" s="238">
        <v>1403</v>
      </c>
      <c r="U25" s="236">
        <v>80</v>
      </c>
      <c r="V25" s="236">
        <v>1323</v>
      </c>
      <c r="W25" s="245" t="s">
        <v>172</v>
      </c>
      <c r="X25" s="236">
        <v>0</v>
      </c>
      <c r="Y25" s="234">
        <v>5090</v>
      </c>
      <c r="Z25" s="236">
        <v>5090</v>
      </c>
      <c r="AA25" s="236">
        <v>0</v>
      </c>
      <c r="AB25" s="236">
        <v>0</v>
      </c>
      <c r="AC25" s="236">
        <v>0</v>
      </c>
      <c r="AD25" s="236">
        <v>0</v>
      </c>
      <c r="AE25" s="234">
        <v>0</v>
      </c>
      <c r="AF25" s="236">
        <v>0</v>
      </c>
      <c r="AG25" s="236">
        <v>0</v>
      </c>
      <c r="AH25" s="236">
        <v>0</v>
      </c>
      <c r="AI25" s="245" t="s">
        <v>172</v>
      </c>
      <c r="AJ25" s="234">
        <v>286369</v>
      </c>
      <c r="AK25" s="236">
        <v>286369</v>
      </c>
      <c r="AL25" s="236">
        <v>0</v>
      </c>
      <c r="AM25" s="234">
        <v>42141</v>
      </c>
      <c r="AN25" s="236">
        <v>42141</v>
      </c>
      <c r="AO25" s="236">
        <v>0</v>
      </c>
      <c r="AP25" s="236">
        <v>0</v>
      </c>
      <c r="AQ25" s="234">
        <v>6607</v>
      </c>
      <c r="AR25" s="236">
        <v>1484</v>
      </c>
      <c r="AS25" s="236">
        <v>5123</v>
      </c>
      <c r="AT25" s="278"/>
      <c r="AU25" s="279"/>
      <c r="AV25" s="279"/>
      <c r="AW25" s="279"/>
      <c r="AX25" s="277"/>
    </row>
    <row r="26" spans="1:50" s="127" customFormat="1" ht="28" customHeight="1">
      <c r="A26" s="123" t="s">
        <v>184</v>
      </c>
      <c r="B26" s="234">
        <v>452190</v>
      </c>
      <c r="C26" s="235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245" t="s">
        <v>173</v>
      </c>
      <c r="M26" s="236">
        <v>0</v>
      </c>
      <c r="N26" s="236">
        <v>0</v>
      </c>
      <c r="O26" s="236">
        <v>0</v>
      </c>
      <c r="P26" s="234">
        <v>35</v>
      </c>
      <c r="Q26" s="236">
        <v>0</v>
      </c>
      <c r="R26" s="236">
        <v>0</v>
      </c>
      <c r="S26" s="236">
        <v>35</v>
      </c>
      <c r="T26" s="238">
        <v>332</v>
      </c>
      <c r="U26" s="236">
        <v>15</v>
      </c>
      <c r="V26" s="236">
        <v>317</v>
      </c>
      <c r="W26" s="245" t="s">
        <v>173</v>
      </c>
      <c r="X26" s="236">
        <v>0</v>
      </c>
      <c r="Y26" s="234">
        <v>138</v>
      </c>
      <c r="Z26" s="236">
        <v>137</v>
      </c>
      <c r="AA26" s="236">
        <v>0</v>
      </c>
      <c r="AB26" s="236">
        <v>0</v>
      </c>
      <c r="AC26" s="236">
        <v>0</v>
      </c>
      <c r="AD26" s="236">
        <v>1</v>
      </c>
      <c r="AE26" s="234">
        <v>0</v>
      </c>
      <c r="AF26" s="236">
        <v>0</v>
      </c>
      <c r="AG26" s="236">
        <v>0</v>
      </c>
      <c r="AH26" s="236">
        <v>0</v>
      </c>
      <c r="AI26" s="245" t="s">
        <v>173</v>
      </c>
      <c r="AJ26" s="234">
        <v>411419</v>
      </c>
      <c r="AK26" s="236">
        <v>411419</v>
      </c>
      <c r="AL26" s="236">
        <v>0</v>
      </c>
      <c r="AM26" s="234">
        <v>39879</v>
      </c>
      <c r="AN26" s="236">
        <v>39879</v>
      </c>
      <c r="AO26" s="236">
        <v>0</v>
      </c>
      <c r="AP26" s="236">
        <v>0</v>
      </c>
      <c r="AQ26" s="234">
        <v>387</v>
      </c>
      <c r="AR26" s="236">
        <v>0</v>
      </c>
      <c r="AS26" s="236">
        <v>387</v>
      </c>
      <c r="AT26" s="278"/>
      <c r="AU26" s="279"/>
      <c r="AV26" s="279"/>
      <c r="AW26" s="279"/>
      <c r="AX26" s="277"/>
    </row>
    <row r="27" spans="1:50">
      <c r="AT27" s="271"/>
      <c r="AU27" s="271"/>
      <c r="AV27" s="271"/>
      <c r="AW27" s="271"/>
      <c r="AX27" s="271"/>
    </row>
    <row r="28" spans="1:50">
      <c r="AT28" s="271"/>
      <c r="AU28" s="271"/>
      <c r="AV28" s="271"/>
      <c r="AW28" s="271"/>
      <c r="AX28" s="271"/>
    </row>
  </sheetData>
  <mergeCells count="16">
    <mergeCell ref="A1:K1"/>
    <mergeCell ref="L1:V1"/>
    <mergeCell ref="AW6:AW7"/>
    <mergeCell ref="AT6:AT7"/>
    <mergeCell ref="AU6:AU7"/>
    <mergeCell ref="AV6:AV7"/>
    <mergeCell ref="E3:G3"/>
    <mergeCell ref="P3:R3"/>
    <mergeCell ref="B2:J2"/>
    <mergeCell ref="M2:U2"/>
    <mergeCell ref="AI1:AS1"/>
    <mergeCell ref="W1:AH1"/>
    <mergeCell ref="AA3:AD3"/>
    <mergeCell ref="X2:AG2"/>
    <mergeCell ref="AJ2:AR2"/>
    <mergeCell ref="AL3:AO3"/>
  </mergeCells>
  <phoneticPr fontId="5" type="noConversion"/>
  <printOptions horizontalCentered="1" gridLinesSet="0"/>
  <pageMargins left="0.39370078740157483" right="0.39370078740157483" top="0.39370078740157483" bottom="0.39370078740157483" header="0" footer="0.19685039370078741"/>
  <pageSetup paperSize="9" scale="75" firstPageNumber="44" fitToWidth="6" orientation="landscape" blackAndWhite="1" useFirstPageNumber="1" r:id="rId1"/>
  <headerFooter alignWithMargins="0">
    <oddFooter>&amp;C&amp;"Times New Roman,標準"-&amp;P--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O71"/>
  <sheetViews>
    <sheetView showGridLines="0" view="pageBreakPreview" zoomScale="60" zoomScaleNormal="75" workbookViewId="0">
      <pane xSplit="1" ySplit="7" topLeftCell="B8" activePane="bottomRight" state="frozen"/>
      <selection activeCell="B34" sqref="B34"/>
      <selection pane="topRight" activeCell="B34" sqref="B34"/>
      <selection pane="bottomLeft" activeCell="B34" sqref="B34"/>
      <selection pane="bottomRight" activeCell="A72" sqref="A72"/>
    </sheetView>
  </sheetViews>
  <sheetFormatPr defaultColWidth="10" defaultRowHeight="17"/>
  <cols>
    <col min="1" max="1" width="16.26953125" style="51" customWidth="1"/>
    <col min="2" max="4" width="17.36328125" style="51" customWidth="1"/>
    <col min="5" max="9" width="16.36328125" style="51" customWidth="1"/>
    <col min="10" max="10" width="15.26953125" style="51" customWidth="1"/>
    <col min="11" max="11" width="9.90625" style="51" customWidth="1"/>
    <col min="12" max="12" width="11.7265625" style="51" customWidth="1"/>
    <col min="13" max="13" width="12.7265625" style="51" customWidth="1"/>
    <col min="14" max="14" width="13.08984375" style="51" customWidth="1"/>
    <col min="15" max="15" width="12.26953125" style="51" customWidth="1"/>
    <col min="16" max="16" width="15.7265625" style="51" customWidth="1"/>
    <col min="17" max="17" width="14.7265625" style="51" customWidth="1"/>
    <col min="18" max="18" width="15.36328125" style="51" customWidth="1"/>
    <col min="19" max="19" width="13.7265625" style="51" customWidth="1"/>
    <col min="20" max="20" width="14.26953125" style="51" customWidth="1"/>
    <col min="21" max="21" width="17.08984375" style="51" customWidth="1"/>
    <col min="22" max="22" width="16.26953125" style="51" customWidth="1"/>
    <col min="23" max="23" width="12.08984375" style="51" customWidth="1"/>
    <col min="24" max="24" width="12.36328125" style="51" customWidth="1"/>
    <col min="25" max="25" width="16.90625" style="51" customWidth="1"/>
    <col min="26" max="26" width="14.36328125" style="51" customWidth="1"/>
    <col min="27" max="27" width="14.7265625" style="51" customWidth="1"/>
    <col min="28" max="28" width="15.26953125" style="51" customWidth="1"/>
    <col min="29" max="29" width="14.26953125" style="51" customWidth="1"/>
    <col min="30" max="30" width="18" style="51" customWidth="1"/>
    <col min="31" max="32" width="13.26953125" style="51" customWidth="1"/>
    <col min="33" max="33" width="13.26953125" style="53" customWidth="1"/>
    <col min="34" max="34" width="13.36328125" style="51" customWidth="1"/>
    <col min="35" max="35" width="16" style="51" customWidth="1"/>
    <col min="36" max="36" width="16.7265625" style="51" customWidth="1"/>
    <col min="37" max="37" width="15.36328125" style="51" customWidth="1"/>
    <col min="38" max="38" width="12.36328125" style="51" customWidth="1"/>
    <col min="39" max="39" width="10" style="51" customWidth="1"/>
    <col min="40" max="41" width="11.26953125" style="51" customWidth="1"/>
    <col min="42" max="16384" width="10" style="51"/>
  </cols>
  <sheetData>
    <row r="1" spans="1:37" s="155" customFormat="1" ht="19.5">
      <c r="A1" s="352" t="s">
        <v>302</v>
      </c>
      <c r="B1" s="352"/>
      <c r="C1" s="352"/>
      <c r="D1" s="352"/>
      <c r="E1" s="352"/>
      <c r="F1" s="352"/>
      <c r="G1" s="352"/>
      <c r="H1" s="352"/>
      <c r="I1" s="352"/>
      <c r="J1" s="352" t="s">
        <v>304</v>
      </c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 t="s">
        <v>306</v>
      </c>
      <c r="V1" s="352"/>
      <c r="W1" s="352"/>
      <c r="X1" s="352"/>
      <c r="Y1" s="352"/>
      <c r="Z1" s="352"/>
      <c r="AA1" s="352"/>
      <c r="AB1" s="352"/>
      <c r="AC1" s="352"/>
      <c r="AD1" s="352" t="s">
        <v>308</v>
      </c>
      <c r="AE1" s="352"/>
      <c r="AF1" s="352"/>
      <c r="AG1" s="352"/>
      <c r="AH1" s="352"/>
      <c r="AI1" s="352"/>
      <c r="AJ1" s="352"/>
      <c r="AK1" s="352"/>
    </row>
    <row r="2" spans="1:37" s="50" customFormat="1" ht="24.75" customHeight="1">
      <c r="A2" s="353" t="s">
        <v>303</v>
      </c>
      <c r="B2" s="353"/>
      <c r="C2" s="353"/>
      <c r="D2" s="353"/>
      <c r="E2" s="353"/>
      <c r="F2" s="353"/>
      <c r="G2" s="353"/>
      <c r="H2" s="353"/>
      <c r="I2" s="353"/>
      <c r="J2" s="54"/>
      <c r="K2" s="353" t="s">
        <v>305</v>
      </c>
      <c r="L2" s="353"/>
      <c r="M2" s="353"/>
      <c r="N2" s="353"/>
      <c r="O2" s="353"/>
      <c r="P2" s="353"/>
      <c r="Q2" s="353"/>
      <c r="R2" s="353"/>
      <c r="S2" s="353"/>
      <c r="T2" s="165" t="s">
        <v>53</v>
      </c>
      <c r="U2" s="54"/>
      <c r="V2" s="353" t="s">
        <v>307</v>
      </c>
      <c r="W2" s="353"/>
      <c r="X2" s="353"/>
      <c r="Y2" s="353"/>
      <c r="Z2" s="353"/>
      <c r="AA2" s="353"/>
      <c r="AB2" s="353"/>
      <c r="AC2" s="165" t="s">
        <v>54</v>
      </c>
      <c r="AD2" s="47"/>
      <c r="AE2" s="353" t="s">
        <v>309</v>
      </c>
      <c r="AF2" s="353"/>
      <c r="AG2" s="353"/>
      <c r="AH2" s="353"/>
      <c r="AI2" s="353"/>
      <c r="AJ2" s="353"/>
      <c r="AK2" s="165" t="s">
        <v>55</v>
      </c>
    </row>
    <row r="3" spans="1:37" s="50" customFormat="1" ht="21.75" customHeight="1">
      <c r="A3" s="55" t="s">
        <v>56</v>
      </c>
      <c r="B3" s="47"/>
      <c r="C3" s="354" t="str">
        <f>"中華民國"&amp;[1]簡明總!$E$3</f>
        <v>中華民國112年度</v>
      </c>
      <c r="D3" s="354"/>
      <c r="E3" s="354"/>
      <c r="F3" s="354"/>
      <c r="G3" s="354"/>
      <c r="H3" s="47"/>
      <c r="I3" s="56" t="s">
        <v>0</v>
      </c>
      <c r="J3" s="55" t="s">
        <v>56</v>
      </c>
      <c r="K3" s="55"/>
      <c r="L3" s="354" t="str">
        <f>"    中華民國"&amp;[1]簡明總!$E$3</f>
        <v xml:space="preserve">    中華民國112年度</v>
      </c>
      <c r="M3" s="354"/>
      <c r="N3" s="354"/>
      <c r="O3" s="354"/>
      <c r="P3" s="354"/>
      <c r="Q3" s="354"/>
      <c r="R3" s="354"/>
      <c r="S3" s="47"/>
      <c r="T3" s="56" t="s">
        <v>0</v>
      </c>
      <c r="U3" s="55" t="s">
        <v>56</v>
      </c>
      <c r="V3" s="354" t="str">
        <f>"中華民國"&amp;[1]簡明總!$E$3</f>
        <v>中華民國112年度</v>
      </c>
      <c r="W3" s="354"/>
      <c r="X3" s="354"/>
      <c r="Y3" s="354"/>
      <c r="Z3" s="354"/>
      <c r="AA3" s="354"/>
      <c r="AB3" s="354"/>
      <c r="AC3" s="56" t="s">
        <v>0</v>
      </c>
      <c r="AD3" s="47"/>
      <c r="AE3" s="354" t="str">
        <f>"                中華民國"&amp;[1]簡明總!$E$3</f>
        <v xml:space="preserve">                中華民國112年度</v>
      </c>
      <c r="AF3" s="354"/>
      <c r="AG3" s="354"/>
      <c r="AH3" s="354"/>
      <c r="AI3" s="354"/>
      <c r="AJ3" s="47"/>
      <c r="AK3" s="56" t="s">
        <v>0</v>
      </c>
    </row>
    <row r="4" spans="1:37" ht="42" customHeight="1">
      <c r="A4" s="57" t="s">
        <v>28</v>
      </c>
      <c r="B4" s="58"/>
      <c r="C4" s="59" t="s">
        <v>119</v>
      </c>
      <c r="D4" s="61" t="s">
        <v>57</v>
      </c>
      <c r="E4" s="61" t="s">
        <v>317</v>
      </c>
      <c r="F4" s="61" t="s">
        <v>58</v>
      </c>
      <c r="G4" s="60" t="s">
        <v>59</v>
      </c>
      <c r="H4" s="59" t="s">
        <v>120</v>
      </c>
      <c r="I4" s="61" t="s">
        <v>60</v>
      </c>
      <c r="J4" s="57" t="s">
        <v>28</v>
      </c>
      <c r="K4" s="61" t="s">
        <v>61</v>
      </c>
      <c r="L4" s="61" t="s">
        <v>62</v>
      </c>
      <c r="M4" s="59" t="s">
        <v>121</v>
      </c>
      <c r="N4" s="61" t="s">
        <v>63</v>
      </c>
      <c r="O4" s="61" t="s">
        <v>64</v>
      </c>
      <c r="P4" s="61" t="s">
        <v>65</v>
      </c>
      <c r="Q4" s="60" t="s">
        <v>122</v>
      </c>
      <c r="R4" s="59" t="s">
        <v>123</v>
      </c>
      <c r="S4" s="60" t="s">
        <v>124</v>
      </c>
      <c r="T4" s="60" t="s">
        <v>125</v>
      </c>
      <c r="U4" s="57" t="s">
        <v>28</v>
      </c>
      <c r="V4" s="60" t="s">
        <v>126</v>
      </c>
      <c r="W4" s="60" t="s">
        <v>127</v>
      </c>
      <c r="X4" s="60" t="s">
        <v>142</v>
      </c>
      <c r="Y4" s="59" t="s">
        <v>227</v>
      </c>
      <c r="Z4" s="61" t="s">
        <v>67</v>
      </c>
      <c r="AA4" s="61" t="s">
        <v>66</v>
      </c>
      <c r="AB4" s="59" t="s">
        <v>128</v>
      </c>
      <c r="AC4" s="60" t="s">
        <v>129</v>
      </c>
      <c r="AD4" s="57" t="s">
        <v>28</v>
      </c>
      <c r="AE4" s="62" t="s">
        <v>68</v>
      </c>
      <c r="AF4" s="60" t="s">
        <v>157</v>
      </c>
      <c r="AG4" s="63" t="s">
        <v>161</v>
      </c>
      <c r="AH4" s="59" t="s">
        <v>296</v>
      </c>
      <c r="AI4" s="61" t="s">
        <v>271</v>
      </c>
      <c r="AJ4" s="61" t="s">
        <v>69</v>
      </c>
      <c r="AK4" s="61" t="s">
        <v>70</v>
      </c>
    </row>
    <row r="5" spans="1:37" ht="26" customHeight="1">
      <c r="A5" s="64" t="s">
        <v>51</v>
      </c>
      <c r="B5" s="58" t="s">
        <v>71</v>
      </c>
      <c r="C5" s="67">
        <v>1</v>
      </c>
      <c r="D5" s="67"/>
      <c r="E5" s="67"/>
      <c r="F5" s="67"/>
      <c r="G5" s="67"/>
      <c r="H5" s="67">
        <v>2</v>
      </c>
      <c r="I5" s="61"/>
      <c r="J5" s="64" t="s">
        <v>51</v>
      </c>
      <c r="K5" s="61"/>
      <c r="L5" s="61"/>
      <c r="M5" s="67">
        <v>3</v>
      </c>
      <c r="N5" s="61"/>
      <c r="O5" s="61"/>
      <c r="P5" s="61"/>
      <c r="Q5" s="61"/>
      <c r="R5" s="67">
        <v>4</v>
      </c>
      <c r="S5" s="61"/>
      <c r="T5" s="61"/>
      <c r="U5" s="64" t="s">
        <v>51</v>
      </c>
      <c r="V5" s="61"/>
      <c r="W5" s="61"/>
      <c r="X5" s="61"/>
      <c r="Y5" s="67">
        <v>5</v>
      </c>
      <c r="Z5" s="61"/>
      <c r="AA5" s="61"/>
      <c r="AB5" s="67">
        <v>6</v>
      </c>
      <c r="AC5" s="61"/>
      <c r="AD5" s="64" t="s">
        <v>51</v>
      </c>
      <c r="AE5" s="67">
        <v>7</v>
      </c>
      <c r="AF5" s="61"/>
      <c r="AG5" s="65"/>
      <c r="AH5" s="67">
        <v>8</v>
      </c>
      <c r="AI5" s="67"/>
      <c r="AJ5" s="67"/>
      <c r="AK5" s="67"/>
    </row>
    <row r="6" spans="1:37" ht="26" customHeight="1">
      <c r="A6" s="64" t="s">
        <v>52</v>
      </c>
      <c r="B6" s="66"/>
      <c r="C6" s="67"/>
      <c r="D6" s="67">
        <v>1</v>
      </c>
      <c r="E6" s="67">
        <v>2</v>
      </c>
      <c r="F6" s="67">
        <v>3</v>
      </c>
      <c r="G6" s="67">
        <v>4</v>
      </c>
      <c r="H6" s="67"/>
      <c r="I6" s="67">
        <v>1</v>
      </c>
      <c r="J6" s="64" t="s">
        <v>52</v>
      </c>
      <c r="K6" s="67">
        <v>2</v>
      </c>
      <c r="L6" s="67">
        <v>3</v>
      </c>
      <c r="M6" s="67"/>
      <c r="N6" s="67">
        <v>1</v>
      </c>
      <c r="O6" s="67">
        <v>2</v>
      </c>
      <c r="P6" s="67">
        <v>3</v>
      </c>
      <c r="Q6" s="67">
        <v>4</v>
      </c>
      <c r="R6" s="67"/>
      <c r="S6" s="67">
        <v>1</v>
      </c>
      <c r="T6" s="67">
        <v>2</v>
      </c>
      <c r="U6" s="64" t="s">
        <v>52</v>
      </c>
      <c r="V6" s="67">
        <v>3</v>
      </c>
      <c r="W6" s="67">
        <v>4</v>
      </c>
      <c r="X6" s="67">
        <v>5</v>
      </c>
      <c r="Y6" s="67"/>
      <c r="Z6" s="67">
        <v>1</v>
      </c>
      <c r="AA6" s="67">
        <v>2</v>
      </c>
      <c r="AB6" s="67"/>
      <c r="AC6" s="67">
        <v>1</v>
      </c>
      <c r="AD6" s="64" t="s">
        <v>52</v>
      </c>
      <c r="AE6" s="67"/>
      <c r="AF6" s="67">
        <v>1</v>
      </c>
      <c r="AG6" s="68">
        <v>2</v>
      </c>
      <c r="AH6" s="67"/>
      <c r="AI6" s="67">
        <v>1</v>
      </c>
      <c r="AJ6" s="67">
        <v>2</v>
      </c>
      <c r="AK6" s="67">
        <v>3</v>
      </c>
    </row>
    <row r="7" spans="1:37" ht="26" customHeight="1">
      <c r="A7" s="64" t="s">
        <v>72</v>
      </c>
      <c r="B7" s="69"/>
      <c r="C7" s="69"/>
      <c r="D7" s="69"/>
      <c r="E7" s="69"/>
      <c r="F7" s="69"/>
      <c r="G7" s="69"/>
      <c r="H7" s="69"/>
      <c r="I7" s="69"/>
      <c r="J7" s="64" t="s">
        <v>72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4" t="s">
        <v>72</v>
      </c>
      <c r="V7" s="69"/>
      <c r="W7" s="69"/>
      <c r="X7" s="69"/>
      <c r="Y7" s="69"/>
      <c r="Z7" s="69"/>
      <c r="AA7" s="69"/>
      <c r="AB7" s="69"/>
      <c r="AC7" s="69"/>
      <c r="AD7" s="64" t="s">
        <v>72</v>
      </c>
      <c r="AE7" s="69"/>
      <c r="AF7" s="69"/>
      <c r="AG7" s="70"/>
      <c r="AH7" s="69"/>
      <c r="AI7" s="69"/>
      <c r="AJ7" s="69"/>
      <c r="AK7" s="69"/>
    </row>
    <row r="8" spans="1:37" s="135" customFormat="1" ht="26" customHeight="1">
      <c r="A8" s="137" t="s">
        <v>9</v>
      </c>
      <c r="B8" s="246">
        <v>71373679</v>
      </c>
      <c r="C8" s="246">
        <v>24447198</v>
      </c>
      <c r="D8" s="246">
        <v>11556935</v>
      </c>
      <c r="E8" s="246">
        <v>4423543</v>
      </c>
      <c r="F8" s="246">
        <v>7839028</v>
      </c>
      <c r="G8" s="246">
        <v>627692</v>
      </c>
      <c r="H8" s="246">
        <v>6615579</v>
      </c>
      <c r="I8" s="246">
        <v>3727452</v>
      </c>
      <c r="J8" s="247" t="s">
        <v>9</v>
      </c>
      <c r="K8" s="246">
        <v>0</v>
      </c>
      <c r="L8" s="246">
        <v>2888127</v>
      </c>
      <c r="M8" s="246">
        <v>18120232</v>
      </c>
      <c r="N8" s="246">
        <v>3248509</v>
      </c>
      <c r="O8" s="246">
        <v>1841514</v>
      </c>
      <c r="P8" s="246">
        <v>6204074</v>
      </c>
      <c r="Q8" s="246">
        <v>6826135</v>
      </c>
      <c r="R8" s="246">
        <v>5166422</v>
      </c>
      <c r="S8" s="246">
        <v>67935</v>
      </c>
      <c r="T8" s="246">
        <v>741070</v>
      </c>
      <c r="U8" s="247" t="s">
        <v>9</v>
      </c>
      <c r="V8" s="246">
        <v>4357417</v>
      </c>
      <c r="W8" s="246">
        <v>0</v>
      </c>
      <c r="X8" s="246">
        <v>0</v>
      </c>
      <c r="Y8" s="246">
        <v>11743910</v>
      </c>
      <c r="Z8" s="246">
        <v>9978094</v>
      </c>
      <c r="AA8" s="246">
        <v>1765816</v>
      </c>
      <c r="AB8" s="246">
        <v>3590285</v>
      </c>
      <c r="AC8" s="246">
        <v>3590285</v>
      </c>
      <c r="AD8" s="247" t="s">
        <v>9</v>
      </c>
      <c r="AE8" s="246">
        <v>8166</v>
      </c>
      <c r="AF8" s="246">
        <v>8166</v>
      </c>
      <c r="AG8" s="246">
        <v>0</v>
      </c>
      <c r="AH8" s="246">
        <v>1681887</v>
      </c>
      <c r="AI8" s="246">
        <v>0</v>
      </c>
      <c r="AJ8" s="246">
        <v>1145497</v>
      </c>
      <c r="AK8" s="246">
        <v>536390</v>
      </c>
    </row>
    <row r="9" spans="1:37" s="135" customFormat="1" ht="26" customHeight="1">
      <c r="A9" s="133" t="s">
        <v>164</v>
      </c>
      <c r="B9" s="246">
        <v>69379131</v>
      </c>
      <c r="C9" s="246">
        <v>23813775</v>
      </c>
      <c r="D9" s="246">
        <v>11211035</v>
      </c>
      <c r="E9" s="246">
        <v>4309149</v>
      </c>
      <c r="F9" s="246">
        <v>7666223</v>
      </c>
      <c r="G9" s="246">
        <v>627368</v>
      </c>
      <c r="H9" s="246">
        <v>6474159</v>
      </c>
      <c r="I9" s="246">
        <v>3647209</v>
      </c>
      <c r="J9" s="248" t="s">
        <v>164</v>
      </c>
      <c r="K9" s="246">
        <v>0</v>
      </c>
      <c r="L9" s="246">
        <v>2826950</v>
      </c>
      <c r="M9" s="246">
        <v>17372125</v>
      </c>
      <c r="N9" s="246">
        <v>3105884</v>
      </c>
      <c r="O9" s="246">
        <v>1832504</v>
      </c>
      <c r="P9" s="246">
        <v>6048329</v>
      </c>
      <c r="Q9" s="246">
        <v>6385408</v>
      </c>
      <c r="R9" s="246">
        <v>5006765</v>
      </c>
      <c r="S9" s="246">
        <v>66888</v>
      </c>
      <c r="T9" s="246">
        <v>727628</v>
      </c>
      <c r="U9" s="248" t="s">
        <v>164</v>
      </c>
      <c r="V9" s="246">
        <v>4212249</v>
      </c>
      <c r="W9" s="246">
        <v>0</v>
      </c>
      <c r="X9" s="246">
        <v>0</v>
      </c>
      <c r="Y9" s="246">
        <v>11532118</v>
      </c>
      <c r="Z9" s="246">
        <v>9779538</v>
      </c>
      <c r="AA9" s="246">
        <v>1752580</v>
      </c>
      <c r="AB9" s="246">
        <v>3535063</v>
      </c>
      <c r="AC9" s="246">
        <v>3535063</v>
      </c>
      <c r="AD9" s="248" t="s">
        <v>164</v>
      </c>
      <c r="AE9" s="246">
        <v>8166</v>
      </c>
      <c r="AF9" s="246">
        <v>8166</v>
      </c>
      <c r="AG9" s="246">
        <v>0</v>
      </c>
      <c r="AH9" s="246">
        <v>1636960</v>
      </c>
      <c r="AI9" s="246">
        <v>0</v>
      </c>
      <c r="AJ9" s="246">
        <v>1116895</v>
      </c>
      <c r="AK9" s="246">
        <v>520065</v>
      </c>
    </row>
    <row r="10" spans="1:37" ht="26" customHeight="1">
      <c r="A10" s="49" t="s">
        <v>10</v>
      </c>
      <c r="B10" s="249">
        <v>4889907</v>
      </c>
      <c r="C10" s="249">
        <v>1357229</v>
      </c>
      <c r="D10" s="249">
        <v>487566</v>
      </c>
      <c r="E10" s="249">
        <v>264079</v>
      </c>
      <c r="F10" s="249">
        <v>531225</v>
      </c>
      <c r="G10" s="249">
        <v>74359</v>
      </c>
      <c r="H10" s="249">
        <v>617214</v>
      </c>
      <c r="I10" s="249">
        <v>385983</v>
      </c>
      <c r="J10" s="250" t="s">
        <v>10</v>
      </c>
      <c r="K10" s="249">
        <v>0</v>
      </c>
      <c r="L10" s="249">
        <v>231231</v>
      </c>
      <c r="M10" s="249">
        <v>1188697</v>
      </c>
      <c r="N10" s="249">
        <v>285816</v>
      </c>
      <c r="O10" s="249">
        <v>380401</v>
      </c>
      <c r="P10" s="249">
        <v>230395</v>
      </c>
      <c r="Q10" s="249">
        <v>292085</v>
      </c>
      <c r="R10" s="249">
        <v>417353</v>
      </c>
      <c r="S10" s="249">
        <v>18107</v>
      </c>
      <c r="T10" s="249">
        <v>42359</v>
      </c>
      <c r="U10" s="250" t="s">
        <v>10</v>
      </c>
      <c r="V10" s="249">
        <v>356887</v>
      </c>
      <c r="W10" s="249">
        <v>0</v>
      </c>
      <c r="X10" s="249">
        <v>0</v>
      </c>
      <c r="Y10" s="249">
        <v>985673</v>
      </c>
      <c r="Z10" s="249">
        <v>850444</v>
      </c>
      <c r="AA10" s="249">
        <v>135229</v>
      </c>
      <c r="AB10" s="249">
        <v>219227</v>
      </c>
      <c r="AC10" s="249">
        <v>219227</v>
      </c>
      <c r="AD10" s="250" t="s">
        <v>10</v>
      </c>
      <c r="AE10" s="249">
        <v>0</v>
      </c>
      <c r="AF10" s="249">
        <v>0</v>
      </c>
      <c r="AG10" s="249">
        <v>0</v>
      </c>
      <c r="AH10" s="249">
        <v>104514</v>
      </c>
      <c r="AI10" s="249">
        <v>0</v>
      </c>
      <c r="AJ10" s="249">
        <v>78414</v>
      </c>
      <c r="AK10" s="249">
        <v>26100</v>
      </c>
    </row>
    <row r="11" spans="1:37" ht="26" customHeight="1">
      <c r="A11" s="49" t="s">
        <v>11</v>
      </c>
      <c r="B11" s="249">
        <v>7142089</v>
      </c>
      <c r="C11" s="249">
        <v>1818244</v>
      </c>
      <c r="D11" s="249">
        <v>935225</v>
      </c>
      <c r="E11" s="249">
        <v>281537</v>
      </c>
      <c r="F11" s="249">
        <v>590548</v>
      </c>
      <c r="G11" s="249">
        <v>10934</v>
      </c>
      <c r="H11" s="249">
        <v>372551</v>
      </c>
      <c r="I11" s="249">
        <v>202193</v>
      </c>
      <c r="J11" s="250" t="s">
        <v>11</v>
      </c>
      <c r="K11" s="249">
        <v>0</v>
      </c>
      <c r="L11" s="249">
        <v>170358</v>
      </c>
      <c r="M11" s="249">
        <v>2959220</v>
      </c>
      <c r="N11" s="249">
        <v>157358</v>
      </c>
      <c r="O11" s="249">
        <v>56779</v>
      </c>
      <c r="P11" s="249">
        <v>1702126</v>
      </c>
      <c r="Q11" s="249">
        <v>1042957</v>
      </c>
      <c r="R11" s="249">
        <v>585399</v>
      </c>
      <c r="S11" s="249">
        <v>6272</v>
      </c>
      <c r="T11" s="249">
        <v>45572</v>
      </c>
      <c r="U11" s="250" t="s">
        <v>11</v>
      </c>
      <c r="V11" s="249">
        <v>533555</v>
      </c>
      <c r="W11" s="249">
        <v>0</v>
      </c>
      <c r="X11" s="249">
        <v>0</v>
      </c>
      <c r="Y11" s="249">
        <v>949700</v>
      </c>
      <c r="Z11" s="249">
        <v>821153</v>
      </c>
      <c r="AA11" s="249">
        <v>128547</v>
      </c>
      <c r="AB11" s="249">
        <v>269427</v>
      </c>
      <c r="AC11" s="249">
        <v>269427</v>
      </c>
      <c r="AD11" s="250" t="s">
        <v>11</v>
      </c>
      <c r="AE11" s="249">
        <v>0</v>
      </c>
      <c r="AF11" s="249">
        <v>0</v>
      </c>
      <c r="AG11" s="249">
        <v>0</v>
      </c>
      <c r="AH11" s="249">
        <v>187548</v>
      </c>
      <c r="AI11" s="249">
        <v>0</v>
      </c>
      <c r="AJ11" s="249">
        <v>102848</v>
      </c>
      <c r="AK11" s="249">
        <v>84700</v>
      </c>
    </row>
    <row r="12" spans="1:37" ht="26" customHeight="1">
      <c r="A12" s="49" t="s">
        <v>12</v>
      </c>
      <c r="B12" s="249">
        <v>5618767</v>
      </c>
      <c r="C12" s="249">
        <v>2010560</v>
      </c>
      <c r="D12" s="249">
        <v>1188137</v>
      </c>
      <c r="E12" s="249">
        <v>370279</v>
      </c>
      <c r="F12" s="249">
        <v>425884</v>
      </c>
      <c r="G12" s="249">
        <v>26260</v>
      </c>
      <c r="H12" s="249">
        <v>409530</v>
      </c>
      <c r="I12" s="249">
        <v>230416</v>
      </c>
      <c r="J12" s="250" t="s">
        <v>12</v>
      </c>
      <c r="K12" s="249">
        <v>0</v>
      </c>
      <c r="L12" s="249">
        <v>179114</v>
      </c>
      <c r="M12" s="249">
        <v>1024505</v>
      </c>
      <c r="N12" s="249">
        <v>144900</v>
      </c>
      <c r="O12" s="249">
        <v>122759</v>
      </c>
      <c r="P12" s="249">
        <v>309582</v>
      </c>
      <c r="Q12" s="249">
        <v>447264</v>
      </c>
      <c r="R12" s="249">
        <v>633309</v>
      </c>
      <c r="S12" s="249">
        <v>8827</v>
      </c>
      <c r="T12" s="249">
        <v>40494</v>
      </c>
      <c r="U12" s="250" t="s">
        <v>12</v>
      </c>
      <c r="V12" s="249">
        <v>583988</v>
      </c>
      <c r="W12" s="249">
        <v>0</v>
      </c>
      <c r="X12" s="249">
        <v>0</v>
      </c>
      <c r="Y12" s="249">
        <v>1085597</v>
      </c>
      <c r="Z12" s="249">
        <v>1000050</v>
      </c>
      <c r="AA12" s="249">
        <v>85547</v>
      </c>
      <c r="AB12" s="249">
        <v>294551</v>
      </c>
      <c r="AC12" s="249">
        <v>294551</v>
      </c>
      <c r="AD12" s="250" t="s">
        <v>12</v>
      </c>
      <c r="AE12" s="249">
        <v>10</v>
      </c>
      <c r="AF12" s="249">
        <v>10</v>
      </c>
      <c r="AG12" s="249">
        <v>0</v>
      </c>
      <c r="AH12" s="249">
        <v>160705</v>
      </c>
      <c r="AI12" s="249">
        <v>0</v>
      </c>
      <c r="AJ12" s="249">
        <v>93935</v>
      </c>
      <c r="AK12" s="249">
        <v>66770</v>
      </c>
    </row>
    <row r="13" spans="1:37" ht="26" customHeight="1">
      <c r="A13" s="49" t="s">
        <v>14</v>
      </c>
      <c r="B13" s="249">
        <v>11888789</v>
      </c>
      <c r="C13" s="249">
        <v>3616907</v>
      </c>
      <c r="D13" s="249">
        <v>981360</v>
      </c>
      <c r="E13" s="249">
        <v>612575</v>
      </c>
      <c r="F13" s="249">
        <v>1860727</v>
      </c>
      <c r="G13" s="249">
        <v>162245</v>
      </c>
      <c r="H13" s="249">
        <v>1343251</v>
      </c>
      <c r="I13" s="249">
        <v>901479</v>
      </c>
      <c r="J13" s="250" t="s">
        <v>14</v>
      </c>
      <c r="K13" s="249">
        <v>0</v>
      </c>
      <c r="L13" s="249">
        <v>441772</v>
      </c>
      <c r="M13" s="249">
        <v>2864717</v>
      </c>
      <c r="N13" s="249">
        <v>353796</v>
      </c>
      <c r="O13" s="249">
        <v>122442</v>
      </c>
      <c r="P13" s="249">
        <v>1143847</v>
      </c>
      <c r="Q13" s="249">
        <v>1244632</v>
      </c>
      <c r="R13" s="249">
        <v>965862</v>
      </c>
      <c r="S13" s="249">
        <v>984</v>
      </c>
      <c r="T13" s="249">
        <v>144190</v>
      </c>
      <c r="U13" s="250" t="s">
        <v>14</v>
      </c>
      <c r="V13" s="249">
        <v>820688</v>
      </c>
      <c r="W13" s="249">
        <v>0</v>
      </c>
      <c r="X13" s="249">
        <v>0</v>
      </c>
      <c r="Y13" s="249">
        <v>2207643</v>
      </c>
      <c r="Z13" s="249">
        <v>1652398</v>
      </c>
      <c r="AA13" s="249">
        <v>555245</v>
      </c>
      <c r="AB13" s="249">
        <v>616202</v>
      </c>
      <c r="AC13" s="249">
        <v>616202</v>
      </c>
      <c r="AD13" s="250" t="s">
        <v>14</v>
      </c>
      <c r="AE13" s="249">
        <v>600</v>
      </c>
      <c r="AF13" s="249">
        <v>600</v>
      </c>
      <c r="AG13" s="249">
        <v>0</v>
      </c>
      <c r="AH13" s="249">
        <v>273607</v>
      </c>
      <c r="AI13" s="249">
        <v>0</v>
      </c>
      <c r="AJ13" s="249">
        <v>197106</v>
      </c>
      <c r="AK13" s="249">
        <v>76501</v>
      </c>
    </row>
    <row r="14" spans="1:37" ht="26" customHeight="1">
      <c r="A14" s="49" t="s">
        <v>13</v>
      </c>
      <c r="B14" s="249">
        <v>4724189</v>
      </c>
      <c r="C14" s="249">
        <v>1839541</v>
      </c>
      <c r="D14" s="249">
        <v>1371741</v>
      </c>
      <c r="E14" s="249">
        <v>319013</v>
      </c>
      <c r="F14" s="249">
        <v>126899</v>
      </c>
      <c r="G14" s="249">
        <v>21888</v>
      </c>
      <c r="H14" s="249">
        <v>462871</v>
      </c>
      <c r="I14" s="249">
        <v>271458</v>
      </c>
      <c r="J14" s="250" t="s">
        <v>13</v>
      </c>
      <c r="K14" s="249">
        <v>0</v>
      </c>
      <c r="L14" s="249">
        <v>191413</v>
      </c>
      <c r="M14" s="249">
        <v>941517</v>
      </c>
      <c r="N14" s="249">
        <v>117169</v>
      </c>
      <c r="O14" s="249">
        <v>145785</v>
      </c>
      <c r="P14" s="249">
        <v>263902</v>
      </c>
      <c r="Q14" s="249">
        <v>414661</v>
      </c>
      <c r="R14" s="249">
        <v>304848</v>
      </c>
      <c r="S14" s="249">
        <v>5955</v>
      </c>
      <c r="T14" s="249">
        <v>61139</v>
      </c>
      <c r="U14" s="250" t="s">
        <v>13</v>
      </c>
      <c r="V14" s="249">
        <v>237754</v>
      </c>
      <c r="W14" s="249">
        <v>0</v>
      </c>
      <c r="X14" s="249">
        <v>0</v>
      </c>
      <c r="Y14" s="249">
        <v>714703</v>
      </c>
      <c r="Z14" s="249">
        <v>677180</v>
      </c>
      <c r="AA14" s="249">
        <v>37523</v>
      </c>
      <c r="AB14" s="249">
        <v>319716</v>
      </c>
      <c r="AC14" s="249">
        <v>319716</v>
      </c>
      <c r="AD14" s="250" t="s">
        <v>13</v>
      </c>
      <c r="AE14" s="249">
        <v>40</v>
      </c>
      <c r="AF14" s="249">
        <v>40</v>
      </c>
      <c r="AG14" s="249">
        <v>0</v>
      </c>
      <c r="AH14" s="249">
        <v>140953</v>
      </c>
      <c r="AI14" s="249">
        <v>0</v>
      </c>
      <c r="AJ14" s="249">
        <v>76953</v>
      </c>
      <c r="AK14" s="249">
        <v>64000</v>
      </c>
    </row>
    <row r="15" spans="1:37" ht="26" customHeight="1">
      <c r="A15" s="49" t="s">
        <v>15</v>
      </c>
      <c r="B15" s="249">
        <v>8676850</v>
      </c>
      <c r="C15" s="249">
        <v>3187126</v>
      </c>
      <c r="D15" s="249">
        <v>1110922</v>
      </c>
      <c r="E15" s="249">
        <v>510939</v>
      </c>
      <c r="F15" s="249">
        <v>1476674</v>
      </c>
      <c r="G15" s="249">
        <v>88591</v>
      </c>
      <c r="H15" s="249">
        <v>970745</v>
      </c>
      <c r="I15" s="249">
        <v>624509</v>
      </c>
      <c r="J15" s="250" t="s">
        <v>15</v>
      </c>
      <c r="K15" s="249">
        <v>0</v>
      </c>
      <c r="L15" s="249">
        <v>346236</v>
      </c>
      <c r="M15" s="249">
        <v>1747490</v>
      </c>
      <c r="N15" s="249">
        <v>226829</v>
      </c>
      <c r="O15" s="249">
        <v>86208</v>
      </c>
      <c r="P15" s="249">
        <v>645603</v>
      </c>
      <c r="Q15" s="249">
        <v>788850</v>
      </c>
      <c r="R15" s="249">
        <v>554706</v>
      </c>
      <c r="S15" s="249">
        <v>0</v>
      </c>
      <c r="T15" s="249">
        <v>99489</v>
      </c>
      <c r="U15" s="250" t="s">
        <v>15</v>
      </c>
      <c r="V15" s="249">
        <v>455217</v>
      </c>
      <c r="W15" s="249">
        <v>0</v>
      </c>
      <c r="X15" s="249">
        <v>0</v>
      </c>
      <c r="Y15" s="249">
        <v>1579735</v>
      </c>
      <c r="Z15" s="249">
        <v>1301548</v>
      </c>
      <c r="AA15" s="249">
        <v>278187</v>
      </c>
      <c r="AB15" s="249">
        <v>426969</v>
      </c>
      <c r="AC15" s="249">
        <v>426969</v>
      </c>
      <c r="AD15" s="250" t="s">
        <v>15</v>
      </c>
      <c r="AE15" s="249">
        <v>5</v>
      </c>
      <c r="AF15" s="249">
        <v>5</v>
      </c>
      <c r="AG15" s="249">
        <v>0</v>
      </c>
      <c r="AH15" s="249">
        <v>210074</v>
      </c>
      <c r="AI15" s="249">
        <v>0</v>
      </c>
      <c r="AJ15" s="249">
        <v>134774</v>
      </c>
      <c r="AK15" s="249">
        <v>75300</v>
      </c>
    </row>
    <row r="16" spans="1:37" ht="26" customHeight="1">
      <c r="A16" s="49" t="s">
        <v>16</v>
      </c>
      <c r="B16" s="249">
        <v>4936385</v>
      </c>
      <c r="C16" s="249">
        <v>2033865</v>
      </c>
      <c r="D16" s="249">
        <v>1143920</v>
      </c>
      <c r="E16" s="249">
        <v>402906</v>
      </c>
      <c r="F16" s="249">
        <v>434683</v>
      </c>
      <c r="G16" s="249">
        <v>52356</v>
      </c>
      <c r="H16" s="249">
        <v>290843</v>
      </c>
      <c r="I16" s="249">
        <v>210630</v>
      </c>
      <c r="J16" s="250" t="s">
        <v>16</v>
      </c>
      <c r="K16" s="249">
        <v>0</v>
      </c>
      <c r="L16" s="249">
        <v>80213</v>
      </c>
      <c r="M16" s="249">
        <v>1095323</v>
      </c>
      <c r="N16" s="249">
        <v>162229</v>
      </c>
      <c r="O16" s="249">
        <v>226191</v>
      </c>
      <c r="P16" s="249">
        <v>403200</v>
      </c>
      <c r="Q16" s="249">
        <v>303703</v>
      </c>
      <c r="R16" s="249">
        <v>371401</v>
      </c>
      <c r="S16" s="249">
        <v>1383</v>
      </c>
      <c r="T16" s="249">
        <v>50108</v>
      </c>
      <c r="U16" s="250" t="s">
        <v>16</v>
      </c>
      <c r="V16" s="249">
        <v>319910</v>
      </c>
      <c r="W16" s="249">
        <v>0</v>
      </c>
      <c r="X16" s="249">
        <v>0</v>
      </c>
      <c r="Y16" s="249">
        <v>688463</v>
      </c>
      <c r="Z16" s="249">
        <v>647045</v>
      </c>
      <c r="AA16" s="249">
        <v>41418</v>
      </c>
      <c r="AB16" s="249">
        <v>347527</v>
      </c>
      <c r="AC16" s="249">
        <v>347527</v>
      </c>
      <c r="AD16" s="250" t="s">
        <v>16</v>
      </c>
      <c r="AE16" s="249">
        <v>0</v>
      </c>
      <c r="AF16" s="249">
        <v>0</v>
      </c>
      <c r="AG16" s="249">
        <v>0</v>
      </c>
      <c r="AH16" s="249">
        <v>108963</v>
      </c>
      <c r="AI16" s="249">
        <v>0</v>
      </c>
      <c r="AJ16" s="249">
        <v>99013</v>
      </c>
      <c r="AK16" s="249">
        <v>9950</v>
      </c>
    </row>
    <row r="17" spans="1:41" ht="26" customHeight="1">
      <c r="A17" s="49" t="s">
        <v>17</v>
      </c>
      <c r="B17" s="249">
        <v>9581365</v>
      </c>
      <c r="C17" s="249">
        <v>3575380</v>
      </c>
      <c r="D17" s="249">
        <v>2231329</v>
      </c>
      <c r="E17" s="249">
        <v>711904</v>
      </c>
      <c r="F17" s="249">
        <v>589720</v>
      </c>
      <c r="G17" s="249">
        <v>42427</v>
      </c>
      <c r="H17" s="249">
        <v>1038881</v>
      </c>
      <c r="I17" s="249">
        <v>401632</v>
      </c>
      <c r="J17" s="250" t="s">
        <v>17</v>
      </c>
      <c r="K17" s="249">
        <v>0</v>
      </c>
      <c r="L17" s="249">
        <v>637249</v>
      </c>
      <c r="M17" s="249">
        <v>2310241</v>
      </c>
      <c r="N17" s="249">
        <v>1076784</v>
      </c>
      <c r="O17" s="249">
        <v>35950</v>
      </c>
      <c r="P17" s="249">
        <v>501086</v>
      </c>
      <c r="Q17" s="249">
        <v>696421</v>
      </c>
      <c r="R17" s="249">
        <v>510577</v>
      </c>
      <c r="S17" s="249">
        <v>0</v>
      </c>
      <c r="T17" s="249">
        <v>108832</v>
      </c>
      <c r="U17" s="250" t="s">
        <v>17</v>
      </c>
      <c r="V17" s="249">
        <v>401745</v>
      </c>
      <c r="W17" s="249">
        <v>0</v>
      </c>
      <c r="X17" s="249">
        <v>0</v>
      </c>
      <c r="Y17" s="249">
        <v>1402573</v>
      </c>
      <c r="Z17" s="249">
        <v>1245941</v>
      </c>
      <c r="AA17" s="249">
        <v>156632</v>
      </c>
      <c r="AB17" s="249">
        <v>561648</v>
      </c>
      <c r="AC17" s="249">
        <v>561648</v>
      </c>
      <c r="AD17" s="250" t="s">
        <v>17</v>
      </c>
      <c r="AE17" s="249">
        <v>4950</v>
      </c>
      <c r="AF17" s="249">
        <v>4950</v>
      </c>
      <c r="AG17" s="249">
        <v>0</v>
      </c>
      <c r="AH17" s="249">
        <v>177115</v>
      </c>
      <c r="AI17" s="249">
        <v>0</v>
      </c>
      <c r="AJ17" s="249">
        <v>156871</v>
      </c>
      <c r="AK17" s="249">
        <v>20244</v>
      </c>
    </row>
    <row r="18" spans="1:41" ht="26" customHeight="1">
      <c r="A18" s="49" t="s">
        <v>18</v>
      </c>
      <c r="B18" s="249">
        <v>3293217</v>
      </c>
      <c r="C18" s="249">
        <v>1346680</v>
      </c>
      <c r="D18" s="249">
        <v>380299</v>
      </c>
      <c r="E18" s="249">
        <v>302330</v>
      </c>
      <c r="F18" s="249">
        <v>620277</v>
      </c>
      <c r="G18" s="249">
        <v>43774</v>
      </c>
      <c r="H18" s="249">
        <v>197419</v>
      </c>
      <c r="I18" s="249">
        <v>83444</v>
      </c>
      <c r="J18" s="250" t="s">
        <v>18</v>
      </c>
      <c r="K18" s="249">
        <v>0</v>
      </c>
      <c r="L18" s="249">
        <v>113975</v>
      </c>
      <c r="M18" s="249">
        <v>899724</v>
      </c>
      <c r="N18" s="249">
        <v>166726</v>
      </c>
      <c r="O18" s="249">
        <v>2059</v>
      </c>
      <c r="P18" s="249">
        <v>166769</v>
      </c>
      <c r="Q18" s="249">
        <v>564170</v>
      </c>
      <c r="R18" s="249">
        <v>196616</v>
      </c>
      <c r="S18" s="249">
        <v>10579</v>
      </c>
      <c r="T18" s="249">
        <v>30293</v>
      </c>
      <c r="U18" s="250" t="s">
        <v>18</v>
      </c>
      <c r="V18" s="249">
        <v>155744</v>
      </c>
      <c r="W18" s="249">
        <v>0</v>
      </c>
      <c r="X18" s="249">
        <v>0</v>
      </c>
      <c r="Y18" s="249">
        <v>433680</v>
      </c>
      <c r="Z18" s="249">
        <v>388038</v>
      </c>
      <c r="AA18" s="249">
        <v>45642</v>
      </c>
      <c r="AB18" s="249">
        <v>146411</v>
      </c>
      <c r="AC18" s="249">
        <v>146411</v>
      </c>
      <c r="AD18" s="250" t="s">
        <v>18</v>
      </c>
      <c r="AE18" s="249">
        <v>0</v>
      </c>
      <c r="AF18" s="249">
        <v>0</v>
      </c>
      <c r="AG18" s="249">
        <v>0</v>
      </c>
      <c r="AH18" s="249">
        <v>72687</v>
      </c>
      <c r="AI18" s="249">
        <v>0</v>
      </c>
      <c r="AJ18" s="249">
        <v>53187</v>
      </c>
      <c r="AK18" s="249">
        <v>19500</v>
      </c>
    </row>
    <row r="19" spans="1:41" ht="26" customHeight="1">
      <c r="A19" s="71" t="s">
        <v>19</v>
      </c>
      <c r="B19" s="249">
        <v>4637709</v>
      </c>
      <c r="C19" s="249">
        <v>1548416</v>
      </c>
      <c r="D19" s="249">
        <v>442001</v>
      </c>
      <c r="E19" s="249">
        <v>265017</v>
      </c>
      <c r="F19" s="249">
        <v>768087</v>
      </c>
      <c r="G19" s="249">
        <v>73311</v>
      </c>
      <c r="H19" s="249">
        <v>483844</v>
      </c>
      <c r="I19" s="249">
        <v>175390</v>
      </c>
      <c r="J19" s="251" t="s">
        <v>19</v>
      </c>
      <c r="K19" s="249">
        <v>0</v>
      </c>
      <c r="L19" s="249">
        <v>308454</v>
      </c>
      <c r="M19" s="249">
        <v>1402553</v>
      </c>
      <c r="N19" s="249">
        <v>341221</v>
      </c>
      <c r="O19" s="249">
        <v>434325</v>
      </c>
      <c r="P19" s="249">
        <v>388186</v>
      </c>
      <c r="Q19" s="249">
        <v>238821</v>
      </c>
      <c r="R19" s="249">
        <v>198002</v>
      </c>
      <c r="S19" s="249">
        <v>7441</v>
      </c>
      <c r="T19" s="249">
        <v>72977</v>
      </c>
      <c r="U19" s="251" t="s">
        <v>19</v>
      </c>
      <c r="V19" s="249">
        <v>117584</v>
      </c>
      <c r="W19" s="249">
        <v>0</v>
      </c>
      <c r="X19" s="249">
        <v>0</v>
      </c>
      <c r="Y19" s="249">
        <v>700886</v>
      </c>
      <c r="Z19" s="249">
        <v>558525</v>
      </c>
      <c r="AA19" s="249">
        <v>142361</v>
      </c>
      <c r="AB19" s="249">
        <v>189645</v>
      </c>
      <c r="AC19" s="249">
        <v>189645</v>
      </c>
      <c r="AD19" s="251" t="s">
        <v>19</v>
      </c>
      <c r="AE19" s="249">
        <v>0</v>
      </c>
      <c r="AF19" s="249">
        <v>0</v>
      </c>
      <c r="AG19" s="249">
        <v>0</v>
      </c>
      <c r="AH19" s="249">
        <v>114363</v>
      </c>
      <c r="AI19" s="249">
        <v>0</v>
      </c>
      <c r="AJ19" s="249">
        <v>64863</v>
      </c>
      <c r="AK19" s="249">
        <v>49500</v>
      </c>
    </row>
    <row r="20" spans="1:41" ht="26" customHeight="1">
      <c r="A20" s="71" t="s">
        <v>20</v>
      </c>
      <c r="B20" s="249">
        <v>1863822</v>
      </c>
      <c r="C20" s="249">
        <v>660272</v>
      </c>
      <c r="D20" s="249">
        <v>492457</v>
      </c>
      <c r="E20" s="249">
        <v>118926</v>
      </c>
      <c r="F20" s="249">
        <v>42570</v>
      </c>
      <c r="G20" s="249">
        <v>6319</v>
      </c>
      <c r="H20" s="249">
        <v>216877</v>
      </c>
      <c r="I20" s="249">
        <v>127649</v>
      </c>
      <c r="J20" s="251" t="s">
        <v>20</v>
      </c>
      <c r="K20" s="249">
        <v>0</v>
      </c>
      <c r="L20" s="249">
        <v>89228</v>
      </c>
      <c r="M20" s="249">
        <v>416470</v>
      </c>
      <c r="N20" s="249">
        <v>23799</v>
      </c>
      <c r="O20" s="249">
        <v>207228</v>
      </c>
      <c r="P20" s="249">
        <v>146050</v>
      </c>
      <c r="Q20" s="249">
        <v>39393</v>
      </c>
      <c r="R20" s="249">
        <v>124690</v>
      </c>
      <c r="S20" s="249">
        <v>4234</v>
      </c>
      <c r="T20" s="249">
        <v>13061</v>
      </c>
      <c r="U20" s="251" t="s">
        <v>20</v>
      </c>
      <c r="V20" s="249">
        <v>107395</v>
      </c>
      <c r="W20" s="249">
        <v>0</v>
      </c>
      <c r="X20" s="249">
        <v>0</v>
      </c>
      <c r="Y20" s="249">
        <v>302942</v>
      </c>
      <c r="Z20" s="249">
        <v>221871</v>
      </c>
      <c r="AA20" s="249">
        <v>81071</v>
      </c>
      <c r="AB20" s="249">
        <v>85608</v>
      </c>
      <c r="AC20" s="249">
        <v>85608</v>
      </c>
      <c r="AD20" s="251" t="s">
        <v>20</v>
      </c>
      <c r="AE20" s="249">
        <v>2561</v>
      </c>
      <c r="AF20" s="249">
        <v>2561</v>
      </c>
      <c r="AG20" s="249">
        <v>0</v>
      </c>
      <c r="AH20" s="249">
        <v>54402</v>
      </c>
      <c r="AI20" s="249">
        <v>0</v>
      </c>
      <c r="AJ20" s="249">
        <v>28202</v>
      </c>
      <c r="AK20" s="249">
        <v>26200</v>
      </c>
    </row>
    <row r="21" spans="1:41" ht="26" customHeight="1">
      <c r="A21" s="49" t="s">
        <v>21</v>
      </c>
      <c r="B21" s="249">
        <v>1630770</v>
      </c>
      <c r="C21" s="249">
        <v>560149</v>
      </c>
      <c r="D21" s="249">
        <v>307155</v>
      </c>
      <c r="E21" s="249">
        <v>102447</v>
      </c>
      <c r="F21" s="249">
        <v>148395</v>
      </c>
      <c r="G21" s="249">
        <v>2152</v>
      </c>
      <c r="H21" s="249">
        <v>54854</v>
      </c>
      <c r="I21" s="249">
        <v>32426</v>
      </c>
      <c r="J21" s="250" t="s">
        <v>21</v>
      </c>
      <c r="K21" s="249">
        <v>0</v>
      </c>
      <c r="L21" s="249">
        <v>22428</v>
      </c>
      <c r="M21" s="249">
        <v>387715</v>
      </c>
      <c r="N21" s="249">
        <v>49257</v>
      </c>
      <c r="O21" s="249">
        <v>12377</v>
      </c>
      <c r="P21" s="249">
        <v>147583</v>
      </c>
      <c r="Q21" s="249">
        <v>178498</v>
      </c>
      <c r="R21" s="249">
        <v>120908</v>
      </c>
      <c r="S21" s="249">
        <v>3106</v>
      </c>
      <c r="T21" s="249">
        <v>5081</v>
      </c>
      <c r="U21" s="250" t="s">
        <v>21</v>
      </c>
      <c r="V21" s="249">
        <v>112721</v>
      </c>
      <c r="W21" s="249">
        <v>0</v>
      </c>
      <c r="X21" s="249">
        <v>0</v>
      </c>
      <c r="Y21" s="249">
        <v>437850</v>
      </c>
      <c r="Z21" s="249">
        <v>372672</v>
      </c>
      <c r="AA21" s="249">
        <v>65178</v>
      </c>
      <c r="AB21" s="249">
        <v>45543</v>
      </c>
      <c r="AC21" s="249">
        <v>45543</v>
      </c>
      <c r="AD21" s="250" t="s">
        <v>21</v>
      </c>
      <c r="AE21" s="249">
        <v>0</v>
      </c>
      <c r="AF21" s="249">
        <v>0</v>
      </c>
      <c r="AG21" s="249">
        <v>0</v>
      </c>
      <c r="AH21" s="249">
        <v>23751</v>
      </c>
      <c r="AI21" s="249">
        <v>0</v>
      </c>
      <c r="AJ21" s="249">
        <v>22951</v>
      </c>
      <c r="AK21" s="249">
        <v>800</v>
      </c>
    </row>
    <row r="22" spans="1:41" ht="26" customHeight="1">
      <c r="A22" s="49" t="s">
        <v>22</v>
      </c>
      <c r="B22" s="249">
        <v>495272</v>
      </c>
      <c r="C22" s="249">
        <v>259406</v>
      </c>
      <c r="D22" s="249">
        <v>138923</v>
      </c>
      <c r="E22" s="249">
        <v>47197</v>
      </c>
      <c r="F22" s="249">
        <v>50534</v>
      </c>
      <c r="G22" s="249">
        <v>22752</v>
      </c>
      <c r="H22" s="249">
        <v>15279</v>
      </c>
      <c r="I22" s="249">
        <v>0</v>
      </c>
      <c r="J22" s="250" t="s">
        <v>22</v>
      </c>
      <c r="K22" s="249">
        <v>0</v>
      </c>
      <c r="L22" s="249">
        <v>15279</v>
      </c>
      <c r="M22" s="249">
        <v>133953</v>
      </c>
      <c r="N22" s="249">
        <v>0</v>
      </c>
      <c r="O22" s="249">
        <v>0</v>
      </c>
      <c r="P22" s="249">
        <v>0</v>
      </c>
      <c r="Q22" s="249">
        <v>133953</v>
      </c>
      <c r="R22" s="249">
        <v>23094</v>
      </c>
      <c r="S22" s="249">
        <v>0</v>
      </c>
      <c r="T22" s="249">
        <v>14033</v>
      </c>
      <c r="U22" s="250" t="s">
        <v>22</v>
      </c>
      <c r="V22" s="249">
        <v>9061</v>
      </c>
      <c r="W22" s="249">
        <v>0</v>
      </c>
      <c r="X22" s="249">
        <v>0</v>
      </c>
      <c r="Y22" s="249">
        <v>42673</v>
      </c>
      <c r="Z22" s="249">
        <v>42673</v>
      </c>
      <c r="AA22" s="249">
        <v>0</v>
      </c>
      <c r="AB22" s="249">
        <v>12589</v>
      </c>
      <c r="AC22" s="249">
        <v>12589</v>
      </c>
      <c r="AD22" s="250" t="s">
        <v>22</v>
      </c>
      <c r="AE22" s="249">
        <v>0</v>
      </c>
      <c r="AF22" s="249">
        <v>0</v>
      </c>
      <c r="AG22" s="249">
        <v>0</v>
      </c>
      <c r="AH22" s="249">
        <v>8278</v>
      </c>
      <c r="AI22" s="249">
        <v>0</v>
      </c>
      <c r="AJ22" s="249">
        <v>7778</v>
      </c>
      <c r="AK22" s="249">
        <v>500</v>
      </c>
      <c r="AL22" s="282"/>
      <c r="AM22" s="282"/>
      <c r="AN22" s="283"/>
      <c r="AO22" s="282"/>
    </row>
    <row r="23" spans="1:41" s="135" customFormat="1" ht="34">
      <c r="A23" s="134" t="s">
        <v>165</v>
      </c>
      <c r="B23" s="246">
        <v>1994548</v>
      </c>
      <c r="C23" s="246">
        <v>633423</v>
      </c>
      <c r="D23" s="246">
        <v>345900</v>
      </c>
      <c r="E23" s="246">
        <v>114394</v>
      </c>
      <c r="F23" s="246">
        <v>172805</v>
      </c>
      <c r="G23" s="246">
        <v>324</v>
      </c>
      <c r="H23" s="246">
        <v>141420</v>
      </c>
      <c r="I23" s="246">
        <v>80243</v>
      </c>
      <c r="J23" s="252" t="s">
        <v>165</v>
      </c>
      <c r="K23" s="246">
        <v>0</v>
      </c>
      <c r="L23" s="246">
        <v>61177</v>
      </c>
      <c r="M23" s="246">
        <v>748107</v>
      </c>
      <c r="N23" s="246">
        <v>142625</v>
      </c>
      <c r="O23" s="246">
        <v>9010</v>
      </c>
      <c r="P23" s="246">
        <v>155745</v>
      </c>
      <c r="Q23" s="246">
        <v>440727</v>
      </c>
      <c r="R23" s="246">
        <v>159657</v>
      </c>
      <c r="S23" s="246">
        <v>1047</v>
      </c>
      <c r="T23" s="246">
        <v>13442</v>
      </c>
      <c r="U23" s="252" t="s">
        <v>165</v>
      </c>
      <c r="V23" s="246">
        <v>145168</v>
      </c>
      <c r="W23" s="246">
        <v>0</v>
      </c>
      <c r="X23" s="246">
        <v>0</v>
      </c>
      <c r="Y23" s="246">
        <v>211792</v>
      </c>
      <c r="Z23" s="246">
        <v>198556</v>
      </c>
      <c r="AA23" s="246">
        <v>13236</v>
      </c>
      <c r="AB23" s="246">
        <v>55222</v>
      </c>
      <c r="AC23" s="246">
        <v>55222</v>
      </c>
      <c r="AD23" s="252" t="s">
        <v>165</v>
      </c>
      <c r="AE23" s="246">
        <v>0</v>
      </c>
      <c r="AF23" s="246">
        <v>0</v>
      </c>
      <c r="AG23" s="246">
        <v>0</v>
      </c>
      <c r="AH23" s="246">
        <v>44927</v>
      </c>
      <c r="AI23" s="246">
        <v>0</v>
      </c>
      <c r="AJ23" s="246">
        <v>28602</v>
      </c>
      <c r="AK23" s="246">
        <v>16325</v>
      </c>
      <c r="AL23" s="284"/>
      <c r="AM23" s="284"/>
      <c r="AN23" s="285"/>
      <c r="AO23" s="284"/>
    </row>
    <row r="24" spans="1:41" ht="26" customHeight="1">
      <c r="A24" s="49" t="s">
        <v>174</v>
      </c>
      <c r="B24" s="249">
        <v>302622</v>
      </c>
      <c r="C24" s="249">
        <v>94109</v>
      </c>
      <c r="D24" s="249">
        <v>65376</v>
      </c>
      <c r="E24" s="249">
        <v>17822</v>
      </c>
      <c r="F24" s="249">
        <v>10831</v>
      </c>
      <c r="G24" s="249">
        <v>80</v>
      </c>
      <c r="H24" s="249">
        <v>12208</v>
      </c>
      <c r="I24" s="249">
        <v>723</v>
      </c>
      <c r="J24" s="109" t="s">
        <v>174</v>
      </c>
      <c r="K24" s="249">
        <v>0</v>
      </c>
      <c r="L24" s="249">
        <v>11485</v>
      </c>
      <c r="M24" s="249">
        <v>124188</v>
      </c>
      <c r="N24" s="249">
        <v>4906</v>
      </c>
      <c r="O24" s="249">
        <v>1010</v>
      </c>
      <c r="P24" s="249">
        <v>13130</v>
      </c>
      <c r="Q24" s="249">
        <v>105142</v>
      </c>
      <c r="R24" s="249">
        <v>9348</v>
      </c>
      <c r="S24" s="249">
        <v>424</v>
      </c>
      <c r="T24" s="249">
        <v>70</v>
      </c>
      <c r="U24" s="109" t="s">
        <v>174</v>
      </c>
      <c r="V24" s="249">
        <v>8854</v>
      </c>
      <c r="W24" s="249">
        <v>0</v>
      </c>
      <c r="X24" s="249">
        <v>0</v>
      </c>
      <c r="Y24" s="249">
        <v>48450</v>
      </c>
      <c r="Z24" s="249">
        <v>42036</v>
      </c>
      <c r="AA24" s="249">
        <v>6414</v>
      </c>
      <c r="AB24" s="249">
        <v>6887</v>
      </c>
      <c r="AC24" s="249">
        <v>6887</v>
      </c>
      <c r="AD24" s="109" t="s">
        <v>174</v>
      </c>
      <c r="AE24" s="249">
        <v>0</v>
      </c>
      <c r="AF24" s="249">
        <v>0</v>
      </c>
      <c r="AG24" s="249">
        <v>0</v>
      </c>
      <c r="AH24" s="249">
        <v>7432</v>
      </c>
      <c r="AI24" s="249">
        <v>0</v>
      </c>
      <c r="AJ24" s="249">
        <v>5432</v>
      </c>
      <c r="AK24" s="249">
        <v>2000</v>
      </c>
      <c r="AL24" s="282"/>
      <c r="AM24" s="282"/>
      <c r="AN24" s="283"/>
      <c r="AO24" s="282"/>
    </row>
    <row r="25" spans="1:41" ht="26" customHeight="1">
      <c r="A25" s="49" t="s">
        <v>175</v>
      </c>
      <c r="B25" s="249">
        <v>842609</v>
      </c>
      <c r="C25" s="249">
        <v>213446</v>
      </c>
      <c r="D25" s="249">
        <v>87643</v>
      </c>
      <c r="E25" s="249">
        <v>23153</v>
      </c>
      <c r="F25" s="249">
        <v>102406</v>
      </c>
      <c r="G25" s="249">
        <v>244</v>
      </c>
      <c r="H25" s="249">
        <v>60578</v>
      </c>
      <c r="I25" s="249">
        <v>50595</v>
      </c>
      <c r="J25" s="109" t="s">
        <v>175</v>
      </c>
      <c r="K25" s="249">
        <v>0</v>
      </c>
      <c r="L25" s="249">
        <v>9983</v>
      </c>
      <c r="M25" s="249">
        <v>358790</v>
      </c>
      <c r="N25" s="249">
        <v>124425</v>
      </c>
      <c r="O25" s="249">
        <v>8000</v>
      </c>
      <c r="P25" s="249">
        <v>60000</v>
      </c>
      <c r="Q25" s="249">
        <v>166365</v>
      </c>
      <c r="R25" s="249">
        <v>112434</v>
      </c>
      <c r="S25" s="249">
        <v>0</v>
      </c>
      <c r="T25" s="249">
        <v>5162</v>
      </c>
      <c r="U25" s="109" t="s">
        <v>175</v>
      </c>
      <c r="V25" s="249">
        <v>107272</v>
      </c>
      <c r="W25" s="249">
        <v>0</v>
      </c>
      <c r="X25" s="249">
        <v>0</v>
      </c>
      <c r="Y25" s="249">
        <v>68394</v>
      </c>
      <c r="Z25" s="249">
        <v>62022</v>
      </c>
      <c r="AA25" s="249">
        <v>6372</v>
      </c>
      <c r="AB25" s="249">
        <v>16367</v>
      </c>
      <c r="AC25" s="249">
        <v>16367</v>
      </c>
      <c r="AD25" s="109" t="s">
        <v>175</v>
      </c>
      <c r="AE25" s="249">
        <v>0</v>
      </c>
      <c r="AF25" s="249">
        <v>0</v>
      </c>
      <c r="AG25" s="249">
        <v>0</v>
      </c>
      <c r="AH25" s="249">
        <v>12600</v>
      </c>
      <c r="AI25" s="249">
        <v>0</v>
      </c>
      <c r="AJ25" s="249">
        <v>9600</v>
      </c>
      <c r="AK25" s="249">
        <v>3000</v>
      </c>
      <c r="AL25" s="282"/>
      <c r="AM25" s="282"/>
      <c r="AN25" s="283"/>
      <c r="AO25" s="282"/>
    </row>
    <row r="26" spans="1:41" ht="26" customHeight="1">
      <c r="A26" s="49" t="s">
        <v>176</v>
      </c>
      <c r="B26" s="249">
        <v>367441</v>
      </c>
      <c r="C26" s="249">
        <v>120063</v>
      </c>
      <c r="D26" s="249">
        <v>69185</v>
      </c>
      <c r="E26" s="249">
        <v>23418</v>
      </c>
      <c r="F26" s="249">
        <v>27460</v>
      </c>
      <c r="G26" s="249">
        <v>0</v>
      </c>
      <c r="H26" s="249">
        <v>31548</v>
      </c>
      <c r="I26" s="249">
        <v>24316</v>
      </c>
      <c r="J26" s="109" t="s">
        <v>176</v>
      </c>
      <c r="K26" s="249">
        <v>0</v>
      </c>
      <c r="L26" s="249">
        <v>7232</v>
      </c>
      <c r="M26" s="249">
        <v>111339</v>
      </c>
      <c r="N26" s="249">
        <v>8689</v>
      </c>
      <c r="O26" s="249">
        <v>0</v>
      </c>
      <c r="P26" s="249">
        <v>73632</v>
      </c>
      <c r="Q26" s="249">
        <v>29018</v>
      </c>
      <c r="R26" s="249">
        <v>19952</v>
      </c>
      <c r="S26" s="249">
        <v>623</v>
      </c>
      <c r="T26" s="249">
        <v>1411</v>
      </c>
      <c r="U26" s="109" t="s">
        <v>176</v>
      </c>
      <c r="V26" s="249">
        <v>17918</v>
      </c>
      <c r="W26" s="249">
        <v>0</v>
      </c>
      <c r="X26" s="249">
        <v>0</v>
      </c>
      <c r="Y26" s="249">
        <v>55953</v>
      </c>
      <c r="Z26" s="249">
        <v>55953</v>
      </c>
      <c r="AA26" s="249">
        <v>0</v>
      </c>
      <c r="AB26" s="249">
        <v>14161</v>
      </c>
      <c r="AC26" s="249">
        <v>14161</v>
      </c>
      <c r="AD26" s="109" t="s">
        <v>176</v>
      </c>
      <c r="AE26" s="249">
        <v>0</v>
      </c>
      <c r="AF26" s="249">
        <v>0</v>
      </c>
      <c r="AG26" s="249">
        <v>0</v>
      </c>
      <c r="AH26" s="249">
        <v>14425</v>
      </c>
      <c r="AI26" s="249">
        <v>0</v>
      </c>
      <c r="AJ26" s="249">
        <v>5800</v>
      </c>
      <c r="AK26" s="249">
        <v>8625</v>
      </c>
      <c r="AL26" s="282"/>
      <c r="AM26" s="282"/>
      <c r="AN26" s="283"/>
      <c r="AO26" s="282"/>
    </row>
    <row r="27" spans="1:41" ht="26" customHeight="1">
      <c r="A27" s="49" t="s">
        <v>177</v>
      </c>
      <c r="B27" s="249">
        <v>481876</v>
      </c>
      <c r="C27" s="249">
        <v>205805</v>
      </c>
      <c r="D27" s="249">
        <v>123696</v>
      </c>
      <c r="E27" s="249">
        <v>50001</v>
      </c>
      <c r="F27" s="249">
        <v>32108</v>
      </c>
      <c r="G27" s="249">
        <v>0</v>
      </c>
      <c r="H27" s="249">
        <v>37086</v>
      </c>
      <c r="I27" s="249">
        <v>4609</v>
      </c>
      <c r="J27" s="109" t="s">
        <v>177</v>
      </c>
      <c r="K27" s="249">
        <v>0</v>
      </c>
      <c r="L27" s="249">
        <v>32477</v>
      </c>
      <c r="M27" s="249">
        <v>153790</v>
      </c>
      <c r="N27" s="249">
        <v>4605</v>
      </c>
      <c r="O27" s="249">
        <v>0</v>
      </c>
      <c r="P27" s="249">
        <v>8983</v>
      </c>
      <c r="Q27" s="249">
        <v>140202</v>
      </c>
      <c r="R27" s="249">
        <v>17923</v>
      </c>
      <c r="S27" s="249">
        <v>0</v>
      </c>
      <c r="T27" s="249">
        <v>6799</v>
      </c>
      <c r="U27" s="109" t="s">
        <v>177</v>
      </c>
      <c r="V27" s="249">
        <v>11124</v>
      </c>
      <c r="W27" s="249">
        <v>0</v>
      </c>
      <c r="X27" s="249">
        <v>0</v>
      </c>
      <c r="Y27" s="249">
        <v>38995</v>
      </c>
      <c r="Z27" s="249">
        <v>38545</v>
      </c>
      <c r="AA27" s="249">
        <v>450</v>
      </c>
      <c r="AB27" s="249">
        <v>17807</v>
      </c>
      <c r="AC27" s="249">
        <v>17807</v>
      </c>
      <c r="AD27" s="109" t="s">
        <v>177</v>
      </c>
      <c r="AE27" s="249">
        <v>0</v>
      </c>
      <c r="AF27" s="249">
        <v>0</v>
      </c>
      <c r="AG27" s="249">
        <v>0</v>
      </c>
      <c r="AH27" s="249">
        <v>10470</v>
      </c>
      <c r="AI27" s="249">
        <v>0</v>
      </c>
      <c r="AJ27" s="249">
        <v>7770</v>
      </c>
      <c r="AK27" s="249">
        <v>2700</v>
      </c>
      <c r="AL27" s="282"/>
      <c r="AM27" s="282"/>
      <c r="AN27" s="283"/>
      <c r="AO27" s="282"/>
    </row>
    <row r="28" spans="1:41" s="52" customFormat="1" ht="26" customHeight="1">
      <c r="A28" s="72" t="s">
        <v>73</v>
      </c>
      <c r="B28" s="249"/>
      <c r="C28" s="249"/>
      <c r="D28" s="249"/>
      <c r="E28" s="249"/>
      <c r="F28" s="249"/>
      <c r="G28" s="249"/>
      <c r="H28" s="249"/>
      <c r="I28" s="249"/>
      <c r="J28" s="253" t="s">
        <v>73</v>
      </c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53" t="s">
        <v>73</v>
      </c>
      <c r="V28" s="249"/>
      <c r="W28" s="249"/>
      <c r="X28" s="249"/>
      <c r="Y28" s="249"/>
      <c r="Z28" s="249"/>
      <c r="AA28" s="249"/>
      <c r="AB28" s="249"/>
      <c r="AC28" s="249"/>
      <c r="AD28" s="253" t="s">
        <v>73</v>
      </c>
      <c r="AE28" s="249"/>
      <c r="AF28" s="249"/>
      <c r="AG28" s="249"/>
      <c r="AH28" s="249"/>
      <c r="AI28" s="249"/>
      <c r="AJ28" s="249"/>
      <c r="AK28" s="249"/>
      <c r="AL28" s="350"/>
      <c r="AM28" s="355"/>
      <c r="AN28" s="351"/>
      <c r="AO28" s="351"/>
    </row>
    <row r="29" spans="1:41" s="136" customFormat="1" ht="26" customHeight="1">
      <c r="A29" s="289" t="s">
        <v>9</v>
      </c>
      <c r="B29" s="246">
        <v>54735153</v>
      </c>
      <c r="C29" s="246">
        <v>22151914</v>
      </c>
      <c r="D29" s="246">
        <v>11013059</v>
      </c>
      <c r="E29" s="246">
        <v>4318666</v>
      </c>
      <c r="F29" s="246">
        <v>6213294</v>
      </c>
      <c r="G29" s="246">
        <v>606895</v>
      </c>
      <c r="H29" s="246">
        <v>5285073</v>
      </c>
      <c r="I29" s="246">
        <v>3359779</v>
      </c>
      <c r="J29" s="247" t="s">
        <v>9</v>
      </c>
      <c r="K29" s="246">
        <v>0</v>
      </c>
      <c r="L29" s="246">
        <v>1925294</v>
      </c>
      <c r="M29" s="246">
        <v>7667061</v>
      </c>
      <c r="N29" s="246">
        <v>2753927</v>
      </c>
      <c r="O29" s="246">
        <v>999458</v>
      </c>
      <c r="P29" s="246">
        <v>967902</v>
      </c>
      <c r="Q29" s="246">
        <v>2945774</v>
      </c>
      <c r="R29" s="246">
        <v>4700779</v>
      </c>
      <c r="S29" s="246">
        <v>67935</v>
      </c>
      <c r="T29" s="246">
        <v>740895</v>
      </c>
      <c r="U29" s="247" t="s">
        <v>9</v>
      </c>
      <c r="V29" s="246">
        <v>3891949</v>
      </c>
      <c r="W29" s="246">
        <v>0</v>
      </c>
      <c r="X29" s="246">
        <v>0</v>
      </c>
      <c r="Y29" s="246">
        <v>10379168</v>
      </c>
      <c r="Z29" s="246">
        <v>9390495</v>
      </c>
      <c r="AA29" s="246">
        <v>988673</v>
      </c>
      <c r="AB29" s="246">
        <v>3590285</v>
      </c>
      <c r="AC29" s="246">
        <v>3590285</v>
      </c>
      <c r="AD29" s="247" t="s">
        <v>9</v>
      </c>
      <c r="AE29" s="246">
        <v>8166</v>
      </c>
      <c r="AF29" s="246">
        <v>8166</v>
      </c>
      <c r="AG29" s="246">
        <v>0</v>
      </c>
      <c r="AH29" s="246">
        <v>952707</v>
      </c>
      <c r="AI29" s="246">
        <v>0</v>
      </c>
      <c r="AJ29" s="246">
        <v>443317</v>
      </c>
      <c r="AK29" s="246">
        <v>509390</v>
      </c>
      <c r="AL29" s="356"/>
      <c r="AM29" s="355"/>
      <c r="AN29" s="351"/>
      <c r="AO29" s="351"/>
    </row>
    <row r="30" spans="1:41" s="136" customFormat="1" ht="26" customHeight="1">
      <c r="A30" s="133" t="s">
        <v>164</v>
      </c>
      <c r="B30" s="246">
        <v>53313129</v>
      </c>
      <c r="C30" s="246">
        <v>21585992</v>
      </c>
      <c r="D30" s="246">
        <v>10676660</v>
      </c>
      <c r="E30" s="246">
        <v>4206100</v>
      </c>
      <c r="F30" s="246">
        <v>6096661</v>
      </c>
      <c r="G30" s="246">
        <v>606571</v>
      </c>
      <c r="H30" s="246">
        <v>5151590</v>
      </c>
      <c r="I30" s="246">
        <v>3286358</v>
      </c>
      <c r="J30" s="248" t="s">
        <v>164</v>
      </c>
      <c r="K30" s="246">
        <v>0</v>
      </c>
      <c r="L30" s="246">
        <v>1865232</v>
      </c>
      <c r="M30" s="246">
        <v>7380398</v>
      </c>
      <c r="N30" s="246">
        <v>2618002</v>
      </c>
      <c r="O30" s="246">
        <v>990948</v>
      </c>
      <c r="P30" s="246">
        <v>958789</v>
      </c>
      <c r="Q30" s="246">
        <v>2812659</v>
      </c>
      <c r="R30" s="246">
        <v>4541812</v>
      </c>
      <c r="S30" s="246">
        <v>66888</v>
      </c>
      <c r="T30" s="246">
        <v>727453</v>
      </c>
      <c r="U30" s="248" t="s">
        <v>164</v>
      </c>
      <c r="V30" s="246">
        <v>3747471</v>
      </c>
      <c r="W30" s="246">
        <v>0</v>
      </c>
      <c r="X30" s="246">
        <v>0</v>
      </c>
      <c r="Y30" s="246">
        <v>10181778</v>
      </c>
      <c r="Z30" s="246">
        <v>9201071</v>
      </c>
      <c r="AA30" s="246">
        <v>980707</v>
      </c>
      <c r="AB30" s="246">
        <v>3535063</v>
      </c>
      <c r="AC30" s="246">
        <v>3535063</v>
      </c>
      <c r="AD30" s="248" t="s">
        <v>164</v>
      </c>
      <c r="AE30" s="246">
        <v>8166</v>
      </c>
      <c r="AF30" s="246">
        <v>8166</v>
      </c>
      <c r="AG30" s="246">
        <v>0</v>
      </c>
      <c r="AH30" s="246">
        <v>928330</v>
      </c>
      <c r="AI30" s="246">
        <v>0</v>
      </c>
      <c r="AJ30" s="246">
        <v>434865</v>
      </c>
      <c r="AK30" s="246">
        <v>493465</v>
      </c>
      <c r="AL30" s="286"/>
      <c r="AM30" s="286"/>
      <c r="AN30" s="287"/>
      <c r="AO30" s="287"/>
    </row>
    <row r="31" spans="1:41" ht="26" customHeight="1">
      <c r="A31" s="49" t="s">
        <v>10</v>
      </c>
      <c r="B31" s="249">
        <v>4182136</v>
      </c>
      <c r="C31" s="249">
        <v>1328867</v>
      </c>
      <c r="D31" s="254">
        <v>469589</v>
      </c>
      <c r="E31" s="254">
        <v>259125</v>
      </c>
      <c r="F31" s="254">
        <v>525794</v>
      </c>
      <c r="G31" s="254">
        <v>74359</v>
      </c>
      <c r="H31" s="249">
        <v>555301</v>
      </c>
      <c r="I31" s="254">
        <v>376289</v>
      </c>
      <c r="J31" s="250" t="s">
        <v>10</v>
      </c>
      <c r="K31" s="254">
        <v>0</v>
      </c>
      <c r="L31" s="254">
        <v>179012</v>
      </c>
      <c r="M31" s="249">
        <v>734313</v>
      </c>
      <c r="N31" s="254">
        <v>206107</v>
      </c>
      <c r="O31" s="254">
        <v>235423</v>
      </c>
      <c r="P31" s="254">
        <v>27912</v>
      </c>
      <c r="Q31" s="254">
        <v>264871</v>
      </c>
      <c r="R31" s="249">
        <v>391837</v>
      </c>
      <c r="S31" s="254">
        <v>18107</v>
      </c>
      <c r="T31" s="254">
        <v>42359</v>
      </c>
      <c r="U31" s="250" t="s">
        <v>10</v>
      </c>
      <c r="V31" s="254">
        <v>331371</v>
      </c>
      <c r="W31" s="254">
        <v>0</v>
      </c>
      <c r="X31" s="254">
        <v>0</v>
      </c>
      <c r="Y31" s="249">
        <v>897652</v>
      </c>
      <c r="Z31" s="254">
        <v>814773</v>
      </c>
      <c r="AA31" s="254">
        <v>82879</v>
      </c>
      <c r="AB31" s="249">
        <v>219227</v>
      </c>
      <c r="AC31" s="254">
        <v>219227</v>
      </c>
      <c r="AD31" s="250" t="s">
        <v>10</v>
      </c>
      <c r="AE31" s="249">
        <v>0</v>
      </c>
      <c r="AF31" s="254">
        <v>0</v>
      </c>
      <c r="AG31" s="254">
        <v>0</v>
      </c>
      <c r="AH31" s="249">
        <v>54939</v>
      </c>
      <c r="AI31" s="254">
        <v>0</v>
      </c>
      <c r="AJ31" s="254">
        <v>28839</v>
      </c>
      <c r="AK31" s="254">
        <v>26100</v>
      </c>
      <c r="AL31" s="282"/>
      <c r="AM31" s="282"/>
      <c r="AN31" s="282"/>
      <c r="AO31" s="282"/>
    </row>
    <row r="32" spans="1:41" ht="26" customHeight="1">
      <c r="A32" s="49" t="s">
        <v>11</v>
      </c>
      <c r="B32" s="249">
        <v>4116461</v>
      </c>
      <c r="C32" s="249">
        <v>1522896</v>
      </c>
      <c r="D32" s="254">
        <v>840948</v>
      </c>
      <c r="E32" s="254">
        <v>269506</v>
      </c>
      <c r="F32" s="254">
        <v>401508</v>
      </c>
      <c r="G32" s="254">
        <v>10934</v>
      </c>
      <c r="H32" s="249">
        <v>304838</v>
      </c>
      <c r="I32" s="254">
        <v>155296</v>
      </c>
      <c r="J32" s="250" t="s">
        <v>11</v>
      </c>
      <c r="K32" s="254">
        <v>0</v>
      </c>
      <c r="L32" s="254">
        <v>149542</v>
      </c>
      <c r="M32" s="249">
        <v>582059</v>
      </c>
      <c r="N32" s="254">
        <v>108604</v>
      </c>
      <c r="O32" s="254">
        <v>46479</v>
      </c>
      <c r="P32" s="254">
        <v>276397</v>
      </c>
      <c r="Q32" s="254">
        <v>150579</v>
      </c>
      <c r="R32" s="249">
        <v>580983</v>
      </c>
      <c r="S32" s="254">
        <v>6272</v>
      </c>
      <c r="T32" s="254">
        <v>45572</v>
      </c>
      <c r="U32" s="250" t="s">
        <v>11</v>
      </c>
      <c r="V32" s="254">
        <v>529139</v>
      </c>
      <c r="W32" s="254">
        <v>0</v>
      </c>
      <c r="X32" s="254">
        <v>0</v>
      </c>
      <c r="Y32" s="249">
        <v>741089</v>
      </c>
      <c r="Z32" s="254">
        <v>716259</v>
      </c>
      <c r="AA32" s="254">
        <v>24830</v>
      </c>
      <c r="AB32" s="249">
        <v>269427</v>
      </c>
      <c r="AC32" s="254">
        <v>269427</v>
      </c>
      <c r="AD32" s="250" t="s">
        <v>11</v>
      </c>
      <c r="AE32" s="249">
        <v>0</v>
      </c>
      <c r="AF32" s="254">
        <v>0</v>
      </c>
      <c r="AG32" s="254">
        <v>0</v>
      </c>
      <c r="AH32" s="249">
        <v>115169</v>
      </c>
      <c r="AI32" s="254">
        <v>0</v>
      </c>
      <c r="AJ32" s="254">
        <v>30469</v>
      </c>
      <c r="AK32" s="254">
        <v>84700</v>
      </c>
      <c r="AL32" s="282"/>
      <c r="AM32" s="282"/>
      <c r="AN32" s="282"/>
      <c r="AO32" s="282"/>
    </row>
    <row r="33" spans="1:41" ht="26" customHeight="1">
      <c r="A33" s="49" t="s">
        <v>12</v>
      </c>
      <c r="B33" s="249">
        <v>4487127</v>
      </c>
      <c r="C33" s="249">
        <v>1877089</v>
      </c>
      <c r="D33" s="254">
        <v>1170672</v>
      </c>
      <c r="E33" s="254">
        <v>364191</v>
      </c>
      <c r="F33" s="254">
        <v>324966</v>
      </c>
      <c r="G33" s="254">
        <v>17260</v>
      </c>
      <c r="H33" s="249">
        <v>366974</v>
      </c>
      <c r="I33" s="254">
        <v>226862</v>
      </c>
      <c r="J33" s="250" t="s">
        <v>12</v>
      </c>
      <c r="K33" s="254">
        <v>0</v>
      </c>
      <c r="L33" s="254">
        <v>140112</v>
      </c>
      <c r="M33" s="249">
        <v>406708</v>
      </c>
      <c r="N33" s="254">
        <v>76994</v>
      </c>
      <c r="O33" s="254">
        <v>34795</v>
      </c>
      <c r="P33" s="254">
        <v>26250</v>
      </c>
      <c r="Q33" s="254">
        <v>268669</v>
      </c>
      <c r="R33" s="249">
        <v>410409</v>
      </c>
      <c r="S33" s="254">
        <v>8827</v>
      </c>
      <c r="T33" s="254">
        <v>40494</v>
      </c>
      <c r="U33" s="250" t="s">
        <v>12</v>
      </c>
      <c r="V33" s="254">
        <v>361088</v>
      </c>
      <c r="W33" s="254">
        <v>0</v>
      </c>
      <c r="X33" s="254">
        <v>0</v>
      </c>
      <c r="Y33" s="249">
        <v>1027716</v>
      </c>
      <c r="Z33" s="254">
        <v>961914</v>
      </c>
      <c r="AA33" s="254">
        <v>65802</v>
      </c>
      <c r="AB33" s="249">
        <v>294551</v>
      </c>
      <c r="AC33" s="254">
        <v>294551</v>
      </c>
      <c r="AD33" s="250" t="s">
        <v>12</v>
      </c>
      <c r="AE33" s="249">
        <v>10</v>
      </c>
      <c r="AF33" s="254">
        <v>10</v>
      </c>
      <c r="AG33" s="254">
        <v>0</v>
      </c>
      <c r="AH33" s="249">
        <v>103670</v>
      </c>
      <c r="AI33" s="254">
        <v>0</v>
      </c>
      <c r="AJ33" s="254">
        <v>36900</v>
      </c>
      <c r="AK33" s="254">
        <v>66770</v>
      </c>
      <c r="AL33" s="282"/>
      <c r="AM33" s="282"/>
      <c r="AN33" s="282"/>
      <c r="AO33" s="282"/>
    </row>
    <row r="34" spans="1:41" ht="26" customHeight="1">
      <c r="A34" s="49" t="s">
        <v>14</v>
      </c>
      <c r="B34" s="249">
        <v>8656214</v>
      </c>
      <c r="C34" s="249">
        <v>3179978</v>
      </c>
      <c r="D34" s="254">
        <v>901207</v>
      </c>
      <c r="E34" s="254">
        <v>596397</v>
      </c>
      <c r="F34" s="254">
        <v>1521529</v>
      </c>
      <c r="G34" s="254">
        <v>160845</v>
      </c>
      <c r="H34" s="249">
        <v>945341</v>
      </c>
      <c r="I34" s="254">
        <v>737051</v>
      </c>
      <c r="J34" s="250" t="s">
        <v>14</v>
      </c>
      <c r="K34" s="254">
        <v>0</v>
      </c>
      <c r="L34" s="254">
        <v>208290</v>
      </c>
      <c r="M34" s="249">
        <v>997978</v>
      </c>
      <c r="N34" s="254">
        <v>235514</v>
      </c>
      <c r="O34" s="254">
        <v>122292</v>
      </c>
      <c r="P34" s="254">
        <v>140634</v>
      </c>
      <c r="Q34" s="254">
        <v>499538</v>
      </c>
      <c r="R34" s="249">
        <v>951812</v>
      </c>
      <c r="S34" s="254">
        <v>984</v>
      </c>
      <c r="T34" s="254">
        <v>144190</v>
      </c>
      <c r="U34" s="250" t="s">
        <v>14</v>
      </c>
      <c r="V34" s="254">
        <v>806638</v>
      </c>
      <c r="W34" s="254">
        <v>0</v>
      </c>
      <c r="X34" s="254">
        <v>0</v>
      </c>
      <c r="Y34" s="249">
        <v>1821536</v>
      </c>
      <c r="Z34" s="254">
        <v>1533901</v>
      </c>
      <c r="AA34" s="254">
        <v>287635</v>
      </c>
      <c r="AB34" s="249">
        <v>616202</v>
      </c>
      <c r="AC34" s="254">
        <v>616202</v>
      </c>
      <c r="AD34" s="250" t="s">
        <v>14</v>
      </c>
      <c r="AE34" s="249">
        <v>600</v>
      </c>
      <c r="AF34" s="254">
        <v>600</v>
      </c>
      <c r="AG34" s="254">
        <v>0</v>
      </c>
      <c r="AH34" s="249">
        <v>142767</v>
      </c>
      <c r="AI34" s="254">
        <v>0</v>
      </c>
      <c r="AJ34" s="254">
        <v>76766</v>
      </c>
      <c r="AK34" s="254">
        <v>66001</v>
      </c>
      <c r="AL34" s="282"/>
      <c r="AM34" s="282"/>
      <c r="AN34" s="282"/>
      <c r="AO34" s="282"/>
    </row>
    <row r="35" spans="1:41" ht="26" customHeight="1">
      <c r="A35" s="49" t="s">
        <v>13</v>
      </c>
      <c r="B35" s="249">
        <v>3939235</v>
      </c>
      <c r="C35" s="249">
        <v>1742541</v>
      </c>
      <c r="D35" s="254">
        <v>1342916</v>
      </c>
      <c r="E35" s="254">
        <v>310903</v>
      </c>
      <c r="F35" s="254">
        <v>66834</v>
      </c>
      <c r="G35" s="254">
        <v>21888</v>
      </c>
      <c r="H35" s="249">
        <v>412847</v>
      </c>
      <c r="I35" s="254">
        <v>266738</v>
      </c>
      <c r="J35" s="250" t="s">
        <v>13</v>
      </c>
      <c r="K35" s="254">
        <v>0</v>
      </c>
      <c r="L35" s="254">
        <v>146109</v>
      </c>
      <c r="M35" s="249">
        <v>394712</v>
      </c>
      <c r="N35" s="254">
        <v>95783</v>
      </c>
      <c r="O35" s="254">
        <v>116115</v>
      </c>
      <c r="P35" s="254">
        <v>57471</v>
      </c>
      <c r="Q35" s="254">
        <v>125343</v>
      </c>
      <c r="R35" s="249">
        <v>274311</v>
      </c>
      <c r="S35" s="254">
        <v>5955</v>
      </c>
      <c r="T35" s="254">
        <v>61139</v>
      </c>
      <c r="U35" s="250" t="s">
        <v>13</v>
      </c>
      <c r="V35" s="254">
        <v>207217</v>
      </c>
      <c r="W35" s="254">
        <v>0</v>
      </c>
      <c r="X35" s="254">
        <v>0</v>
      </c>
      <c r="Y35" s="249">
        <v>701488</v>
      </c>
      <c r="Z35" s="254">
        <v>667872</v>
      </c>
      <c r="AA35" s="254">
        <v>33616</v>
      </c>
      <c r="AB35" s="249">
        <v>319716</v>
      </c>
      <c r="AC35" s="254">
        <v>319716</v>
      </c>
      <c r="AD35" s="250" t="s">
        <v>13</v>
      </c>
      <c r="AE35" s="249">
        <v>40</v>
      </c>
      <c r="AF35" s="254">
        <v>40</v>
      </c>
      <c r="AG35" s="254">
        <v>0</v>
      </c>
      <c r="AH35" s="249">
        <v>93580</v>
      </c>
      <c r="AI35" s="254">
        <v>0</v>
      </c>
      <c r="AJ35" s="254">
        <v>29580</v>
      </c>
      <c r="AK35" s="254">
        <v>64000</v>
      </c>
      <c r="AL35" s="282"/>
      <c r="AM35" s="282"/>
      <c r="AN35" s="282"/>
      <c r="AO35" s="282"/>
    </row>
    <row r="36" spans="1:41" ht="26" customHeight="1">
      <c r="A36" s="49" t="s">
        <v>15</v>
      </c>
      <c r="B36" s="249">
        <v>6562944</v>
      </c>
      <c r="C36" s="249">
        <v>2652404</v>
      </c>
      <c r="D36" s="254">
        <v>1060687</v>
      </c>
      <c r="E36" s="254">
        <v>496951</v>
      </c>
      <c r="F36" s="254">
        <v>1016010</v>
      </c>
      <c r="G36" s="254">
        <v>78756</v>
      </c>
      <c r="H36" s="249">
        <v>759209</v>
      </c>
      <c r="I36" s="254">
        <v>537532</v>
      </c>
      <c r="J36" s="250" t="s">
        <v>15</v>
      </c>
      <c r="K36" s="254">
        <v>0</v>
      </c>
      <c r="L36" s="254">
        <v>221677</v>
      </c>
      <c r="M36" s="249">
        <v>811355</v>
      </c>
      <c r="N36" s="254">
        <v>193196</v>
      </c>
      <c r="O36" s="254">
        <v>86158</v>
      </c>
      <c r="P36" s="254">
        <v>104803</v>
      </c>
      <c r="Q36" s="254">
        <v>427198</v>
      </c>
      <c r="R36" s="249">
        <v>530494</v>
      </c>
      <c r="S36" s="254">
        <v>0</v>
      </c>
      <c r="T36" s="254">
        <v>99489</v>
      </c>
      <c r="U36" s="250" t="s">
        <v>15</v>
      </c>
      <c r="V36" s="254">
        <v>431005</v>
      </c>
      <c r="W36" s="254">
        <v>0</v>
      </c>
      <c r="X36" s="254">
        <v>0</v>
      </c>
      <c r="Y36" s="249">
        <v>1276372</v>
      </c>
      <c r="Z36" s="254">
        <v>1128147</v>
      </c>
      <c r="AA36" s="254">
        <v>148225</v>
      </c>
      <c r="AB36" s="249">
        <v>426969</v>
      </c>
      <c r="AC36" s="254">
        <v>426969</v>
      </c>
      <c r="AD36" s="250" t="s">
        <v>15</v>
      </c>
      <c r="AE36" s="249">
        <v>5</v>
      </c>
      <c r="AF36" s="254">
        <v>5</v>
      </c>
      <c r="AG36" s="254">
        <v>0</v>
      </c>
      <c r="AH36" s="249">
        <v>106136</v>
      </c>
      <c r="AI36" s="254">
        <v>0</v>
      </c>
      <c r="AJ36" s="254">
        <v>46836</v>
      </c>
      <c r="AK36" s="254">
        <v>59300</v>
      </c>
      <c r="AL36" s="282"/>
      <c r="AM36" s="282"/>
      <c r="AN36" s="282"/>
      <c r="AO36" s="282"/>
    </row>
    <row r="37" spans="1:41" ht="26" customHeight="1">
      <c r="A37" s="49" t="s">
        <v>16</v>
      </c>
      <c r="B37" s="249">
        <v>3865609</v>
      </c>
      <c r="C37" s="249">
        <v>1772679</v>
      </c>
      <c r="D37" s="254">
        <v>1028787</v>
      </c>
      <c r="E37" s="254">
        <v>394063</v>
      </c>
      <c r="F37" s="254">
        <v>297473</v>
      </c>
      <c r="G37" s="254">
        <v>52356</v>
      </c>
      <c r="H37" s="249">
        <v>269803</v>
      </c>
      <c r="I37" s="254">
        <v>196188</v>
      </c>
      <c r="J37" s="250" t="s">
        <v>16</v>
      </c>
      <c r="K37" s="254">
        <v>0</v>
      </c>
      <c r="L37" s="254">
        <v>73615</v>
      </c>
      <c r="M37" s="249">
        <v>430375</v>
      </c>
      <c r="N37" s="254">
        <v>144352</v>
      </c>
      <c r="O37" s="254">
        <v>147484</v>
      </c>
      <c r="P37" s="254">
        <v>49379</v>
      </c>
      <c r="Q37" s="254">
        <v>89160</v>
      </c>
      <c r="R37" s="249">
        <v>321910</v>
      </c>
      <c r="S37" s="254">
        <v>1383</v>
      </c>
      <c r="T37" s="254">
        <v>50108</v>
      </c>
      <c r="U37" s="250" t="s">
        <v>16</v>
      </c>
      <c r="V37" s="254">
        <v>270419</v>
      </c>
      <c r="W37" s="254">
        <v>0</v>
      </c>
      <c r="X37" s="254">
        <v>0</v>
      </c>
      <c r="Y37" s="249">
        <v>651744</v>
      </c>
      <c r="Z37" s="254">
        <v>624731</v>
      </c>
      <c r="AA37" s="254">
        <v>27013</v>
      </c>
      <c r="AB37" s="249">
        <v>347527</v>
      </c>
      <c r="AC37" s="254">
        <v>347527</v>
      </c>
      <c r="AD37" s="250" t="s">
        <v>16</v>
      </c>
      <c r="AE37" s="249">
        <v>0</v>
      </c>
      <c r="AF37" s="254">
        <v>0</v>
      </c>
      <c r="AG37" s="254">
        <v>0</v>
      </c>
      <c r="AH37" s="249">
        <v>71571</v>
      </c>
      <c r="AI37" s="254">
        <v>0</v>
      </c>
      <c r="AJ37" s="254">
        <v>61621</v>
      </c>
      <c r="AK37" s="254">
        <v>9950</v>
      </c>
      <c r="AL37" s="282"/>
      <c r="AM37" s="282"/>
      <c r="AN37" s="282"/>
      <c r="AO37" s="282"/>
    </row>
    <row r="38" spans="1:41" ht="26" customHeight="1">
      <c r="A38" s="49" t="s">
        <v>17</v>
      </c>
      <c r="B38" s="249">
        <v>8244812</v>
      </c>
      <c r="C38" s="249">
        <v>3471839</v>
      </c>
      <c r="D38" s="254">
        <v>2187285</v>
      </c>
      <c r="E38" s="254">
        <v>696491</v>
      </c>
      <c r="F38" s="254">
        <v>545636</v>
      </c>
      <c r="G38" s="254">
        <v>42427</v>
      </c>
      <c r="H38" s="249">
        <v>754283</v>
      </c>
      <c r="I38" s="254">
        <v>394222</v>
      </c>
      <c r="J38" s="250" t="s">
        <v>17</v>
      </c>
      <c r="K38" s="254">
        <v>0</v>
      </c>
      <c r="L38" s="254">
        <v>360061</v>
      </c>
      <c r="M38" s="249">
        <v>1517523</v>
      </c>
      <c r="N38" s="254">
        <v>1030384</v>
      </c>
      <c r="O38" s="254">
        <v>35950</v>
      </c>
      <c r="P38" s="254">
        <v>76964</v>
      </c>
      <c r="Q38" s="254">
        <v>374225</v>
      </c>
      <c r="R38" s="249">
        <v>510017</v>
      </c>
      <c r="S38" s="254">
        <v>0</v>
      </c>
      <c r="T38" s="254">
        <v>108832</v>
      </c>
      <c r="U38" s="250" t="s">
        <v>17</v>
      </c>
      <c r="V38" s="254">
        <v>401185</v>
      </c>
      <c r="W38" s="254">
        <v>0</v>
      </c>
      <c r="X38" s="254">
        <v>0</v>
      </c>
      <c r="Y38" s="249">
        <v>1343564</v>
      </c>
      <c r="Z38" s="254">
        <v>1216038</v>
      </c>
      <c r="AA38" s="254">
        <v>127526</v>
      </c>
      <c r="AB38" s="249">
        <v>561648</v>
      </c>
      <c r="AC38" s="254">
        <v>561648</v>
      </c>
      <c r="AD38" s="250" t="s">
        <v>17</v>
      </c>
      <c r="AE38" s="249">
        <v>4950</v>
      </c>
      <c r="AF38" s="254">
        <v>4950</v>
      </c>
      <c r="AG38" s="254">
        <v>0</v>
      </c>
      <c r="AH38" s="249">
        <v>80988</v>
      </c>
      <c r="AI38" s="254">
        <v>0</v>
      </c>
      <c r="AJ38" s="254">
        <v>60744</v>
      </c>
      <c r="AK38" s="254">
        <v>20244</v>
      </c>
      <c r="AL38" s="282"/>
      <c r="AM38" s="282"/>
      <c r="AN38" s="282"/>
      <c r="AO38" s="282"/>
    </row>
    <row r="39" spans="1:41" ht="26" customHeight="1">
      <c r="A39" s="49" t="s">
        <v>18</v>
      </c>
      <c r="B39" s="249">
        <v>2740471</v>
      </c>
      <c r="C39" s="255">
        <v>1286925</v>
      </c>
      <c r="D39" s="254">
        <v>357188</v>
      </c>
      <c r="E39" s="254">
        <v>297983</v>
      </c>
      <c r="F39" s="254">
        <v>587980</v>
      </c>
      <c r="G39" s="254">
        <v>43774</v>
      </c>
      <c r="H39" s="249">
        <v>172971</v>
      </c>
      <c r="I39" s="254">
        <v>80327</v>
      </c>
      <c r="J39" s="250" t="s">
        <v>162</v>
      </c>
      <c r="K39" s="254">
        <v>0</v>
      </c>
      <c r="L39" s="254">
        <v>92644</v>
      </c>
      <c r="M39" s="249">
        <v>507121</v>
      </c>
      <c r="N39" s="254">
        <v>158709</v>
      </c>
      <c r="O39" s="254">
        <v>2059</v>
      </c>
      <c r="P39" s="254">
        <v>82233</v>
      </c>
      <c r="Q39" s="254">
        <v>264120</v>
      </c>
      <c r="R39" s="249">
        <v>173981</v>
      </c>
      <c r="S39" s="254">
        <v>10579</v>
      </c>
      <c r="T39" s="254">
        <v>30118</v>
      </c>
      <c r="U39" s="250" t="s">
        <v>162</v>
      </c>
      <c r="V39" s="254">
        <v>133284</v>
      </c>
      <c r="W39" s="254">
        <v>0</v>
      </c>
      <c r="X39" s="254">
        <v>0</v>
      </c>
      <c r="Y39" s="249">
        <v>414106</v>
      </c>
      <c r="Z39" s="254">
        <v>381621</v>
      </c>
      <c r="AA39" s="254">
        <v>32485</v>
      </c>
      <c r="AB39" s="249">
        <v>146411</v>
      </c>
      <c r="AC39" s="254">
        <v>146411</v>
      </c>
      <c r="AD39" s="250" t="s">
        <v>162</v>
      </c>
      <c r="AE39" s="249">
        <v>0</v>
      </c>
      <c r="AF39" s="254">
        <v>0</v>
      </c>
      <c r="AG39" s="254">
        <v>0</v>
      </c>
      <c r="AH39" s="249">
        <v>38956</v>
      </c>
      <c r="AI39" s="254">
        <v>0</v>
      </c>
      <c r="AJ39" s="254">
        <v>19456</v>
      </c>
      <c r="AK39" s="254">
        <v>19500</v>
      </c>
      <c r="AL39" s="282"/>
      <c r="AM39" s="282"/>
      <c r="AN39" s="282"/>
      <c r="AO39" s="282"/>
    </row>
    <row r="40" spans="1:41" ht="26" customHeight="1">
      <c r="A40" s="71" t="s">
        <v>19</v>
      </c>
      <c r="B40" s="249">
        <v>3526600</v>
      </c>
      <c r="C40" s="256">
        <v>1423831</v>
      </c>
      <c r="D40" s="254">
        <v>408241</v>
      </c>
      <c r="E40" s="254">
        <v>256532</v>
      </c>
      <c r="F40" s="254">
        <v>686309</v>
      </c>
      <c r="G40" s="254">
        <v>72749</v>
      </c>
      <c r="H40" s="256">
        <v>401077</v>
      </c>
      <c r="I40" s="254">
        <v>156946</v>
      </c>
      <c r="J40" s="251" t="s">
        <v>19</v>
      </c>
      <c r="K40" s="254">
        <v>0</v>
      </c>
      <c r="L40" s="254">
        <v>244131</v>
      </c>
      <c r="M40" s="256">
        <v>616591</v>
      </c>
      <c r="N40" s="254">
        <v>314490</v>
      </c>
      <c r="O40" s="254">
        <v>87453</v>
      </c>
      <c r="P40" s="254">
        <v>33154</v>
      </c>
      <c r="Q40" s="254">
        <v>181494</v>
      </c>
      <c r="R40" s="249">
        <v>192020</v>
      </c>
      <c r="S40" s="254">
        <v>7441</v>
      </c>
      <c r="T40" s="254">
        <v>72977</v>
      </c>
      <c r="U40" s="251" t="s">
        <v>19</v>
      </c>
      <c r="V40" s="254">
        <v>111602</v>
      </c>
      <c r="W40" s="254">
        <v>0</v>
      </c>
      <c r="X40" s="254">
        <v>0</v>
      </c>
      <c r="Y40" s="249">
        <v>630996</v>
      </c>
      <c r="Z40" s="254">
        <v>549671</v>
      </c>
      <c r="AA40" s="254">
        <v>81325</v>
      </c>
      <c r="AB40" s="249">
        <v>189645</v>
      </c>
      <c r="AC40" s="254">
        <v>189645</v>
      </c>
      <c r="AD40" s="251" t="s">
        <v>19</v>
      </c>
      <c r="AE40" s="249">
        <v>0</v>
      </c>
      <c r="AF40" s="254">
        <v>0</v>
      </c>
      <c r="AG40" s="254">
        <v>0</v>
      </c>
      <c r="AH40" s="249">
        <v>72440</v>
      </c>
      <c r="AI40" s="254">
        <v>0</v>
      </c>
      <c r="AJ40" s="254">
        <v>22940</v>
      </c>
      <c r="AK40" s="254">
        <v>49500</v>
      </c>
      <c r="AL40" s="282"/>
      <c r="AM40" s="282"/>
      <c r="AN40" s="282"/>
      <c r="AO40" s="282"/>
    </row>
    <row r="41" spans="1:41" ht="26" customHeight="1">
      <c r="A41" s="71" t="s">
        <v>20</v>
      </c>
      <c r="B41" s="249">
        <v>1474805</v>
      </c>
      <c r="C41" s="256">
        <v>630324</v>
      </c>
      <c r="D41" s="254">
        <v>485036</v>
      </c>
      <c r="E41" s="254">
        <v>117173</v>
      </c>
      <c r="F41" s="254">
        <v>21796</v>
      </c>
      <c r="G41" s="254">
        <v>6319</v>
      </c>
      <c r="H41" s="256">
        <v>138973</v>
      </c>
      <c r="I41" s="254">
        <v>126561</v>
      </c>
      <c r="J41" s="251" t="s">
        <v>20</v>
      </c>
      <c r="K41" s="254">
        <v>0</v>
      </c>
      <c r="L41" s="254">
        <v>12412</v>
      </c>
      <c r="M41" s="256">
        <v>195853</v>
      </c>
      <c r="N41" s="254">
        <v>23699</v>
      </c>
      <c r="O41" s="254">
        <v>64363</v>
      </c>
      <c r="P41" s="254">
        <v>70909</v>
      </c>
      <c r="Q41" s="254">
        <v>36882</v>
      </c>
      <c r="R41" s="249">
        <v>112576</v>
      </c>
      <c r="S41" s="254">
        <v>4234</v>
      </c>
      <c r="T41" s="254">
        <v>13061</v>
      </c>
      <c r="U41" s="251" t="s">
        <v>20</v>
      </c>
      <c r="V41" s="254">
        <v>95281</v>
      </c>
      <c r="W41" s="254">
        <v>0</v>
      </c>
      <c r="X41" s="254">
        <v>0</v>
      </c>
      <c r="Y41" s="249">
        <v>274308</v>
      </c>
      <c r="Z41" s="254">
        <v>221215</v>
      </c>
      <c r="AA41" s="254">
        <v>53093</v>
      </c>
      <c r="AB41" s="249">
        <v>85608</v>
      </c>
      <c r="AC41" s="254">
        <v>85608</v>
      </c>
      <c r="AD41" s="251" t="s">
        <v>20</v>
      </c>
      <c r="AE41" s="249">
        <v>2561</v>
      </c>
      <c r="AF41" s="254">
        <v>2561</v>
      </c>
      <c r="AG41" s="254">
        <v>0</v>
      </c>
      <c r="AH41" s="249">
        <v>34602</v>
      </c>
      <c r="AI41" s="254">
        <v>0</v>
      </c>
      <c r="AJ41" s="254">
        <v>8402</v>
      </c>
      <c r="AK41" s="254">
        <v>26200</v>
      </c>
      <c r="AL41" s="282"/>
      <c r="AM41" s="282"/>
      <c r="AN41" s="282"/>
      <c r="AO41" s="282"/>
    </row>
    <row r="42" spans="1:41" ht="26" customHeight="1">
      <c r="A42" s="49" t="s">
        <v>21</v>
      </c>
      <c r="B42" s="249">
        <v>1163121</v>
      </c>
      <c r="C42" s="249">
        <v>458947</v>
      </c>
      <c r="D42" s="254">
        <v>292380</v>
      </c>
      <c r="E42" s="254">
        <v>100063</v>
      </c>
      <c r="F42" s="254">
        <v>64352</v>
      </c>
      <c r="G42" s="254">
        <v>2152</v>
      </c>
      <c r="H42" s="249">
        <v>54694</v>
      </c>
      <c r="I42" s="254">
        <v>32346</v>
      </c>
      <c r="J42" s="250" t="s">
        <v>21</v>
      </c>
      <c r="K42" s="254">
        <v>0</v>
      </c>
      <c r="L42" s="254">
        <v>22348</v>
      </c>
      <c r="M42" s="249">
        <v>166521</v>
      </c>
      <c r="N42" s="254">
        <v>30170</v>
      </c>
      <c r="O42" s="254">
        <v>12377</v>
      </c>
      <c r="P42" s="254">
        <v>12683</v>
      </c>
      <c r="Q42" s="254">
        <v>111291</v>
      </c>
      <c r="R42" s="249">
        <v>68368</v>
      </c>
      <c r="S42" s="254">
        <v>3106</v>
      </c>
      <c r="T42" s="254">
        <v>5081</v>
      </c>
      <c r="U42" s="250" t="s">
        <v>21</v>
      </c>
      <c r="V42" s="254">
        <v>60181</v>
      </c>
      <c r="W42" s="254">
        <v>0</v>
      </c>
      <c r="X42" s="254">
        <v>0</v>
      </c>
      <c r="Y42" s="249">
        <v>358534</v>
      </c>
      <c r="Z42" s="254">
        <v>342256</v>
      </c>
      <c r="AA42" s="254">
        <v>16278</v>
      </c>
      <c r="AB42" s="249">
        <v>45543</v>
      </c>
      <c r="AC42" s="254">
        <v>45543</v>
      </c>
      <c r="AD42" s="250" t="s">
        <v>21</v>
      </c>
      <c r="AE42" s="249">
        <v>0</v>
      </c>
      <c r="AF42" s="254">
        <v>0</v>
      </c>
      <c r="AG42" s="254">
        <v>0</v>
      </c>
      <c r="AH42" s="249">
        <v>10514</v>
      </c>
      <c r="AI42" s="254">
        <v>0</v>
      </c>
      <c r="AJ42" s="254">
        <v>9714</v>
      </c>
      <c r="AK42" s="254">
        <v>800</v>
      </c>
      <c r="AL42" s="282"/>
      <c r="AM42" s="282"/>
      <c r="AN42" s="282"/>
      <c r="AO42" s="282"/>
    </row>
    <row r="43" spans="1:41" ht="26" customHeight="1">
      <c r="A43" s="49" t="s">
        <v>22</v>
      </c>
      <c r="B43" s="249">
        <v>353594</v>
      </c>
      <c r="C43" s="249">
        <v>237672</v>
      </c>
      <c r="D43" s="254">
        <v>131724</v>
      </c>
      <c r="E43" s="254">
        <v>46722</v>
      </c>
      <c r="F43" s="254">
        <v>36474</v>
      </c>
      <c r="G43" s="254">
        <v>22752</v>
      </c>
      <c r="H43" s="249">
        <v>15279</v>
      </c>
      <c r="I43" s="254">
        <v>0</v>
      </c>
      <c r="J43" s="250" t="s">
        <v>22</v>
      </c>
      <c r="K43" s="254">
        <v>0</v>
      </c>
      <c r="L43" s="254">
        <v>15279</v>
      </c>
      <c r="M43" s="249">
        <v>19289</v>
      </c>
      <c r="N43" s="254">
        <v>0</v>
      </c>
      <c r="O43" s="254">
        <v>0</v>
      </c>
      <c r="P43" s="254">
        <v>0</v>
      </c>
      <c r="Q43" s="254">
        <v>19289</v>
      </c>
      <c r="R43" s="249">
        <v>23094</v>
      </c>
      <c r="S43" s="254">
        <v>0</v>
      </c>
      <c r="T43" s="254">
        <v>14033</v>
      </c>
      <c r="U43" s="250" t="s">
        <v>22</v>
      </c>
      <c r="V43" s="254">
        <v>9061</v>
      </c>
      <c r="W43" s="254">
        <v>0</v>
      </c>
      <c r="X43" s="254">
        <v>0</v>
      </c>
      <c r="Y43" s="249">
        <v>42673</v>
      </c>
      <c r="Z43" s="254">
        <v>42673</v>
      </c>
      <c r="AA43" s="254">
        <v>0</v>
      </c>
      <c r="AB43" s="249">
        <v>12589</v>
      </c>
      <c r="AC43" s="254">
        <v>12589</v>
      </c>
      <c r="AD43" s="250" t="s">
        <v>22</v>
      </c>
      <c r="AE43" s="249">
        <v>0</v>
      </c>
      <c r="AF43" s="254">
        <v>0</v>
      </c>
      <c r="AG43" s="254">
        <v>0</v>
      </c>
      <c r="AH43" s="249">
        <v>2998</v>
      </c>
      <c r="AI43" s="254">
        <v>0</v>
      </c>
      <c r="AJ43" s="254">
        <v>2598</v>
      </c>
      <c r="AK43" s="254">
        <v>400</v>
      </c>
      <c r="AL43" s="282"/>
      <c r="AM43" s="282"/>
      <c r="AN43" s="282"/>
      <c r="AO43" s="282"/>
    </row>
    <row r="44" spans="1:41" s="135" customFormat="1" ht="34">
      <c r="A44" s="134" t="s">
        <v>165</v>
      </c>
      <c r="B44" s="246">
        <v>1422024</v>
      </c>
      <c r="C44" s="246">
        <v>565922</v>
      </c>
      <c r="D44" s="246">
        <v>336399</v>
      </c>
      <c r="E44" s="246">
        <v>112566</v>
      </c>
      <c r="F44" s="246">
        <v>116633</v>
      </c>
      <c r="G44" s="246">
        <v>324</v>
      </c>
      <c r="H44" s="246">
        <v>133483</v>
      </c>
      <c r="I44" s="246">
        <v>73421</v>
      </c>
      <c r="J44" s="252" t="s">
        <v>165</v>
      </c>
      <c r="K44" s="246">
        <v>0</v>
      </c>
      <c r="L44" s="246">
        <v>60062</v>
      </c>
      <c r="M44" s="246">
        <v>286663</v>
      </c>
      <c r="N44" s="246">
        <v>135925</v>
      </c>
      <c r="O44" s="246">
        <v>8510</v>
      </c>
      <c r="P44" s="246">
        <v>9113</v>
      </c>
      <c r="Q44" s="246">
        <v>133115</v>
      </c>
      <c r="R44" s="246">
        <v>158967</v>
      </c>
      <c r="S44" s="246">
        <v>1047</v>
      </c>
      <c r="T44" s="246">
        <v>13442</v>
      </c>
      <c r="U44" s="252" t="s">
        <v>165</v>
      </c>
      <c r="V44" s="246">
        <v>144478</v>
      </c>
      <c r="W44" s="246">
        <v>0</v>
      </c>
      <c r="X44" s="246">
        <v>0</v>
      </c>
      <c r="Y44" s="246">
        <v>197390</v>
      </c>
      <c r="Z44" s="246">
        <v>189424</v>
      </c>
      <c r="AA44" s="246">
        <v>7966</v>
      </c>
      <c r="AB44" s="246">
        <v>55222</v>
      </c>
      <c r="AC44" s="246">
        <v>55222</v>
      </c>
      <c r="AD44" s="252" t="s">
        <v>165</v>
      </c>
      <c r="AE44" s="246">
        <v>0</v>
      </c>
      <c r="AF44" s="246">
        <v>0</v>
      </c>
      <c r="AG44" s="246">
        <v>0</v>
      </c>
      <c r="AH44" s="246">
        <v>24377</v>
      </c>
      <c r="AI44" s="246">
        <v>0</v>
      </c>
      <c r="AJ44" s="246">
        <v>8452</v>
      </c>
      <c r="AK44" s="246">
        <v>15925</v>
      </c>
      <c r="AL44" s="282"/>
      <c r="AM44" s="282"/>
      <c r="AN44" s="282"/>
      <c r="AO44" s="284"/>
    </row>
    <row r="45" spans="1:41" ht="26" customHeight="1">
      <c r="A45" s="49" t="s">
        <v>174</v>
      </c>
      <c r="B45" s="249">
        <v>249768</v>
      </c>
      <c r="C45" s="249">
        <v>92607</v>
      </c>
      <c r="D45" s="254">
        <v>64574</v>
      </c>
      <c r="E45" s="254">
        <v>17522</v>
      </c>
      <c r="F45" s="254">
        <v>10431</v>
      </c>
      <c r="G45" s="254">
        <v>80</v>
      </c>
      <c r="H45" s="249">
        <v>11608</v>
      </c>
      <c r="I45" s="254">
        <v>723</v>
      </c>
      <c r="J45" s="109" t="s">
        <v>174</v>
      </c>
      <c r="K45" s="254">
        <v>0</v>
      </c>
      <c r="L45" s="254">
        <v>10885</v>
      </c>
      <c r="M45" s="249">
        <v>78164</v>
      </c>
      <c r="N45" s="254">
        <v>2406</v>
      </c>
      <c r="O45" s="254">
        <v>510</v>
      </c>
      <c r="P45" s="254">
        <v>130</v>
      </c>
      <c r="Q45" s="254">
        <v>75118</v>
      </c>
      <c r="R45" s="249">
        <v>8658</v>
      </c>
      <c r="S45" s="254">
        <v>424</v>
      </c>
      <c r="T45" s="254">
        <v>70</v>
      </c>
      <c r="U45" s="109" t="s">
        <v>174</v>
      </c>
      <c r="V45" s="254">
        <v>8164</v>
      </c>
      <c r="W45" s="254">
        <v>0</v>
      </c>
      <c r="X45" s="254">
        <v>0</v>
      </c>
      <c r="Y45" s="249">
        <v>47912</v>
      </c>
      <c r="Z45" s="254">
        <v>41998</v>
      </c>
      <c r="AA45" s="254">
        <v>5914</v>
      </c>
      <c r="AB45" s="249">
        <v>6887</v>
      </c>
      <c r="AC45" s="254">
        <v>6887</v>
      </c>
      <c r="AD45" s="109" t="s">
        <v>174</v>
      </c>
      <c r="AE45" s="249">
        <v>0</v>
      </c>
      <c r="AF45" s="254">
        <v>0</v>
      </c>
      <c r="AG45" s="254">
        <v>0</v>
      </c>
      <c r="AH45" s="249">
        <v>3932</v>
      </c>
      <c r="AI45" s="254">
        <v>0</v>
      </c>
      <c r="AJ45" s="254">
        <v>1932</v>
      </c>
      <c r="AK45" s="254">
        <v>2000</v>
      </c>
      <c r="AL45" s="282"/>
      <c r="AM45" s="282"/>
      <c r="AN45" s="282"/>
      <c r="AO45" s="282"/>
    </row>
    <row r="46" spans="1:41" ht="26" customHeight="1">
      <c r="A46" s="49" t="s">
        <v>175</v>
      </c>
      <c r="B46" s="249">
        <v>555785</v>
      </c>
      <c r="C46" s="249">
        <v>155297</v>
      </c>
      <c r="D46" s="254">
        <v>84328</v>
      </c>
      <c r="E46" s="254">
        <v>22975</v>
      </c>
      <c r="F46" s="254">
        <v>47750</v>
      </c>
      <c r="G46" s="254">
        <v>244</v>
      </c>
      <c r="H46" s="249">
        <v>54997</v>
      </c>
      <c r="I46" s="254">
        <v>45044</v>
      </c>
      <c r="J46" s="109" t="s">
        <v>175</v>
      </c>
      <c r="K46" s="254">
        <v>0</v>
      </c>
      <c r="L46" s="254">
        <v>9953</v>
      </c>
      <c r="M46" s="249">
        <v>152266</v>
      </c>
      <c r="N46" s="254">
        <v>120455</v>
      </c>
      <c r="O46" s="254">
        <v>8000</v>
      </c>
      <c r="P46" s="254">
        <v>0</v>
      </c>
      <c r="Q46" s="254">
        <v>23811</v>
      </c>
      <c r="R46" s="249">
        <v>112434</v>
      </c>
      <c r="S46" s="254">
        <v>0</v>
      </c>
      <c r="T46" s="254">
        <v>5162</v>
      </c>
      <c r="U46" s="109" t="s">
        <v>175</v>
      </c>
      <c r="V46" s="254">
        <v>107272</v>
      </c>
      <c r="W46" s="254">
        <v>0</v>
      </c>
      <c r="X46" s="254">
        <v>0</v>
      </c>
      <c r="Y46" s="249">
        <v>60324</v>
      </c>
      <c r="Z46" s="254">
        <v>58722</v>
      </c>
      <c r="AA46" s="254">
        <v>1602</v>
      </c>
      <c r="AB46" s="249">
        <v>16367</v>
      </c>
      <c r="AC46" s="254">
        <v>16367</v>
      </c>
      <c r="AD46" s="109" t="s">
        <v>175</v>
      </c>
      <c r="AE46" s="249">
        <v>0</v>
      </c>
      <c r="AF46" s="254">
        <v>0</v>
      </c>
      <c r="AG46" s="254">
        <v>0</v>
      </c>
      <c r="AH46" s="249">
        <v>4100</v>
      </c>
      <c r="AI46" s="254">
        <v>0</v>
      </c>
      <c r="AJ46" s="254">
        <v>1100</v>
      </c>
      <c r="AK46" s="254">
        <v>3000</v>
      </c>
      <c r="AL46" s="282"/>
      <c r="AM46" s="282"/>
      <c r="AN46" s="282"/>
      <c r="AO46" s="282"/>
    </row>
    <row r="47" spans="1:41" ht="26" customHeight="1">
      <c r="A47" s="49" t="s">
        <v>176</v>
      </c>
      <c r="B47" s="249">
        <v>273547</v>
      </c>
      <c r="C47" s="249">
        <v>118082</v>
      </c>
      <c r="D47" s="254">
        <v>68760</v>
      </c>
      <c r="E47" s="254">
        <v>22978</v>
      </c>
      <c r="F47" s="254">
        <v>26344</v>
      </c>
      <c r="G47" s="254">
        <v>0</v>
      </c>
      <c r="H47" s="249">
        <v>30077</v>
      </c>
      <c r="I47" s="254">
        <v>23045</v>
      </c>
      <c r="J47" s="109" t="s">
        <v>176</v>
      </c>
      <c r="K47" s="254">
        <v>0</v>
      </c>
      <c r="L47" s="254">
        <v>7032</v>
      </c>
      <c r="M47" s="249">
        <v>29677</v>
      </c>
      <c r="N47" s="254">
        <v>8459</v>
      </c>
      <c r="O47" s="254">
        <v>0</v>
      </c>
      <c r="P47" s="254">
        <v>0</v>
      </c>
      <c r="Q47" s="254">
        <v>21218</v>
      </c>
      <c r="R47" s="249">
        <v>19952</v>
      </c>
      <c r="S47" s="254">
        <v>623</v>
      </c>
      <c r="T47" s="254">
        <v>1411</v>
      </c>
      <c r="U47" s="109" t="s">
        <v>176</v>
      </c>
      <c r="V47" s="254">
        <v>17918</v>
      </c>
      <c r="W47" s="254">
        <v>0</v>
      </c>
      <c r="X47" s="254">
        <v>0</v>
      </c>
      <c r="Y47" s="249">
        <v>50373</v>
      </c>
      <c r="Z47" s="254">
        <v>50373</v>
      </c>
      <c r="AA47" s="254">
        <v>0</v>
      </c>
      <c r="AB47" s="249">
        <v>14161</v>
      </c>
      <c r="AC47" s="254">
        <v>14161</v>
      </c>
      <c r="AD47" s="109" t="s">
        <v>176</v>
      </c>
      <c r="AE47" s="249">
        <v>0</v>
      </c>
      <c r="AF47" s="254">
        <v>0</v>
      </c>
      <c r="AG47" s="254">
        <v>0</v>
      </c>
      <c r="AH47" s="249">
        <v>11225</v>
      </c>
      <c r="AI47" s="254">
        <v>0</v>
      </c>
      <c r="AJ47" s="254">
        <v>2600</v>
      </c>
      <c r="AK47" s="254">
        <v>8625</v>
      </c>
      <c r="AL47" s="282"/>
      <c r="AM47" s="282"/>
      <c r="AN47" s="282"/>
      <c r="AO47" s="282"/>
    </row>
    <row r="48" spans="1:41" ht="26" customHeight="1">
      <c r="A48" s="49" t="s">
        <v>177</v>
      </c>
      <c r="B48" s="249">
        <v>342924</v>
      </c>
      <c r="C48" s="249">
        <v>199936</v>
      </c>
      <c r="D48" s="254">
        <v>118737</v>
      </c>
      <c r="E48" s="254">
        <v>49091</v>
      </c>
      <c r="F48" s="254">
        <v>32108</v>
      </c>
      <c r="G48" s="254">
        <v>0</v>
      </c>
      <c r="H48" s="249">
        <v>36801</v>
      </c>
      <c r="I48" s="254">
        <v>4609</v>
      </c>
      <c r="J48" s="109" t="s">
        <v>177</v>
      </c>
      <c r="K48" s="254">
        <v>0</v>
      </c>
      <c r="L48" s="254">
        <v>32192</v>
      </c>
      <c r="M48" s="249">
        <v>26556</v>
      </c>
      <c r="N48" s="254">
        <v>4605</v>
      </c>
      <c r="O48" s="254">
        <v>0</v>
      </c>
      <c r="P48" s="254">
        <v>8983</v>
      </c>
      <c r="Q48" s="254">
        <v>12968</v>
      </c>
      <c r="R48" s="249">
        <v>17923</v>
      </c>
      <c r="S48" s="254">
        <v>0</v>
      </c>
      <c r="T48" s="254">
        <v>6799</v>
      </c>
      <c r="U48" s="109" t="s">
        <v>177</v>
      </c>
      <c r="V48" s="254">
        <v>11124</v>
      </c>
      <c r="W48" s="254">
        <v>0</v>
      </c>
      <c r="X48" s="254">
        <v>0</v>
      </c>
      <c r="Y48" s="249">
        <v>38781</v>
      </c>
      <c r="Z48" s="254">
        <v>38331</v>
      </c>
      <c r="AA48" s="254">
        <v>450</v>
      </c>
      <c r="AB48" s="249">
        <v>17807</v>
      </c>
      <c r="AC48" s="254">
        <v>17807</v>
      </c>
      <c r="AD48" s="109" t="s">
        <v>177</v>
      </c>
      <c r="AE48" s="249">
        <v>0</v>
      </c>
      <c r="AF48" s="254">
        <v>0</v>
      </c>
      <c r="AG48" s="254">
        <v>0</v>
      </c>
      <c r="AH48" s="249">
        <v>5120</v>
      </c>
      <c r="AI48" s="254">
        <v>0</v>
      </c>
      <c r="AJ48" s="254">
        <v>2820</v>
      </c>
      <c r="AK48" s="254">
        <v>2300</v>
      </c>
      <c r="AL48" s="282"/>
      <c r="AM48" s="282"/>
      <c r="AN48" s="282"/>
      <c r="AO48" s="282"/>
    </row>
    <row r="49" spans="1:41" s="52" customFormat="1" ht="26" customHeight="1">
      <c r="A49" s="72" t="s">
        <v>74</v>
      </c>
      <c r="B49" s="249"/>
      <c r="C49" s="249"/>
      <c r="D49" s="249"/>
      <c r="E49" s="249"/>
      <c r="F49" s="249"/>
      <c r="G49" s="249"/>
      <c r="H49" s="249"/>
      <c r="I49" s="249"/>
      <c r="J49" s="253" t="s">
        <v>74</v>
      </c>
      <c r="K49" s="249"/>
      <c r="L49" s="249"/>
      <c r="M49" s="249"/>
      <c r="N49" s="249"/>
      <c r="O49" s="249"/>
      <c r="P49" s="249"/>
      <c r="Q49" s="249"/>
      <c r="R49" s="249">
        <v>0</v>
      </c>
      <c r="S49" s="249"/>
      <c r="T49" s="249"/>
      <c r="U49" s="253" t="s">
        <v>74</v>
      </c>
      <c r="V49" s="249"/>
      <c r="W49" s="249"/>
      <c r="X49" s="249"/>
      <c r="Y49" s="249">
        <v>0</v>
      </c>
      <c r="Z49" s="249"/>
      <c r="AA49" s="249"/>
      <c r="AB49" s="249">
        <v>0</v>
      </c>
      <c r="AC49" s="249"/>
      <c r="AD49" s="253" t="s">
        <v>74</v>
      </c>
      <c r="AE49" s="249"/>
      <c r="AF49" s="249"/>
      <c r="AG49" s="249"/>
      <c r="AH49" s="249"/>
      <c r="AI49" s="249"/>
      <c r="AJ49" s="249"/>
      <c r="AK49" s="249"/>
      <c r="AL49" s="350"/>
      <c r="AM49" s="351"/>
      <c r="AN49" s="351"/>
      <c r="AO49" s="351"/>
    </row>
    <row r="50" spans="1:41" s="136" customFormat="1" ht="26" customHeight="1">
      <c r="A50" s="289" t="s">
        <v>9</v>
      </c>
      <c r="B50" s="246">
        <v>16638526</v>
      </c>
      <c r="C50" s="246">
        <v>2295284</v>
      </c>
      <c r="D50" s="246">
        <v>543876</v>
      </c>
      <c r="E50" s="246">
        <v>104877</v>
      </c>
      <c r="F50" s="246">
        <v>1625734</v>
      </c>
      <c r="G50" s="246">
        <v>20797</v>
      </c>
      <c r="H50" s="246">
        <v>1330506</v>
      </c>
      <c r="I50" s="246">
        <v>367673</v>
      </c>
      <c r="J50" s="247" t="s">
        <v>9</v>
      </c>
      <c r="K50" s="246">
        <v>0</v>
      </c>
      <c r="L50" s="246">
        <v>962833</v>
      </c>
      <c r="M50" s="246">
        <v>10453171</v>
      </c>
      <c r="N50" s="246">
        <v>494582</v>
      </c>
      <c r="O50" s="246">
        <v>842056</v>
      </c>
      <c r="P50" s="246">
        <v>5236172</v>
      </c>
      <c r="Q50" s="246">
        <v>3880361</v>
      </c>
      <c r="R50" s="246">
        <v>465643</v>
      </c>
      <c r="S50" s="246">
        <v>0</v>
      </c>
      <c r="T50" s="246">
        <v>175</v>
      </c>
      <c r="U50" s="247" t="s">
        <v>9</v>
      </c>
      <c r="V50" s="246">
        <v>465468</v>
      </c>
      <c r="W50" s="246">
        <v>0</v>
      </c>
      <c r="X50" s="246">
        <v>0</v>
      </c>
      <c r="Y50" s="246">
        <v>1364742</v>
      </c>
      <c r="Z50" s="246">
        <v>587599</v>
      </c>
      <c r="AA50" s="246">
        <v>777143</v>
      </c>
      <c r="AB50" s="246">
        <v>0</v>
      </c>
      <c r="AC50" s="246">
        <v>0</v>
      </c>
      <c r="AD50" s="247" t="s">
        <v>9</v>
      </c>
      <c r="AE50" s="246">
        <v>0</v>
      </c>
      <c r="AF50" s="246">
        <v>0</v>
      </c>
      <c r="AG50" s="246">
        <v>0</v>
      </c>
      <c r="AH50" s="246">
        <v>729180</v>
      </c>
      <c r="AI50" s="246">
        <v>0</v>
      </c>
      <c r="AJ50" s="246">
        <v>702180</v>
      </c>
      <c r="AK50" s="246">
        <v>27000</v>
      </c>
      <c r="AL50" s="350"/>
      <c r="AM50" s="351"/>
      <c r="AN50" s="351"/>
      <c r="AO50" s="351"/>
    </row>
    <row r="51" spans="1:41" s="136" customFormat="1" ht="26" customHeight="1">
      <c r="A51" s="133" t="s">
        <v>164</v>
      </c>
      <c r="B51" s="246">
        <v>16066002</v>
      </c>
      <c r="C51" s="246">
        <v>2227783</v>
      </c>
      <c r="D51" s="246">
        <v>534375</v>
      </c>
      <c r="E51" s="246">
        <v>103049</v>
      </c>
      <c r="F51" s="246">
        <v>1569562</v>
      </c>
      <c r="G51" s="246">
        <v>20797</v>
      </c>
      <c r="H51" s="246">
        <v>1322569</v>
      </c>
      <c r="I51" s="246">
        <v>360851</v>
      </c>
      <c r="J51" s="248" t="s">
        <v>164</v>
      </c>
      <c r="K51" s="246">
        <v>0</v>
      </c>
      <c r="L51" s="246">
        <v>961718</v>
      </c>
      <c r="M51" s="246">
        <v>9991727</v>
      </c>
      <c r="N51" s="246">
        <v>487882</v>
      </c>
      <c r="O51" s="246">
        <v>841556</v>
      </c>
      <c r="P51" s="246">
        <v>5089540</v>
      </c>
      <c r="Q51" s="246">
        <v>3572749</v>
      </c>
      <c r="R51" s="246">
        <v>464953</v>
      </c>
      <c r="S51" s="246">
        <v>0</v>
      </c>
      <c r="T51" s="246">
        <v>175</v>
      </c>
      <c r="U51" s="248" t="s">
        <v>164</v>
      </c>
      <c r="V51" s="246">
        <v>464778</v>
      </c>
      <c r="W51" s="246">
        <v>0</v>
      </c>
      <c r="X51" s="246">
        <v>0</v>
      </c>
      <c r="Y51" s="246">
        <v>1350340</v>
      </c>
      <c r="Z51" s="246">
        <v>578467</v>
      </c>
      <c r="AA51" s="246">
        <v>771873</v>
      </c>
      <c r="AB51" s="246">
        <v>0</v>
      </c>
      <c r="AC51" s="246">
        <v>0</v>
      </c>
      <c r="AD51" s="248" t="s">
        <v>164</v>
      </c>
      <c r="AE51" s="246">
        <v>0</v>
      </c>
      <c r="AF51" s="246">
        <v>0</v>
      </c>
      <c r="AG51" s="246">
        <v>0</v>
      </c>
      <c r="AH51" s="246">
        <v>708630</v>
      </c>
      <c r="AI51" s="246">
        <v>0</v>
      </c>
      <c r="AJ51" s="246">
        <v>682030</v>
      </c>
      <c r="AK51" s="246">
        <v>26600</v>
      </c>
      <c r="AL51" s="287"/>
      <c r="AM51" s="287"/>
      <c r="AN51" s="287"/>
      <c r="AO51" s="287"/>
    </row>
    <row r="52" spans="1:41" ht="26" customHeight="1">
      <c r="A52" s="49" t="s">
        <v>10</v>
      </c>
      <c r="B52" s="249">
        <v>707771</v>
      </c>
      <c r="C52" s="249">
        <v>28362</v>
      </c>
      <c r="D52" s="254">
        <v>17977</v>
      </c>
      <c r="E52" s="254">
        <v>4954</v>
      </c>
      <c r="F52" s="254">
        <v>5431</v>
      </c>
      <c r="G52" s="254">
        <v>0</v>
      </c>
      <c r="H52" s="249">
        <v>61913</v>
      </c>
      <c r="I52" s="254">
        <v>9694</v>
      </c>
      <c r="J52" s="250" t="s">
        <v>10</v>
      </c>
      <c r="K52" s="254">
        <v>0</v>
      </c>
      <c r="L52" s="254">
        <v>52219</v>
      </c>
      <c r="M52" s="249">
        <v>454384</v>
      </c>
      <c r="N52" s="254">
        <v>79709</v>
      </c>
      <c r="O52" s="254">
        <v>144978</v>
      </c>
      <c r="P52" s="254">
        <v>202483</v>
      </c>
      <c r="Q52" s="254">
        <v>27214</v>
      </c>
      <c r="R52" s="249">
        <v>25516</v>
      </c>
      <c r="S52" s="254">
        <v>0</v>
      </c>
      <c r="T52" s="254">
        <v>0</v>
      </c>
      <c r="U52" s="250" t="s">
        <v>10</v>
      </c>
      <c r="V52" s="254">
        <v>25516</v>
      </c>
      <c r="W52" s="254">
        <v>0</v>
      </c>
      <c r="X52" s="254">
        <v>0</v>
      </c>
      <c r="Y52" s="249">
        <v>88021</v>
      </c>
      <c r="Z52" s="254">
        <v>35671</v>
      </c>
      <c r="AA52" s="254">
        <v>52350</v>
      </c>
      <c r="AB52" s="249">
        <v>0</v>
      </c>
      <c r="AC52" s="254">
        <v>0</v>
      </c>
      <c r="AD52" s="250" t="s">
        <v>10</v>
      </c>
      <c r="AE52" s="249">
        <v>0</v>
      </c>
      <c r="AF52" s="254">
        <v>0</v>
      </c>
      <c r="AG52" s="254">
        <v>0</v>
      </c>
      <c r="AH52" s="249">
        <v>49575</v>
      </c>
      <c r="AI52" s="254">
        <v>0</v>
      </c>
      <c r="AJ52" s="254">
        <v>49575</v>
      </c>
      <c r="AK52" s="254">
        <v>0</v>
      </c>
      <c r="AL52" s="288"/>
      <c r="AM52" s="282"/>
      <c r="AN52" s="282"/>
      <c r="AO52" s="282"/>
    </row>
    <row r="53" spans="1:41" ht="26" customHeight="1">
      <c r="A53" s="49" t="s">
        <v>11</v>
      </c>
      <c r="B53" s="249">
        <v>3025628</v>
      </c>
      <c r="C53" s="249">
        <v>295348</v>
      </c>
      <c r="D53" s="254">
        <v>94277</v>
      </c>
      <c r="E53" s="254">
        <v>12031</v>
      </c>
      <c r="F53" s="254">
        <v>189040</v>
      </c>
      <c r="G53" s="254">
        <v>0</v>
      </c>
      <c r="H53" s="249">
        <v>67713</v>
      </c>
      <c r="I53" s="254">
        <v>46897</v>
      </c>
      <c r="J53" s="250" t="s">
        <v>11</v>
      </c>
      <c r="K53" s="254">
        <v>0</v>
      </c>
      <c r="L53" s="254">
        <v>20816</v>
      </c>
      <c r="M53" s="249">
        <v>2377161</v>
      </c>
      <c r="N53" s="254">
        <v>48754</v>
      </c>
      <c r="O53" s="254">
        <v>10300</v>
      </c>
      <c r="P53" s="254">
        <v>1425729</v>
      </c>
      <c r="Q53" s="254">
        <v>892378</v>
      </c>
      <c r="R53" s="249">
        <v>4416</v>
      </c>
      <c r="S53" s="254">
        <v>0</v>
      </c>
      <c r="T53" s="254">
        <v>0</v>
      </c>
      <c r="U53" s="250" t="s">
        <v>11</v>
      </c>
      <c r="V53" s="254">
        <v>4416</v>
      </c>
      <c r="W53" s="254">
        <v>0</v>
      </c>
      <c r="X53" s="254">
        <v>0</v>
      </c>
      <c r="Y53" s="249">
        <v>208611</v>
      </c>
      <c r="Z53" s="254">
        <v>104894</v>
      </c>
      <c r="AA53" s="254">
        <v>103717</v>
      </c>
      <c r="AB53" s="249">
        <v>0</v>
      </c>
      <c r="AC53" s="254">
        <v>0</v>
      </c>
      <c r="AD53" s="250" t="s">
        <v>11</v>
      </c>
      <c r="AE53" s="249">
        <v>0</v>
      </c>
      <c r="AF53" s="254">
        <v>0</v>
      </c>
      <c r="AG53" s="254">
        <v>0</v>
      </c>
      <c r="AH53" s="249">
        <v>72379</v>
      </c>
      <c r="AI53" s="254">
        <v>0</v>
      </c>
      <c r="AJ53" s="254">
        <v>72379</v>
      </c>
      <c r="AK53" s="254">
        <v>0</v>
      </c>
      <c r="AL53" s="288"/>
      <c r="AM53" s="282"/>
      <c r="AN53" s="282"/>
      <c r="AO53" s="282"/>
    </row>
    <row r="54" spans="1:41" ht="26" customHeight="1">
      <c r="A54" s="49" t="s">
        <v>12</v>
      </c>
      <c r="B54" s="249">
        <v>1131640</v>
      </c>
      <c r="C54" s="249">
        <v>133471</v>
      </c>
      <c r="D54" s="254">
        <v>17465</v>
      </c>
      <c r="E54" s="254">
        <v>6088</v>
      </c>
      <c r="F54" s="254">
        <v>100918</v>
      </c>
      <c r="G54" s="254">
        <v>9000</v>
      </c>
      <c r="H54" s="249">
        <v>42556</v>
      </c>
      <c r="I54" s="254">
        <v>3554</v>
      </c>
      <c r="J54" s="250" t="s">
        <v>12</v>
      </c>
      <c r="K54" s="254">
        <v>0</v>
      </c>
      <c r="L54" s="254">
        <v>39002</v>
      </c>
      <c r="M54" s="249">
        <v>617797</v>
      </c>
      <c r="N54" s="254">
        <v>67906</v>
      </c>
      <c r="O54" s="254">
        <v>87964</v>
      </c>
      <c r="P54" s="254">
        <v>283332</v>
      </c>
      <c r="Q54" s="254">
        <v>178595</v>
      </c>
      <c r="R54" s="249">
        <v>222900</v>
      </c>
      <c r="S54" s="254">
        <v>0</v>
      </c>
      <c r="T54" s="254">
        <v>0</v>
      </c>
      <c r="U54" s="250" t="s">
        <v>12</v>
      </c>
      <c r="V54" s="254">
        <v>222900</v>
      </c>
      <c r="W54" s="254">
        <v>0</v>
      </c>
      <c r="X54" s="254">
        <v>0</v>
      </c>
      <c r="Y54" s="249">
        <v>57881</v>
      </c>
      <c r="Z54" s="254">
        <v>38136</v>
      </c>
      <c r="AA54" s="254">
        <v>19745</v>
      </c>
      <c r="AB54" s="249">
        <v>0</v>
      </c>
      <c r="AC54" s="254">
        <v>0</v>
      </c>
      <c r="AD54" s="250" t="s">
        <v>12</v>
      </c>
      <c r="AE54" s="249">
        <v>0</v>
      </c>
      <c r="AF54" s="254">
        <v>0</v>
      </c>
      <c r="AG54" s="254">
        <v>0</v>
      </c>
      <c r="AH54" s="249">
        <v>57035</v>
      </c>
      <c r="AI54" s="254">
        <v>0</v>
      </c>
      <c r="AJ54" s="254">
        <v>57035</v>
      </c>
      <c r="AK54" s="254">
        <v>0</v>
      </c>
      <c r="AL54" s="288"/>
      <c r="AM54" s="282"/>
      <c r="AN54" s="282"/>
      <c r="AO54" s="282"/>
    </row>
    <row r="55" spans="1:41" ht="26" customHeight="1">
      <c r="A55" s="49" t="s">
        <v>14</v>
      </c>
      <c r="B55" s="249">
        <v>3232575</v>
      </c>
      <c r="C55" s="249">
        <v>436929</v>
      </c>
      <c r="D55" s="254">
        <v>80153</v>
      </c>
      <c r="E55" s="254">
        <v>16178</v>
      </c>
      <c r="F55" s="254">
        <v>339198</v>
      </c>
      <c r="G55" s="254">
        <v>1400</v>
      </c>
      <c r="H55" s="249">
        <v>397910</v>
      </c>
      <c r="I55" s="254">
        <v>164428</v>
      </c>
      <c r="J55" s="250" t="s">
        <v>14</v>
      </c>
      <c r="K55" s="254">
        <v>0</v>
      </c>
      <c r="L55" s="254">
        <v>233482</v>
      </c>
      <c r="M55" s="249">
        <v>1866739</v>
      </c>
      <c r="N55" s="254">
        <v>118282</v>
      </c>
      <c r="O55" s="254">
        <v>150</v>
      </c>
      <c r="P55" s="254">
        <v>1003213</v>
      </c>
      <c r="Q55" s="254">
        <v>745094</v>
      </c>
      <c r="R55" s="249">
        <v>14050</v>
      </c>
      <c r="S55" s="254">
        <v>0</v>
      </c>
      <c r="T55" s="254">
        <v>0</v>
      </c>
      <c r="U55" s="250" t="s">
        <v>14</v>
      </c>
      <c r="V55" s="254">
        <v>14050</v>
      </c>
      <c r="W55" s="254">
        <v>0</v>
      </c>
      <c r="X55" s="254">
        <v>0</v>
      </c>
      <c r="Y55" s="249">
        <v>386107</v>
      </c>
      <c r="Z55" s="254">
        <v>118497</v>
      </c>
      <c r="AA55" s="254">
        <v>267610</v>
      </c>
      <c r="AB55" s="249">
        <v>0</v>
      </c>
      <c r="AC55" s="254">
        <v>0</v>
      </c>
      <c r="AD55" s="250" t="s">
        <v>14</v>
      </c>
      <c r="AE55" s="249">
        <v>0</v>
      </c>
      <c r="AF55" s="254">
        <v>0</v>
      </c>
      <c r="AG55" s="254">
        <v>0</v>
      </c>
      <c r="AH55" s="249">
        <v>130840</v>
      </c>
      <c r="AI55" s="254">
        <v>0</v>
      </c>
      <c r="AJ55" s="254">
        <v>120340</v>
      </c>
      <c r="AK55" s="254">
        <v>10500</v>
      </c>
      <c r="AL55" s="288"/>
      <c r="AM55" s="282"/>
      <c r="AN55" s="282"/>
      <c r="AO55" s="282"/>
    </row>
    <row r="56" spans="1:41" ht="26" customHeight="1">
      <c r="A56" s="49" t="s">
        <v>13</v>
      </c>
      <c r="B56" s="249">
        <v>784954</v>
      </c>
      <c r="C56" s="249">
        <v>97000</v>
      </c>
      <c r="D56" s="254">
        <v>28825</v>
      </c>
      <c r="E56" s="254">
        <v>8110</v>
      </c>
      <c r="F56" s="254">
        <v>60065</v>
      </c>
      <c r="G56" s="254">
        <v>0</v>
      </c>
      <c r="H56" s="249">
        <v>50024</v>
      </c>
      <c r="I56" s="254">
        <v>4720</v>
      </c>
      <c r="J56" s="250" t="s">
        <v>13</v>
      </c>
      <c r="K56" s="254">
        <v>0</v>
      </c>
      <c r="L56" s="254">
        <v>45304</v>
      </c>
      <c r="M56" s="249">
        <v>546805</v>
      </c>
      <c r="N56" s="254">
        <v>21386</v>
      </c>
      <c r="O56" s="254">
        <v>29670</v>
      </c>
      <c r="P56" s="254">
        <v>206431</v>
      </c>
      <c r="Q56" s="254">
        <v>289318</v>
      </c>
      <c r="R56" s="249">
        <v>30537</v>
      </c>
      <c r="S56" s="254">
        <v>0</v>
      </c>
      <c r="T56" s="254">
        <v>0</v>
      </c>
      <c r="U56" s="250" t="s">
        <v>13</v>
      </c>
      <c r="V56" s="254">
        <v>30537</v>
      </c>
      <c r="W56" s="254">
        <v>0</v>
      </c>
      <c r="X56" s="254">
        <v>0</v>
      </c>
      <c r="Y56" s="249">
        <v>13215</v>
      </c>
      <c r="Z56" s="254">
        <v>9308</v>
      </c>
      <c r="AA56" s="254">
        <v>3907</v>
      </c>
      <c r="AB56" s="249">
        <v>0</v>
      </c>
      <c r="AC56" s="254">
        <v>0</v>
      </c>
      <c r="AD56" s="250" t="s">
        <v>13</v>
      </c>
      <c r="AE56" s="249">
        <v>0</v>
      </c>
      <c r="AF56" s="254">
        <v>0</v>
      </c>
      <c r="AG56" s="254">
        <v>0</v>
      </c>
      <c r="AH56" s="249">
        <v>47373</v>
      </c>
      <c r="AI56" s="254">
        <v>0</v>
      </c>
      <c r="AJ56" s="254">
        <v>47373</v>
      </c>
      <c r="AK56" s="254">
        <v>0</v>
      </c>
      <c r="AL56" s="288"/>
      <c r="AM56" s="282"/>
      <c r="AN56" s="282"/>
      <c r="AO56" s="282"/>
    </row>
    <row r="57" spans="1:41" ht="26" customHeight="1">
      <c r="A57" s="49" t="s">
        <v>15</v>
      </c>
      <c r="B57" s="249">
        <v>2113906</v>
      </c>
      <c r="C57" s="249">
        <v>534722</v>
      </c>
      <c r="D57" s="254">
        <v>50235</v>
      </c>
      <c r="E57" s="254">
        <v>13988</v>
      </c>
      <c r="F57" s="254">
        <v>460664</v>
      </c>
      <c r="G57" s="254">
        <v>9835</v>
      </c>
      <c r="H57" s="249">
        <v>211536</v>
      </c>
      <c r="I57" s="254">
        <v>86977</v>
      </c>
      <c r="J57" s="250" t="s">
        <v>15</v>
      </c>
      <c r="K57" s="254">
        <v>0</v>
      </c>
      <c r="L57" s="254">
        <v>124559</v>
      </c>
      <c r="M57" s="249">
        <v>936135</v>
      </c>
      <c r="N57" s="254">
        <v>33633</v>
      </c>
      <c r="O57" s="254">
        <v>50</v>
      </c>
      <c r="P57" s="254">
        <v>540800</v>
      </c>
      <c r="Q57" s="254">
        <v>361652</v>
      </c>
      <c r="R57" s="249">
        <v>24212</v>
      </c>
      <c r="S57" s="254">
        <v>0</v>
      </c>
      <c r="T57" s="254">
        <v>0</v>
      </c>
      <c r="U57" s="250" t="s">
        <v>15</v>
      </c>
      <c r="V57" s="254">
        <v>24212</v>
      </c>
      <c r="W57" s="254">
        <v>0</v>
      </c>
      <c r="X57" s="254">
        <v>0</v>
      </c>
      <c r="Y57" s="249">
        <v>303363</v>
      </c>
      <c r="Z57" s="254">
        <v>173401</v>
      </c>
      <c r="AA57" s="254">
        <v>129962</v>
      </c>
      <c r="AB57" s="249">
        <v>0</v>
      </c>
      <c r="AC57" s="254">
        <v>0</v>
      </c>
      <c r="AD57" s="250" t="s">
        <v>15</v>
      </c>
      <c r="AE57" s="249">
        <v>0</v>
      </c>
      <c r="AF57" s="254">
        <v>0</v>
      </c>
      <c r="AG57" s="254">
        <v>0</v>
      </c>
      <c r="AH57" s="249">
        <v>103938</v>
      </c>
      <c r="AI57" s="254">
        <v>0</v>
      </c>
      <c r="AJ57" s="254">
        <v>87938</v>
      </c>
      <c r="AK57" s="254">
        <v>16000</v>
      </c>
      <c r="AL57" s="288"/>
      <c r="AM57" s="282"/>
      <c r="AN57" s="282"/>
      <c r="AO57" s="282"/>
    </row>
    <row r="58" spans="1:41" ht="26" customHeight="1">
      <c r="A58" s="49" t="s">
        <v>16</v>
      </c>
      <c r="B58" s="249">
        <v>1070776</v>
      </c>
      <c r="C58" s="249">
        <v>261186</v>
      </c>
      <c r="D58" s="254">
        <v>115133</v>
      </c>
      <c r="E58" s="254">
        <v>8843</v>
      </c>
      <c r="F58" s="254">
        <v>137210</v>
      </c>
      <c r="G58" s="254">
        <v>0</v>
      </c>
      <c r="H58" s="249">
        <v>21040</v>
      </c>
      <c r="I58" s="254">
        <v>14442</v>
      </c>
      <c r="J58" s="250" t="s">
        <v>16</v>
      </c>
      <c r="K58" s="254">
        <v>0</v>
      </c>
      <c r="L58" s="254">
        <v>6598</v>
      </c>
      <c r="M58" s="249">
        <v>664948</v>
      </c>
      <c r="N58" s="254">
        <v>17877</v>
      </c>
      <c r="O58" s="254">
        <v>78707</v>
      </c>
      <c r="P58" s="254">
        <v>353821</v>
      </c>
      <c r="Q58" s="254">
        <v>214543</v>
      </c>
      <c r="R58" s="249">
        <v>49491</v>
      </c>
      <c r="S58" s="254">
        <v>0</v>
      </c>
      <c r="T58" s="254">
        <v>0</v>
      </c>
      <c r="U58" s="250" t="s">
        <v>16</v>
      </c>
      <c r="V58" s="254">
        <v>49491</v>
      </c>
      <c r="W58" s="254">
        <v>0</v>
      </c>
      <c r="X58" s="254">
        <v>0</v>
      </c>
      <c r="Y58" s="249">
        <v>36719</v>
      </c>
      <c r="Z58" s="254">
        <v>22314</v>
      </c>
      <c r="AA58" s="254">
        <v>14405</v>
      </c>
      <c r="AB58" s="249">
        <v>0</v>
      </c>
      <c r="AC58" s="254">
        <v>0</v>
      </c>
      <c r="AD58" s="250" t="s">
        <v>16</v>
      </c>
      <c r="AE58" s="249">
        <v>0</v>
      </c>
      <c r="AF58" s="254">
        <v>0</v>
      </c>
      <c r="AG58" s="254">
        <v>0</v>
      </c>
      <c r="AH58" s="249">
        <v>37392</v>
      </c>
      <c r="AI58" s="254">
        <v>0</v>
      </c>
      <c r="AJ58" s="254">
        <v>37392</v>
      </c>
      <c r="AK58" s="254">
        <v>0</v>
      </c>
      <c r="AL58" s="288"/>
      <c r="AM58" s="282"/>
      <c r="AN58" s="282"/>
      <c r="AO58" s="282"/>
    </row>
    <row r="59" spans="1:41" ht="26" customHeight="1">
      <c r="A59" s="49" t="s">
        <v>17</v>
      </c>
      <c r="B59" s="249">
        <v>1336553</v>
      </c>
      <c r="C59" s="249">
        <v>103541</v>
      </c>
      <c r="D59" s="254">
        <v>44044</v>
      </c>
      <c r="E59" s="254">
        <v>15413</v>
      </c>
      <c r="F59" s="254">
        <v>44084</v>
      </c>
      <c r="G59" s="254">
        <v>0</v>
      </c>
      <c r="H59" s="249">
        <v>284598</v>
      </c>
      <c r="I59" s="254">
        <v>7410</v>
      </c>
      <c r="J59" s="250" t="s">
        <v>17</v>
      </c>
      <c r="K59" s="254">
        <v>0</v>
      </c>
      <c r="L59" s="254">
        <v>277188</v>
      </c>
      <c r="M59" s="249">
        <v>792718</v>
      </c>
      <c r="N59" s="254">
        <v>46400</v>
      </c>
      <c r="O59" s="254">
        <v>0</v>
      </c>
      <c r="P59" s="254">
        <v>424122</v>
      </c>
      <c r="Q59" s="254">
        <v>322196</v>
      </c>
      <c r="R59" s="249">
        <v>560</v>
      </c>
      <c r="S59" s="254">
        <v>0</v>
      </c>
      <c r="T59" s="254">
        <v>0</v>
      </c>
      <c r="U59" s="250" t="s">
        <v>17</v>
      </c>
      <c r="V59" s="254">
        <v>560</v>
      </c>
      <c r="W59" s="254">
        <v>0</v>
      </c>
      <c r="X59" s="254">
        <v>0</v>
      </c>
      <c r="Y59" s="249">
        <v>59009</v>
      </c>
      <c r="Z59" s="254">
        <v>29903</v>
      </c>
      <c r="AA59" s="254">
        <v>29106</v>
      </c>
      <c r="AB59" s="249">
        <v>0</v>
      </c>
      <c r="AC59" s="254">
        <v>0</v>
      </c>
      <c r="AD59" s="250" t="s">
        <v>17</v>
      </c>
      <c r="AE59" s="249">
        <v>0</v>
      </c>
      <c r="AF59" s="254">
        <v>0</v>
      </c>
      <c r="AG59" s="254">
        <v>0</v>
      </c>
      <c r="AH59" s="249">
        <v>96127</v>
      </c>
      <c r="AI59" s="254">
        <v>0</v>
      </c>
      <c r="AJ59" s="254">
        <v>96127</v>
      </c>
      <c r="AK59" s="254">
        <v>0</v>
      </c>
      <c r="AL59" s="288"/>
      <c r="AM59" s="282"/>
      <c r="AN59" s="282"/>
      <c r="AO59" s="282"/>
    </row>
    <row r="60" spans="1:41" ht="26" customHeight="1">
      <c r="A60" s="49" t="s">
        <v>18</v>
      </c>
      <c r="B60" s="249">
        <v>552746</v>
      </c>
      <c r="C60" s="255">
        <v>59755</v>
      </c>
      <c r="D60" s="254">
        <v>23111</v>
      </c>
      <c r="E60" s="254">
        <v>4347</v>
      </c>
      <c r="F60" s="254">
        <v>32297</v>
      </c>
      <c r="G60" s="254">
        <v>0</v>
      </c>
      <c r="H60" s="249">
        <v>24448</v>
      </c>
      <c r="I60" s="254">
        <v>3117</v>
      </c>
      <c r="J60" s="250" t="s">
        <v>162</v>
      </c>
      <c r="K60" s="254">
        <v>0</v>
      </c>
      <c r="L60" s="254">
        <v>21331</v>
      </c>
      <c r="M60" s="249">
        <v>392603</v>
      </c>
      <c r="N60" s="254">
        <v>8017</v>
      </c>
      <c r="O60" s="254">
        <v>0</v>
      </c>
      <c r="P60" s="254">
        <v>84536</v>
      </c>
      <c r="Q60" s="254">
        <v>300050</v>
      </c>
      <c r="R60" s="249">
        <v>22635</v>
      </c>
      <c r="S60" s="254">
        <v>0</v>
      </c>
      <c r="T60" s="254">
        <v>175</v>
      </c>
      <c r="U60" s="250" t="s">
        <v>162</v>
      </c>
      <c r="V60" s="254">
        <v>22460</v>
      </c>
      <c r="W60" s="254">
        <v>0</v>
      </c>
      <c r="X60" s="254">
        <v>0</v>
      </c>
      <c r="Y60" s="249">
        <v>19574</v>
      </c>
      <c r="Z60" s="254">
        <v>6417</v>
      </c>
      <c r="AA60" s="254">
        <v>13157</v>
      </c>
      <c r="AB60" s="249">
        <v>0</v>
      </c>
      <c r="AC60" s="254">
        <v>0</v>
      </c>
      <c r="AD60" s="250" t="s">
        <v>162</v>
      </c>
      <c r="AE60" s="249">
        <v>0</v>
      </c>
      <c r="AF60" s="254">
        <v>0</v>
      </c>
      <c r="AG60" s="254">
        <v>0</v>
      </c>
      <c r="AH60" s="249">
        <v>33731</v>
      </c>
      <c r="AI60" s="254">
        <v>0</v>
      </c>
      <c r="AJ60" s="254">
        <v>33731</v>
      </c>
      <c r="AK60" s="254">
        <v>0</v>
      </c>
      <c r="AL60" s="288"/>
      <c r="AM60" s="282"/>
      <c r="AN60" s="282"/>
      <c r="AO60" s="282"/>
    </row>
    <row r="61" spans="1:41" ht="26" customHeight="1">
      <c r="A61" s="71" t="s">
        <v>19</v>
      </c>
      <c r="B61" s="249">
        <v>1111109</v>
      </c>
      <c r="C61" s="256">
        <v>124585</v>
      </c>
      <c r="D61" s="254">
        <v>33760</v>
      </c>
      <c r="E61" s="254">
        <v>8485</v>
      </c>
      <c r="F61" s="254">
        <v>81778</v>
      </c>
      <c r="G61" s="254">
        <v>562</v>
      </c>
      <c r="H61" s="249">
        <v>82767</v>
      </c>
      <c r="I61" s="254">
        <v>18444</v>
      </c>
      <c r="J61" s="251" t="s">
        <v>19</v>
      </c>
      <c r="K61" s="254">
        <v>0</v>
      </c>
      <c r="L61" s="254">
        <v>64323</v>
      </c>
      <c r="M61" s="249">
        <v>785962</v>
      </c>
      <c r="N61" s="254">
        <v>26731</v>
      </c>
      <c r="O61" s="254">
        <v>346872</v>
      </c>
      <c r="P61" s="254">
        <v>355032</v>
      </c>
      <c r="Q61" s="254">
        <v>57327</v>
      </c>
      <c r="R61" s="249">
        <v>5982</v>
      </c>
      <c r="S61" s="254">
        <v>0</v>
      </c>
      <c r="T61" s="254">
        <v>0</v>
      </c>
      <c r="U61" s="251" t="s">
        <v>19</v>
      </c>
      <c r="V61" s="254">
        <v>5982</v>
      </c>
      <c r="W61" s="254">
        <v>0</v>
      </c>
      <c r="X61" s="254">
        <v>0</v>
      </c>
      <c r="Y61" s="249">
        <v>69890</v>
      </c>
      <c r="Z61" s="254">
        <v>8854</v>
      </c>
      <c r="AA61" s="254">
        <v>61036</v>
      </c>
      <c r="AB61" s="249">
        <v>0</v>
      </c>
      <c r="AC61" s="254">
        <v>0</v>
      </c>
      <c r="AD61" s="251" t="s">
        <v>19</v>
      </c>
      <c r="AE61" s="249">
        <v>0</v>
      </c>
      <c r="AF61" s="254">
        <v>0</v>
      </c>
      <c r="AG61" s="254">
        <v>0</v>
      </c>
      <c r="AH61" s="249">
        <v>41923</v>
      </c>
      <c r="AI61" s="254">
        <v>0</v>
      </c>
      <c r="AJ61" s="254">
        <v>41923</v>
      </c>
      <c r="AK61" s="254">
        <v>0</v>
      </c>
      <c r="AL61" s="288"/>
      <c r="AM61" s="282"/>
      <c r="AN61" s="282"/>
      <c r="AO61" s="282"/>
    </row>
    <row r="62" spans="1:41" ht="26" customHeight="1" collapsed="1">
      <c r="A62" s="71" t="s">
        <v>20</v>
      </c>
      <c r="B62" s="249">
        <v>389017</v>
      </c>
      <c r="C62" s="256">
        <v>29948</v>
      </c>
      <c r="D62" s="254">
        <v>7421</v>
      </c>
      <c r="E62" s="254">
        <v>1753</v>
      </c>
      <c r="F62" s="254">
        <v>20774</v>
      </c>
      <c r="G62" s="254">
        <v>0</v>
      </c>
      <c r="H62" s="249">
        <v>77904</v>
      </c>
      <c r="I62" s="254">
        <v>1088</v>
      </c>
      <c r="J62" s="251" t="s">
        <v>20</v>
      </c>
      <c r="K62" s="254">
        <v>0</v>
      </c>
      <c r="L62" s="254">
        <v>76816</v>
      </c>
      <c r="M62" s="249">
        <v>220617</v>
      </c>
      <c r="N62" s="254">
        <v>100</v>
      </c>
      <c r="O62" s="254">
        <v>142865</v>
      </c>
      <c r="P62" s="254">
        <v>75141</v>
      </c>
      <c r="Q62" s="254">
        <v>2511</v>
      </c>
      <c r="R62" s="249">
        <v>12114</v>
      </c>
      <c r="S62" s="254">
        <v>0</v>
      </c>
      <c r="T62" s="254">
        <v>0</v>
      </c>
      <c r="U62" s="251" t="s">
        <v>20</v>
      </c>
      <c r="V62" s="254">
        <v>12114</v>
      </c>
      <c r="W62" s="254">
        <v>0</v>
      </c>
      <c r="X62" s="254">
        <v>0</v>
      </c>
      <c r="Y62" s="249">
        <v>28634</v>
      </c>
      <c r="Z62" s="254">
        <v>656</v>
      </c>
      <c r="AA62" s="254">
        <v>27978</v>
      </c>
      <c r="AB62" s="249">
        <v>0</v>
      </c>
      <c r="AC62" s="254">
        <v>0</v>
      </c>
      <c r="AD62" s="251" t="s">
        <v>20</v>
      </c>
      <c r="AE62" s="249">
        <v>0</v>
      </c>
      <c r="AF62" s="254">
        <v>0</v>
      </c>
      <c r="AG62" s="254">
        <v>0</v>
      </c>
      <c r="AH62" s="249">
        <v>19800</v>
      </c>
      <c r="AI62" s="254">
        <v>0</v>
      </c>
      <c r="AJ62" s="254">
        <v>19800</v>
      </c>
      <c r="AK62" s="254">
        <v>0</v>
      </c>
      <c r="AL62" s="288"/>
      <c r="AM62" s="282"/>
      <c r="AN62" s="282"/>
      <c r="AO62" s="282"/>
    </row>
    <row r="63" spans="1:41" ht="26" customHeight="1">
      <c r="A63" s="49" t="s">
        <v>21</v>
      </c>
      <c r="B63" s="249">
        <v>467649</v>
      </c>
      <c r="C63" s="249">
        <v>101202</v>
      </c>
      <c r="D63" s="254">
        <v>14775</v>
      </c>
      <c r="E63" s="254">
        <v>2384</v>
      </c>
      <c r="F63" s="254">
        <v>84043</v>
      </c>
      <c r="G63" s="254">
        <v>0</v>
      </c>
      <c r="H63" s="249">
        <v>160</v>
      </c>
      <c r="I63" s="254">
        <v>80</v>
      </c>
      <c r="J63" s="250" t="s">
        <v>21</v>
      </c>
      <c r="K63" s="254">
        <v>0</v>
      </c>
      <c r="L63" s="254">
        <v>80</v>
      </c>
      <c r="M63" s="249">
        <v>221194</v>
      </c>
      <c r="N63" s="254">
        <v>19087</v>
      </c>
      <c r="O63" s="254">
        <v>0</v>
      </c>
      <c r="P63" s="254">
        <v>134900</v>
      </c>
      <c r="Q63" s="254">
        <v>67207</v>
      </c>
      <c r="R63" s="249">
        <v>52540</v>
      </c>
      <c r="S63" s="254">
        <v>0</v>
      </c>
      <c r="T63" s="254">
        <v>0</v>
      </c>
      <c r="U63" s="250" t="s">
        <v>21</v>
      </c>
      <c r="V63" s="254">
        <v>52540</v>
      </c>
      <c r="W63" s="254">
        <v>0</v>
      </c>
      <c r="X63" s="254">
        <v>0</v>
      </c>
      <c r="Y63" s="249">
        <v>79316</v>
      </c>
      <c r="Z63" s="254">
        <v>30416</v>
      </c>
      <c r="AA63" s="254">
        <v>48900</v>
      </c>
      <c r="AB63" s="249">
        <v>0</v>
      </c>
      <c r="AC63" s="254">
        <v>0</v>
      </c>
      <c r="AD63" s="250" t="s">
        <v>21</v>
      </c>
      <c r="AE63" s="249">
        <v>0</v>
      </c>
      <c r="AF63" s="254">
        <v>0</v>
      </c>
      <c r="AG63" s="254">
        <v>0</v>
      </c>
      <c r="AH63" s="249">
        <v>13237</v>
      </c>
      <c r="AI63" s="254">
        <v>0</v>
      </c>
      <c r="AJ63" s="254">
        <v>13237</v>
      </c>
      <c r="AK63" s="254">
        <v>0</v>
      </c>
      <c r="AL63" s="288"/>
      <c r="AM63" s="282"/>
      <c r="AN63" s="282"/>
      <c r="AO63" s="282"/>
    </row>
    <row r="64" spans="1:41" ht="26" customHeight="1">
      <c r="A64" s="49" t="s">
        <v>22</v>
      </c>
      <c r="B64" s="249">
        <v>141678</v>
      </c>
      <c r="C64" s="249">
        <v>21734</v>
      </c>
      <c r="D64" s="254">
        <v>7199</v>
      </c>
      <c r="E64" s="254">
        <v>475</v>
      </c>
      <c r="F64" s="254">
        <v>14060</v>
      </c>
      <c r="G64" s="254">
        <v>0</v>
      </c>
      <c r="H64" s="249">
        <v>0</v>
      </c>
      <c r="I64" s="254">
        <v>0</v>
      </c>
      <c r="J64" s="250" t="s">
        <v>22</v>
      </c>
      <c r="K64" s="254">
        <v>0</v>
      </c>
      <c r="L64" s="254">
        <v>0</v>
      </c>
      <c r="M64" s="249">
        <v>114664</v>
      </c>
      <c r="N64" s="254">
        <v>0</v>
      </c>
      <c r="O64" s="254">
        <v>0</v>
      </c>
      <c r="P64" s="254">
        <v>0</v>
      </c>
      <c r="Q64" s="254">
        <v>114664</v>
      </c>
      <c r="R64" s="249">
        <v>0</v>
      </c>
      <c r="S64" s="254">
        <v>0</v>
      </c>
      <c r="T64" s="254">
        <v>0</v>
      </c>
      <c r="U64" s="250" t="s">
        <v>22</v>
      </c>
      <c r="V64" s="254">
        <v>0</v>
      </c>
      <c r="W64" s="254">
        <v>0</v>
      </c>
      <c r="X64" s="254">
        <v>0</v>
      </c>
      <c r="Y64" s="249">
        <v>0</v>
      </c>
      <c r="Z64" s="254">
        <v>0</v>
      </c>
      <c r="AA64" s="254">
        <v>0</v>
      </c>
      <c r="AB64" s="249">
        <v>0</v>
      </c>
      <c r="AC64" s="254">
        <v>0</v>
      </c>
      <c r="AD64" s="250" t="s">
        <v>22</v>
      </c>
      <c r="AE64" s="249">
        <v>0</v>
      </c>
      <c r="AF64" s="254">
        <v>0</v>
      </c>
      <c r="AG64" s="254">
        <v>0</v>
      </c>
      <c r="AH64" s="249">
        <v>5280</v>
      </c>
      <c r="AI64" s="254">
        <v>0</v>
      </c>
      <c r="AJ64" s="254">
        <v>5180</v>
      </c>
      <c r="AK64" s="254">
        <v>100</v>
      </c>
      <c r="AL64" s="288"/>
      <c r="AM64" s="282"/>
      <c r="AN64" s="282"/>
      <c r="AO64" s="282"/>
    </row>
    <row r="65" spans="1:41" s="135" customFormat="1" ht="34">
      <c r="A65" s="134" t="s">
        <v>165</v>
      </c>
      <c r="B65" s="246">
        <v>572524</v>
      </c>
      <c r="C65" s="246">
        <v>67501</v>
      </c>
      <c r="D65" s="246">
        <v>9501</v>
      </c>
      <c r="E65" s="246">
        <v>1828</v>
      </c>
      <c r="F65" s="246">
        <v>56172</v>
      </c>
      <c r="G65" s="246">
        <v>0</v>
      </c>
      <c r="H65" s="246">
        <v>7937</v>
      </c>
      <c r="I65" s="246">
        <v>6822</v>
      </c>
      <c r="J65" s="252" t="s">
        <v>165</v>
      </c>
      <c r="K65" s="246">
        <v>0</v>
      </c>
      <c r="L65" s="246">
        <v>1115</v>
      </c>
      <c r="M65" s="246">
        <v>461444</v>
      </c>
      <c r="N65" s="246">
        <v>6700</v>
      </c>
      <c r="O65" s="246">
        <v>500</v>
      </c>
      <c r="P65" s="246">
        <v>146632</v>
      </c>
      <c r="Q65" s="246">
        <v>307612</v>
      </c>
      <c r="R65" s="246">
        <v>690</v>
      </c>
      <c r="S65" s="246">
        <v>0</v>
      </c>
      <c r="T65" s="246">
        <v>0</v>
      </c>
      <c r="U65" s="252" t="s">
        <v>165</v>
      </c>
      <c r="V65" s="246">
        <v>690</v>
      </c>
      <c r="W65" s="246">
        <v>0</v>
      </c>
      <c r="X65" s="246">
        <v>0</v>
      </c>
      <c r="Y65" s="246">
        <v>14402</v>
      </c>
      <c r="Z65" s="246">
        <v>9132</v>
      </c>
      <c r="AA65" s="246">
        <v>5270</v>
      </c>
      <c r="AB65" s="246">
        <v>0</v>
      </c>
      <c r="AC65" s="246">
        <v>0</v>
      </c>
      <c r="AD65" s="252" t="s">
        <v>165</v>
      </c>
      <c r="AE65" s="246">
        <v>0</v>
      </c>
      <c r="AF65" s="246">
        <v>0</v>
      </c>
      <c r="AG65" s="246">
        <v>0</v>
      </c>
      <c r="AH65" s="246">
        <v>20550</v>
      </c>
      <c r="AI65" s="246">
        <v>0</v>
      </c>
      <c r="AJ65" s="246">
        <v>20150</v>
      </c>
      <c r="AK65" s="246">
        <v>400</v>
      </c>
      <c r="AL65" s="288"/>
      <c r="AM65" s="282"/>
      <c r="AN65" s="282"/>
      <c r="AO65" s="284"/>
    </row>
    <row r="66" spans="1:41" ht="26" customHeight="1">
      <c r="A66" s="49" t="s">
        <v>174</v>
      </c>
      <c r="B66" s="249">
        <v>52854</v>
      </c>
      <c r="C66" s="249">
        <v>1502</v>
      </c>
      <c r="D66" s="254">
        <v>802</v>
      </c>
      <c r="E66" s="254">
        <v>300</v>
      </c>
      <c r="F66" s="254">
        <v>400</v>
      </c>
      <c r="G66" s="254">
        <v>0</v>
      </c>
      <c r="H66" s="249">
        <v>600</v>
      </c>
      <c r="I66" s="254">
        <v>0</v>
      </c>
      <c r="J66" s="109" t="s">
        <v>174</v>
      </c>
      <c r="K66" s="254">
        <v>0</v>
      </c>
      <c r="L66" s="254">
        <v>600</v>
      </c>
      <c r="M66" s="249">
        <v>46024</v>
      </c>
      <c r="N66" s="254">
        <v>2500</v>
      </c>
      <c r="O66" s="254">
        <v>500</v>
      </c>
      <c r="P66" s="254">
        <v>13000</v>
      </c>
      <c r="Q66" s="254">
        <v>30024</v>
      </c>
      <c r="R66" s="249">
        <v>690</v>
      </c>
      <c r="S66" s="254">
        <v>0</v>
      </c>
      <c r="T66" s="254">
        <v>0</v>
      </c>
      <c r="U66" s="109" t="s">
        <v>174</v>
      </c>
      <c r="V66" s="254">
        <v>690</v>
      </c>
      <c r="W66" s="254">
        <v>0</v>
      </c>
      <c r="X66" s="254">
        <v>0</v>
      </c>
      <c r="Y66" s="249">
        <v>538</v>
      </c>
      <c r="Z66" s="254">
        <v>38</v>
      </c>
      <c r="AA66" s="254">
        <v>500</v>
      </c>
      <c r="AB66" s="249">
        <v>0</v>
      </c>
      <c r="AC66" s="254">
        <v>0</v>
      </c>
      <c r="AD66" s="109" t="s">
        <v>174</v>
      </c>
      <c r="AE66" s="249">
        <v>0</v>
      </c>
      <c r="AF66" s="254">
        <v>0</v>
      </c>
      <c r="AG66" s="254">
        <v>0</v>
      </c>
      <c r="AH66" s="249">
        <v>3500</v>
      </c>
      <c r="AI66" s="254">
        <v>0</v>
      </c>
      <c r="AJ66" s="254">
        <v>3500</v>
      </c>
      <c r="AK66" s="254">
        <v>0</v>
      </c>
      <c r="AL66" s="288"/>
      <c r="AM66" s="282"/>
      <c r="AN66" s="282"/>
      <c r="AO66" s="282"/>
    </row>
    <row r="67" spans="1:41" ht="26" customHeight="1">
      <c r="A67" s="49" t="s">
        <v>175</v>
      </c>
      <c r="B67" s="249">
        <v>286824</v>
      </c>
      <c r="C67" s="249">
        <v>58149</v>
      </c>
      <c r="D67" s="254">
        <v>3315</v>
      </c>
      <c r="E67" s="254">
        <v>178</v>
      </c>
      <c r="F67" s="254">
        <v>54656</v>
      </c>
      <c r="G67" s="254">
        <v>0</v>
      </c>
      <c r="H67" s="249">
        <v>5581</v>
      </c>
      <c r="I67" s="254">
        <v>5551</v>
      </c>
      <c r="J67" s="109" t="s">
        <v>175</v>
      </c>
      <c r="K67" s="254">
        <v>0</v>
      </c>
      <c r="L67" s="254">
        <v>30</v>
      </c>
      <c r="M67" s="249">
        <v>206524</v>
      </c>
      <c r="N67" s="254">
        <v>3970</v>
      </c>
      <c r="O67" s="254">
        <v>0</v>
      </c>
      <c r="P67" s="254">
        <v>60000</v>
      </c>
      <c r="Q67" s="254">
        <v>142554</v>
      </c>
      <c r="R67" s="249">
        <v>0</v>
      </c>
      <c r="S67" s="254">
        <v>0</v>
      </c>
      <c r="T67" s="254">
        <v>0</v>
      </c>
      <c r="U67" s="109" t="s">
        <v>175</v>
      </c>
      <c r="V67" s="254">
        <v>0</v>
      </c>
      <c r="W67" s="254">
        <v>0</v>
      </c>
      <c r="X67" s="254">
        <v>0</v>
      </c>
      <c r="Y67" s="249">
        <v>8070</v>
      </c>
      <c r="Z67" s="254">
        <v>3300</v>
      </c>
      <c r="AA67" s="254">
        <v>4770</v>
      </c>
      <c r="AB67" s="249">
        <v>0</v>
      </c>
      <c r="AC67" s="254">
        <v>0</v>
      </c>
      <c r="AD67" s="109" t="s">
        <v>175</v>
      </c>
      <c r="AE67" s="249">
        <v>0</v>
      </c>
      <c r="AF67" s="254">
        <v>0</v>
      </c>
      <c r="AG67" s="254">
        <v>0</v>
      </c>
      <c r="AH67" s="249">
        <v>8500</v>
      </c>
      <c r="AI67" s="254">
        <v>0</v>
      </c>
      <c r="AJ67" s="254">
        <v>8500</v>
      </c>
      <c r="AK67" s="254">
        <v>0</v>
      </c>
      <c r="AL67" s="288"/>
      <c r="AM67" s="282"/>
      <c r="AN67" s="282"/>
      <c r="AO67" s="282"/>
    </row>
    <row r="68" spans="1:41" ht="26" customHeight="1">
      <c r="A68" s="49" t="s">
        <v>176</v>
      </c>
      <c r="B68" s="249">
        <v>93894</v>
      </c>
      <c r="C68" s="249">
        <v>1981</v>
      </c>
      <c r="D68" s="254">
        <v>425</v>
      </c>
      <c r="E68" s="254">
        <v>440</v>
      </c>
      <c r="F68" s="254">
        <v>1116</v>
      </c>
      <c r="G68" s="254">
        <v>0</v>
      </c>
      <c r="H68" s="249">
        <v>1471</v>
      </c>
      <c r="I68" s="254">
        <v>1271</v>
      </c>
      <c r="J68" s="109" t="s">
        <v>176</v>
      </c>
      <c r="K68" s="254">
        <v>0</v>
      </c>
      <c r="L68" s="254">
        <v>200</v>
      </c>
      <c r="M68" s="249">
        <v>81662</v>
      </c>
      <c r="N68" s="254">
        <v>230</v>
      </c>
      <c r="O68" s="254">
        <v>0</v>
      </c>
      <c r="P68" s="254">
        <v>73632</v>
      </c>
      <c r="Q68" s="254">
        <v>7800</v>
      </c>
      <c r="R68" s="249">
        <v>0</v>
      </c>
      <c r="S68" s="254">
        <v>0</v>
      </c>
      <c r="T68" s="254">
        <v>0</v>
      </c>
      <c r="U68" s="109" t="s">
        <v>176</v>
      </c>
      <c r="V68" s="254">
        <v>0</v>
      </c>
      <c r="W68" s="254">
        <v>0</v>
      </c>
      <c r="X68" s="254">
        <v>0</v>
      </c>
      <c r="Y68" s="249">
        <v>5580</v>
      </c>
      <c r="Z68" s="254">
        <v>5580</v>
      </c>
      <c r="AA68" s="254">
        <v>0</v>
      </c>
      <c r="AB68" s="249">
        <v>0</v>
      </c>
      <c r="AC68" s="254">
        <v>0</v>
      </c>
      <c r="AD68" s="109" t="s">
        <v>176</v>
      </c>
      <c r="AE68" s="249">
        <v>0</v>
      </c>
      <c r="AF68" s="254">
        <v>0</v>
      </c>
      <c r="AG68" s="254">
        <v>0</v>
      </c>
      <c r="AH68" s="249">
        <v>3200</v>
      </c>
      <c r="AI68" s="254">
        <v>0</v>
      </c>
      <c r="AJ68" s="254">
        <v>3200</v>
      </c>
      <c r="AK68" s="254">
        <v>0</v>
      </c>
      <c r="AL68" s="288"/>
      <c r="AM68" s="282"/>
      <c r="AN68" s="282"/>
      <c r="AO68" s="282"/>
    </row>
    <row r="69" spans="1:41" ht="26" customHeight="1">
      <c r="A69" s="49" t="s">
        <v>177</v>
      </c>
      <c r="B69" s="249">
        <v>138952</v>
      </c>
      <c r="C69" s="249">
        <v>5869</v>
      </c>
      <c r="D69" s="254">
        <v>4959</v>
      </c>
      <c r="E69" s="254">
        <v>910</v>
      </c>
      <c r="F69" s="254">
        <v>0</v>
      </c>
      <c r="G69" s="254">
        <v>0</v>
      </c>
      <c r="H69" s="249">
        <v>285</v>
      </c>
      <c r="I69" s="254">
        <v>0</v>
      </c>
      <c r="J69" s="109" t="s">
        <v>177</v>
      </c>
      <c r="K69" s="254">
        <v>0</v>
      </c>
      <c r="L69" s="254">
        <v>285</v>
      </c>
      <c r="M69" s="249">
        <v>127234</v>
      </c>
      <c r="N69" s="254">
        <v>0</v>
      </c>
      <c r="O69" s="254">
        <v>0</v>
      </c>
      <c r="P69" s="254">
        <v>0</v>
      </c>
      <c r="Q69" s="254">
        <v>127234</v>
      </c>
      <c r="R69" s="249">
        <v>0</v>
      </c>
      <c r="S69" s="254">
        <v>0</v>
      </c>
      <c r="T69" s="254">
        <v>0</v>
      </c>
      <c r="U69" s="109" t="s">
        <v>177</v>
      </c>
      <c r="V69" s="254">
        <v>0</v>
      </c>
      <c r="W69" s="254">
        <v>0</v>
      </c>
      <c r="X69" s="254">
        <v>0</v>
      </c>
      <c r="Y69" s="249">
        <v>214</v>
      </c>
      <c r="Z69" s="254">
        <v>214</v>
      </c>
      <c r="AA69" s="254">
        <v>0</v>
      </c>
      <c r="AB69" s="249">
        <v>0</v>
      </c>
      <c r="AC69" s="254">
        <v>0</v>
      </c>
      <c r="AD69" s="109" t="s">
        <v>177</v>
      </c>
      <c r="AE69" s="249">
        <v>0</v>
      </c>
      <c r="AF69" s="254">
        <v>0</v>
      </c>
      <c r="AG69" s="254">
        <v>0</v>
      </c>
      <c r="AH69" s="249">
        <v>5350</v>
      </c>
      <c r="AI69" s="254">
        <v>0</v>
      </c>
      <c r="AJ69" s="254">
        <v>4950</v>
      </c>
      <c r="AK69" s="254">
        <v>400</v>
      </c>
      <c r="AL69" s="288"/>
      <c r="AM69" s="282"/>
      <c r="AN69" s="282"/>
      <c r="AO69" s="282"/>
    </row>
    <row r="70" spans="1:41">
      <c r="AL70" s="53"/>
      <c r="AM70" s="53"/>
      <c r="AN70" s="53"/>
      <c r="AO70" s="53"/>
    </row>
    <row r="71" spans="1:41">
      <c r="AL71" s="53"/>
      <c r="AM71" s="53"/>
      <c r="AN71" s="53"/>
      <c r="AO71" s="53"/>
    </row>
  </sheetData>
  <mergeCells count="16">
    <mergeCell ref="AL49:AM50"/>
    <mergeCell ref="U1:AC1"/>
    <mergeCell ref="AN28:AO29"/>
    <mergeCell ref="AN49:AO50"/>
    <mergeCell ref="A1:I1"/>
    <mergeCell ref="A2:I2"/>
    <mergeCell ref="J1:T1"/>
    <mergeCell ref="K2:S2"/>
    <mergeCell ref="AD1:AK1"/>
    <mergeCell ref="AE2:AJ2"/>
    <mergeCell ref="V2:AB2"/>
    <mergeCell ref="C3:G3"/>
    <mergeCell ref="L3:R3"/>
    <mergeCell ref="V3:AB3"/>
    <mergeCell ref="AE3:AI3"/>
    <mergeCell ref="AL28:AM29"/>
  </mergeCells>
  <phoneticPr fontId="5" type="noConversion"/>
  <printOptions horizontalCentered="1" gridLinesSet="0"/>
  <pageMargins left="0.39370078740157483" right="0.39370078740157483" top="0.39370078740157483" bottom="0.39370078740157483" header="0" footer="0.19685039370078741"/>
  <pageSetup paperSize="9" scale="78" firstPageNumber="48" fitToWidth="5" pageOrder="overThenDown" orientation="landscape" blackAndWhite="1" useFirstPageNumber="1" r:id="rId1"/>
  <headerFooter alignWithMargins="0">
    <oddFooter>&amp;C&amp;"Times New Roman,標準"-&amp;P--</oddFooter>
  </headerFooter>
  <colBreaks count="3" manualBreakCount="3">
    <brk id="9" max="26" man="1"/>
    <brk id="20" max="26" man="1"/>
    <brk id="29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O71"/>
  <sheetViews>
    <sheetView showGridLines="0" view="pageBreakPreview" zoomScale="60" zoomScaleNormal="75" workbookViewId="0">
      <pane xSplit="1" ySplit="7" topLeftCell="B28" activePane="bottomRight" state="frozen"/>
      <selection activeCell="B34" sqref="B34"/>
      <selection pane="topRight" activeCell="B34" sqref="B34"/>
      <selection pane="bottomLeft" activeCell="B34" sqref="B34"/>
      <selection pane="bottomRight" activeCell="A72" sqref="A72"/>
    </sheetView>
  </sheetViews>
  <sheetFormatPr defaultColWidth="10" defaultRowHeight="17"/>
  <cols>
    <col min="1" max="1" width="16.26953125" style="51" customWidth="1"/>
    <col min="2" max="4" width="17.36328125" style="51" customWidth="1"/>
    <col min="5" max="9" width="16.36328125" style="51" customWidth="1"/>
    <col min="10" max="10" width="15.26953125" style="51" customWidth="1"/>
    <col min="11" max="11" width="9.90625" style="51" customWidth="1"/>
    <col min="12" max="12" width="11.7265625" style="51" customWidth="1"/>
    <col min="13" max="13" width="12.7265625" style="51" customWidth="1"/>
    <col min="14" max="14" width="13.08984375" style="51" customWidth="1"/>
    <col min="15" max="15" width="12.26953125" style="51" customWidth="1"/>
    <col min="16" max="16" width="15.7265625" style="51" customWidth="1"/>
    <col min="17" max="17" width="14.7265625" style="51" customWidth="1"/>
    <col min="18" max="18" width="15.36328125" style="51" customWidth="1"/>
    <col min="19" max="19" width="13.7265625" style="51" customWidth="1"/>
    <col min="20" max="20" width="14.26953125" style="51" customWidth="1"/>
    <col min="21" max="21" width="17.08984375" style="51" customWidth="1"/>
    <col min="22" max="22" width="16.26953125" style="51" customWidth="1"/>
    <col min="23" max="23" width="12.08984375" style="51" customWidth="1"/>
    <col min="24" max="24" width="12.36328125" style="51" customWidth="1"/>
    <col min="25" max="25" width="16.90625" style="51" customWidth="1"/>
    <col min="26" max="26" width="14.36328125" style="51" customWidth="1"/>
    <col min="27" max="27" width="14.7265625" style="51" customWidth="1"/>
    <col min="28" max="28" width="15.26953125" style="51" customWidth="1"/>
    <col min="29" max="29" width="14.26953125" style="51" customWidth="1"/>
    <col min="30" max="30" width="18" style="51" customWidth="1"/>
    <col min="31" max="32" width="13.26953125" style="51" customWidth="1"/>
    <col min="33" max="33" width="13.26953125" style="53" customWidth="1"/>
    <col min="34" max="34" width="13.36328125" style="51" customWidth="1"/>
    <col min="35" max="35" width="16" style="51" customWidth="1"/>
    <col min="36" max="36" width="16.7265625" style="51" customWidth="1"/>
    <col min="37" max="37" width="15.36328125" style="51" customWidth="1"/>
    <col min="38" max="38" width="12.36328125" style="51" customWidth="1"/>
    <col min="39" max="39" width="10" style="51" customWidth="1"/>
    <col min="40" max="41" width="11.26953125" style="51" customWidth="1"/>
    <col min="42" max="16384" width="10" style="51"/>
  </cols>
  <sheetData>
    <row r="1" spans="1:37" s="155" customFormat="1" ht="19.5">
      <c r="A1" s="352" t="s">
        <v>302</v>
      </c>
      <c r="B1" s="352"/>
      <c r="C1" s="352"/>
      <c r="D1" s="352"/>
      <c r="E1" s="352"/>
      <c r="F1" s="352"/>
      <c r="G1" s="352"/>
      <c r="H1" s="352"/>
      <c r="I1" s="352"/>
      <c r="J1" s="352" t="s">
        <v>304</v>
      </c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 t="s">
        <v>306</v>
      </c>
      <c r="V1" s="352"/>
      <c r="W1" s="352"/>
      <c r="X1" s="352"/>
      <c r="Y1" s="352"/>
      <c r="Z1" s="352"/>
      <c r="AA1" s="352"/>
      <c r="AB1" s="352"/>
      <c r="AC1" s="352"/>
      <c r="AD1" s="352" t="s">
        <v>308</v>
      </c>
      <c r="AE1" s="352"/>
      <c r="AF1" s="352"/>
      <c r="AG1" s="352"/>
      <c r="AH1" s="352"/>
      <c r="AI1" s="352"/>
      <c r="AJ1" s="352"/>
      <c r="AK1" s="352"/>
    </row>
    <row r="2" spans="1:37" s="50" customFormat="1" ht="24.75" customHeight="1">
      <c r="B2" s="353" t="s">
        <v>303</v>
      </c>
      <c r="C2" s="353"/>
      <c r="D2" s="353"/>
      <c r="E2" s="353"/>
      <c r="F2" s="353"/>
      <c r="G2" s="353"/>
      <c r="H2" s="353"/>
      <c r="I2" s="165" t="s">
        <v>257</v>
      </c>
      <c r="J2" s="54"/>
      <c r="K2" s="353" t="s">
        <v>305</v>
      </c>
      <c r="L2" s="353"/>
      <c r="M2" s="353"/>
      <c r="N2" s="353"/>
      <c r="O2" s="353"/>
      <c r="P2" s="353"/>
      <c r="Q2" s="353"/>
      <c r="R2" s="353"/>
      <c r="S2" s="353"/>
      <c r="T2" s="165" t="s">
        <v>258</v>
      </c>
      <c r="U2" s="54"/>
      <c r="V2" s="353" t="s">
        <v>307</v>
      </c>
      <c r="W2" s="353"/>
      <c r="X2" s="353"/>
      <c r="Y2" s="353"/>
      <c r="Z2" s="353"/>
      <c r="AA2" s="353"/>
      <c r="AB2" s="353"/>
      <c r="AC2" s="165" t="s">
        <v>259</v>
      </c>
      <c r="AD2" s="47"/>
      <c r="AE2" s="353" t="s">
        <v>309</v>
      </c>
      <c r="AF2" s="353"/>
      <c r="AG2" s="353"/>
      <c r="AH2" s="353"/>
      <c r="AI2" s="353"/>
      <c r="AJ2" s="353"/>
      <c r="AK2" s="165" t="s">
        <v>260</v>
      </c>
    </row>
    <row r="3" spans="1:37" s="50" customFormat="1" ht="21.75" customHeight="1">
      <c r="A3" s="55" t="s">
        <v>56</v>
      </c>
      <c r="B3" s="47"/>
      <c r="C3" s="354" t="str">
        <f>"中華民國"&amp;[1]簡明總!$E$3</f>
        <v>中華民國112年度</v>
      </c>
      <c r="D3" s="354"/>
      <c r="E3" s="354"/>
      <c r="F3" s="354"/>
      <c r="G3" s="354"/>
      <c r="H3" s="47"/>
      <c r="I3" s="56" t="s">
        <v>0</v>
      </c>
      <c r="J3" s="55" t="s">
        <v>56</v>
      </c>
      <c r="K3" s="55"/>
      <c r="L3" s="354" t="str">
        <f>"    中華民國"&amp;[1]簡明總!$E$3</f>
        <v xml:space="preserve">    中華民國112年度</v>
      </c>
      <c r="M3" s="354"/>
      <c r="N3" s="354"/>
      <c r="O3" s="354"/>
      <c r="P3" s="354"/>
      <c r="Q3" s="354"/>
      <c r="R3" s="354"/>
      <c r="S3" s="47"/>
      <c r="T3" s="56" t="s">
        <v>0</v>
      </c>
      <c r="U3" s="55" t="s">
        <v>56</v>
      </c>
      <c r="V3" s="354" t="str">
        <f>"中華民國"&amp;[1]簡明總!$E$3</f>
        <v>中華民國112年度</v>
      </c>
      <c r="W3" s="354"/>
      <c r="X3" s="354"/>
      <c r="Y3" s="354"/>
      <c r="Z3" s="354"/>
      <c r="AA3" s="354"/>
      <c r="AB3" s="354"/>
      <c r="AC3" s="56" t="s">
        <v>0</v>
      </c>
      <c r="AD3" s="47"/>
      <c r="AE3" s="354" t="str">
        <f>"                中華民國"&amp;[1]簡明總!$E$3</f>
        <v xml:space="preserve">                中華民國112年度</v>
      </c>
      <c r="AF3" s="354"/>
      <c r="AG3" s="354"/>
      <c r="AH3" s="354"/>
      <c r="AI3" s="354"/>
      <c r="AJ3" s="47"/>
      <c r="AK3" s="56" t="s">
        <v>0</v>
      </c>
    </row>
    <row r="4" spans="1:37" ht="42" customHeight="1">
      <c r="A4" s="57" t="s">
        <v>28</v>
      </c>
      <c r="B4" s="58"/>
      <c r="C4" s="59" t="s">
        <v>228</v>
      </c>
      <c r="D4" s="61" t="s">
        <v>57</v>
      </c>
      <c r="E4" s="61" t="s">
        <v>317</v>
      </c>
      <c r="F4" s="61" t="s">
        <v>58</v>
      </c>
      <c r="G4" s="60" t="s">
        <v>59</v>
      </c>
      <c r="H4" s="59" t="s">
        <v>229</v>
      </c>
      <c r="I4" s="61" t="s">
        <v>60</v>
      </c>
      <c r="J4" s="57" t="s">
        <v>28</v>
      </c>
      <c r="K4" s="61" t="s">
        <v>61</v>
      </c>
      <c r="L4" s="61" t="s">
        <v>62</v>
      </c>
      <c r="M4" s="59" t="s">
        <v>230</v>
      </c>
      <c r="N4" s="61" t="s">
        <v>63</v>
      </c>
      <c r="O4" s="61" t="s">
        <v>64</v>
      </c>
      <c r="P4" s="61" t="s">
        <v>65</v>
      </c>
      <c r="Q4" s="60" t="s">
        <v>231</v>
      </c>
      <c r="R4" s="59" t="s">
        <v>232</v>
      </c>
      <c r="S4" s="60" t="s">
        <v>233</v>
      </c>
      <c r="T4" s="60" t="s">
        <v>234</v>
      </c>
      <c r="U4" s="57" t="s">
        <v>28</v>
      </c>
      <c r="V4" s="60" t="s">
        <v>235</v>
      </c>
      <c r="W4" s="60" t="s">
        <v>236</v>
      </c>
      <c r="X4" s="60" t="s">
        <v>237</v>
      </c>
      <c r="Y4" s="59" t="s">
        <v>227</v>
      </c>
      <c r="Z4" s="61" t="s">
        <v>67</v>
      </c>
      <c r="AA4" s="61" t="s">
        <v>66</v>
      </c>
      <c r="AB4" s="59" t="s">
        <v>238</v>
      </c>
      <c r="AC4" s="60" t="s">
        <v>239</v>
      </c>
      <c r="AD4" s="57" t="s">
        <v>28</v>
      </c>
      <c r="AE4" s="62" t="s">
        <v>68</v>
      </c>
      <c r="AF4" s="60" t="s">
        <v>240</v>
      </c>
      <c r="AG4" s="63" t="s">
        <v>161</v>
      </c>
      <c r="AH4" s="59" t="s">
        <v>272</v>
      </c>
      <c r="AI4" s="61" t="s">
        <v>273</v>
      </c>
      <c r="AJ4" s="61" t="s">
        <v>69</v>
      </c>
      <c r="AK4" s="61" t="s">
        <v>70</v>
      </c>
    </row>
    <row r="5" spans="1:37" ht="26" customHeight="1">
      <c r="A5" s="64" t="s">
        <v>51</v>
      </c>
      <c r="B5" s="58" t="s">
        <v>71</v>
      </c>
      <c r="C5" s="67">
        <v>1</v>
      </c>
      <c r="D5" s="67"/>
      <c r="E5" s="67"/>
      <c r="F5" s="67"/>
      <c r="G5" s="67"/>
      <c r="H5" s="67">
        <v>2</v>
      </c>
      <c r="I5" s="61"/>
      <c r="J5" s="64" t="s">
        <v>51</v>
      </c>
      <c r="K5" s="61"/>
      <c r="L5" s="61"/>
      <c r="M5" s="67">
        <v>3</v>
      </c>
      <c r="N5" s="61"/>
      <c r="O5" s="61"/>
      <c r="P5" s="61"/>
      <c r="Q5" s="61"/>
      <c r="R5" s="67">
        <v>4</v>
      </c>
      <c r="S5" s="61"/>
      <c r="T5" s="61"/>
      <c r="U5" s="64" t="s">
        <v>51</v>
      </c>
      <c r="V5" s="61"/>
      <c r="W5" s="61"/>
      <c r="X5" s="61"/>
      <c r="Y5" s="67">
        <v>5</v>
      </c>
      <c r="Z5" s="61"/>
      <c r="AA5" s="61"/>
      <c r="AB5" s="67">
        <v>6</v>
      </c>
      <c r="AC5" s="61"/>
      <c r="AD5" s="64" t="s">
        <v>51</v>
      </c>
      <c r="AE5" s="67">
        <v>7</v>
      </c>
      <c r="AF5" s="61"/>
      <c r="AG5" s="65"/>
      <c r="AH5" s="67">
        <v>8</v>
      </c>
      <c r="AI5" s="67"/>
      <c r="AJ5" s="67"/>
      <c r="AK5" s="67"/>
    </row>
    <row r="6" spans="1:37" ht="26" customHeight="1">
      <c r="A6" s="64" t="s">
        <v>52</v>
      </c>
      <c r="B6" s="66"/>
      <c r="C6" s="67"/>
      <c r="D6" s="67">
        <v>1</v>
      </c>
      <c r="E6" s="67">
        <v>2</v>
      </c>
      <c r="F6" s="67">
        <v>3</v>
      </c>
      <c r="G6" s="67">
        <v>4</v>
      </c>
      <c r="H6" s="67"/>
      <c r="I6" s="67">
        <v>1</v>
      </c>
      <c r="J6" s="64" t="s">
        <v>52</v>
      </c>
      <c r="K6" s="67">
        <v>2</v>
      </c>
      <c r="L6" s="67">
        <v>3</v>
      </c>
      <c r="M6" s="67"/>
      <c r="N6" s="67">
        <v>1</v>
      </c>
      <c r="O6" s="67">
        <v>2</v>
      </c>
      <c r="P6" s="67">
        <v>3</v>
      </c>
      <c r="Q6" s="67">
        <v>4</v>
      </c>
      <c r="R6" s="67"/>
      <c r="S6" s="67">
        <v>1</v>
      </c>
      <c r="T6" s="67">
        <v>2</v>
      </c>
      <c r="U6" s="64" t="s">
        <v>52</v>
      </c>
      <c r="V6" s="67">
        <v>3</v>
      </c>
      <c r="W6" s="67">
        <v>4</v>
      </c>
      <c r="X6" s="67">
        <v>5</v>
      </c>
      <c r="Y6" s="67"/>
      <c r="Z6" s="67">
        <v>1</v>
      </c>
      <c r="AA6" s="67">
        <v>2</v>
      </c>
      <c r="AB6" s="67"/>
      <c r="AC6" s="67">
        <v>1</v>
      </c>
      <c r="AD6" s="64" t="s">
        <v>52</v>
      </c>
      <c r="AE6" s="67"/>
      <c r="AF6" s="67">
        <v>1</v>
      </c>
      <c r="AG6" s="68">
        <v>2</v>
      </c>
      <c r="AH6" s="67"/>
      <c r="AI6" s="67">
        <v>1</v>
      </c>
      <c r="AJ6" s="67">
        <v>2</v>
      </c>
      <c r="AK6" s="67">
        <v>3</v>
      </c>
    </row>
    <row r="7" spans="1:37" ht="26" customHeight="1">
      <c r="A7" s="64" t="s">
        <v>72</v>
      </c>
      <c r="B7" s="69"/>
      <c r="C7" s="69"/>
      <c r="D7" s="69"/>
      <c r="E7" s="69"/>
      <c r="F7" s="69"/>
      <c r="G7" s="69"/>
      <c r="H7" s="69"/>
      <c r="I7" s="69"/>
      <c r="J7" s="64" t="s">
        <v>72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4" t="s">
        <v>72</v>
      </c>
      <c r="V7" s="69"/>
      <c r="W7" s="69"/>
      <c r="X7" s="69"/>
      <c r="Y7" s="69"/>
      <c r="Z7" s="69"/>
      <c r="AA7" s="69"/>
      <c r="AB7" s="69"/>
      <c r="AC7" s="69"/>
      <c r="AD7" s="64" t="s">
        <v>72</v>
      </c>
      <c r="AE7" s="69"/>
      <c r="AF7" s="69"/>
      <c r="AG7" s="70"/>
      <c r="AH7" s="69"/>
      <c r="AI7" s="69"/>
      <c r="AJ7" s="69"/>
      <c r="AK7" s="69"/>
    </row>
    <row r="8" spans="1:37" s="135" customFormat="1" ht="26" customHeight="1">
      <c r="A8" s="137" t="s">
        <v>9</v>
      </c>
      <c r="B8" s="246">
        <v>71373679</v>
      </c>
      <c r="C8" s="246">
        <v>24447198</v>
      </c>
      <c r="D8" s="246">
        <v>11556935</v>
      </c>
      <c r="E8" s="246">
        <v>4423543</v>
      </c>
      <c r="F8" s="246">
        <v>7839028</v>
      </c>
      <c r="G8" s="246">
        <v>627692</v>
      </c>
      <c r="H8" s="246">
        <v>6615579</v>
      </c>
      <c r="I8" s="246">
        <v>3727452</v>
      </c>
      <c r="J8" s="247" t="s">
        <v>9</v>
      </c>
      <c r="K8" s="246">
        <v>0</v>
      </c>
      <c r="L8" s="246">
        <v>2888127</v>
      </c>
      <c r="M8" s="246">
        <v>18120232</v>
      </c>
      <c r="N8" s="246">
        <v>3248509</v>
      </c>
      <c r="O8" s="246">
        <v>1841514</v>
      </c>
      <c r="P8" s="246">
        <v>6204074</v>
      </c>
      <c r="Q8" s="246">
        <v>6826135</v>
      </c>
      <c r="R8" s="246">
        <v>5166422</v>
      </c>
      <c r="S8" s="246">
        <v>67935</v>
      </c>
      <c r="T8" s="246">
        <v>741070</v>
      </c>
      <c r="U8" s="247" t="s">
        <v>9</v>
      </c>
      <c r="V8" s="246">
        <v>4357417</v>
      </c>
      <c r="W8" s="246">
        <v>0</v>
      </c>
      <c r="X8" s="246">
        <v>0</v>
      </c>
      <c r="Y8" s="246">
        <v>11743910</v>
      </c>
      <c r="Z8" s="246">
        <v>9978094</v>
      </c>
      <c r="AA8" s="246">
        <v>1765816</v>
      </c>
      <c r="AB8" s="246">
        <v>3590285</v>
      </c>
      <c r="AC8" s="246">
        <v>3590285</v>
      </c>
      <c r="AD8" s="247" t="s">
        <v>9</v>
      </c>
      <c r="AE8" s="246">
        <v>8166</v>
      </c>
      <c r="AF8" s="246">
        <v>8166</v>
      </c>
      <c r="AG8" s="246">
        <v>0</v>
      </c>
      <c r="AH8" s="246">
        <v>1681887</v>
      </c>
      <c r="AI8" s="246">
        <v>0</v>
      </c>
      <c r="AJ8" s="246">
        <v>1145497</v>
      </c>
      <c r="AK8" s="246">
        <v>536390</v>
      </c>
    </row>
    <row r="9" spans="1:37" s="135" customFormat="1" ht="26" customHeight="1">
      <c r="A9" s="133" t="s">
        <v>164</v>
      </c>
      <c r="B9" s="246">
        <v>69379131</v>
      </c>
      <c r="C9" s="246">
        <v>23813775</v>
      </c>
      <c r="D9" s="246">
        <v>11211035</v>
      </c>
      <c r="E9" s="246">
        <v>4309149</v>
      </c>
      <c r="F9" s="246">
        <v>7666223</v>
      </c>
      <c r="G9" s="246">
        <v>627368</v>
      </c>
      <c r="H9" s="246">
        <v>6474159</v>
      </c>
      <c r="I9" s="246">
        <v>3647209</v>
      </c>
      <c r="J9" s="248" t="s">
        <v>164</v>
      </c>
      <c r="K9" s="246">
        <v>0</v>
      </c>
      <c r="L9" s="246">
        <v>2826950</v>
      </c>
      <c r="M9" s="246">
        <v>17372125</v>
      </c>
      <c r="N9" s="246">
        <v>3105884</v>
      </c>
      <c r="O9" s="246">
        <v>1832504</v>
      </c>
      <c r="P9" s="246">
        <v>6048329</v>
      </c>
      <c r="Q9" s="246">
        <v>6385408</v>
      </c>
      <c r="R9" s="246">
        <v>5006765</v>
      </c>
      <c r="S9" s="246">
        <v>66888</v>
      </c>
      <c r="T9" s="246">
        <v>727628</v>
      </c>
      <c r="U9" s="248" t="s">
        <v>164</v>
      </c>
      <c r="V9" s="246">
        <v>4212249</v>
      </c>
      <c r="W9" s="246">
        <v>0</v>
      </c>
      <c r="X9" s="246">
        <v>0</v>
      </c>
      <c r="Y9" s="246">
        <v>11532118</v>
      </c>
      <c r="Z9" s="246">
        <v>9779538</v>
      </c>
      <c r="AA9" s="246">
        <v>1752580</v>
      </c>
      <c r="AB9" s="246">
        <v>3535063</v>
      </c>
      <c r="AC9" s="246">
        <v>3535063</v>
      </c>
      <c r="AD9" s="248" t="s">
        <v>164</v>
      </c>
      <c r="AE9" s="246">
        <v>8166</v>
      </c>
      <c r="AF9" s="246">
        <v>8166</v>
      </c>
      <c r="AG9" s="246">
        <v>0</v>
      </c>
      <c r="AH9" s="246">
        <v>1636960</v>
      </c>
      <c r="AI9" s="246">
        <v>0</v>
      </c>
      <c r="AJ9" s="246">
        <v>1116895</v>
      </c>
      <c r="AK9" s="246">
        <v>520065</v>
      </c>
    </row>
    <row r="10" spans="1:37" ht="26" customHeight="1">
      <c r="A10" s="49" t="s">
        <v>10</v>
      </c>
      <c r="B10" s="249">
        <v>4889907</v>
      </c>
      <c r="C10" s="249">
        <v>1357229</v>
      </c>
      <c r="D10" s="249">
        <v>487566</v>
      </c>
      <c r="E10" s="249">
        <v>264079</v>
      </c>
      <c r="F10" s="249">
        <v>531225</v>
      </c>
      <c r="G10" s="249">
        <v>74359</v>
      </c>
      <c r="H10" s="249">
        <v>617214</v>
      </c>
      <c r="I10" s="249">
        <v>385983</v>
      </c>
      <c r="J10" s="250" t="s">
        <v>10</v>
      </c>
      <c r="K10" s="249">
        <v>0</v>
      </c>
      <c r="L10" s="249">
        <v>231231</v>
      </c>
      <c r="M10" s="249">
        <v>1188697</v>
      </c>
      <c r="N10" s="249">
        <v>285816</v>
      </c>
      <c r="O10" s="249">
        <v>380401</v>
      </c>
      <c r="P10" s="249">
        <v>230395</v>
      </c>
      <c r="Q10" s="249">
        <v>292085</v>
      </c>
      <c r="R10" s="249">
        <v>417353</v>
      </c>
      <c r="S10" s="249">
        <v>18107</v>
      </c>
      <c r="T10" s="249">
        <v>42359</v>
      </c>
      <c r="U10" s="250" t="s">
        <v>10</v>
      </c>
      <c r="V10" s="249">
        <v>356887</v>
      </c>
      <c r="W10" s="249">
        <v>0</v>
      </c>
      <c r="X10" s="249">
        <v>0</v>
      </c>
      <c r="Y10" s="249">
        <v>985673</v>
      </c>
      <c r="Z10" s="249">
        <v>850444</v>
      </c>
      <c r="AA10" s="249">
        <v>135229</v>
      </c>
      <c r="AB10" s="249">
        <v>219227</v>
      </c>
      <c r="AC10" s="249">
        <v>219227</v>
      </c>
      <c r="AD10" s="250" t="s">
        <v>10</v>
      </c>
      <c r="AE10" s="249">
        <v>0</v>
      </c>
      <c r="AF10" s="249">
        <v>0</v>
      </c>
      <c r="AG10" s="249">
        <v>0</v>
      </c>
      <c r="AH10" s="249">
        <v>104514</v>
      </c>
      <c r="AI10" s="249">
        <v>0</v>
      </c>
      <c r="AJ10" s="249">
        <v>78414</v>
      </c>
      <c r="AK10" s="249">
        <v>26100</v>
      </c>
    </row>
    <row r="11" spans="1:37" ht="26" customHeight="1">
      <c r="A11" s="49" t="s">
        <v>11</v>
      </c>
      <c r="B11" s="249">
        <v>7142089</v>
      </c>
      <c r="C11" s="249">
        <v>1818244</v>
      </c>
      <c r="D11" s="249">
        <v>935225</v>
      </c>
      <c r="E11" s="249">
        <v>281537</v>
      </c>
      <c r="F11" s="249">
        <v>590548</v>
      </c>
      <c r="G11" s="249">
        <v>10934</v>
      </c>
      <c r="H11" s="249">
        <v>372551</v>
      </c>
      <c r="I11" s="249">
        <v>202193</v>
      </c>
      <c r="J11" s="250" t="s">
        <v>11</v>
      </c>
      <c r="K11" s="249">
        <v>0</v>
      </c>
      <c r="L11" s="249">
        <v>170358</v>
      </c>
      <c r="M11" s="249">
        <v>2959220</v>
      </c>
      <c r="N11" s="249">
        <v>157358</v>
      </c>
      <c r="O11" s="249">
        <v>56779</v>
      </c>
      <c r="P11" s="249">
        <v>1702126</v>
      </c>
      <c r="Q11" s="249">
        <v>1042957</v>
      </c>
      <c r="R11" s="249">
        <v>585399</v>
      </c>
      <c r="S11" s="249">
        <v>6272</v>
      </c>
      <c r="T11" s="249">
        <v>45572</v>
      </c>
      <c r="U11" s="250" t="s">
        <v>11</v>
      </c>
      <c r="V11" s="249">
        <v>533555</v>
      </c>
      <c r="W11" s="249">
        <v>0</v>
      </c>
      <c r="X11" s="249">
        <v>0</v>
      </c>
      <c r="Y11" s="249">
        <v>949700</v>
      </c>
      <c r="Z11" s="249">
        <v>821153</v>
      </c>
      <c r="AA11" s="249">
        <v>128547</v>
      </c>
      <c r="AB11" s="249">
        <v>269427</v>
      </c>
      <c r="AC11" s="249">
        <v>269427</v>
      </c>
      <c r="AD11" s="250" t="s">
        <v>11</v>
      </c>
      <c r="AE11" s="249">
        <v>0</v>
      </c>
      <c r="AF11" s="249">
        <v>0</v>
      </c>
      <c r="AG11" s="249">
        <v>0</v>
      </c>
      <c r="AH11" s="249">
        <v>187548</v>
      </c>
      <c r="AI11" s="249">
        <v>0</v>
      </c>
      <c r="AJ11" s="249">
        <v>102848</v>
      </c>
      <c r="AK11" s="249">
        <v>84700</v>
      </c>
    </row>
    <row r="12" spans="1:37" ht="26" customHeight="1">
      <c r="A12" s="49" t="s">
        <v>12</v>
      </c>
      <c r="B12" s="249">
        <v>5618767</v>
      </c>
      <c r="C12" s="249">
        <v>2010560</v>
      </c>
      <c r="D12" s="249">
        <v>1188137</v>
      </c>
      <c r="E12" s="249">
        <v>370279</v>
      </c>
      <c r="F12" s="249">
        <v>425884</v>
      </c>
      <c r="G12" s="249">
        <v>26260</v>
      </c>
      <c r="H12" s="249">
        <v>409530</v>
      </c>
      <c r="I12" s="249">
        <v>230416</v>
      </c>
      <c r="J12" s="250" t="s">
        <v>12</v>
      </c>
      <c r="K12" s="249">
        <v>0</v>
      </c>
      <c r="L12" s="249">
        <v>179114</v>
      </c>
      <c r="M12" s="249">
        <v>1024505</v>
      </c>
      <c r="N12" s="249">
        <v>144900</v>
      </c>
      <c r="O12" s="249">
        <v>122759</v>
      </c>
      <c r="P12" s="249">
        <v>309582</v>
      </c>
      <c r="Q12" s="249">
        <v>447264</v>
      </c>
      <c r="R12" s="249">
        <v>633309</v>
      </c>
      <c r="S12" s="249">
        <v>8827</v>
      </c>
      <c r="T12" s="249">
        <v>40494</v>
      </c>
      <c r="U12" s="250" t="s">
        <v>12</v>
      </c>
      <c r="V12" s="249">
        <v>583988</v>
      </c>
      <c r="W12" s="249">
        <v>0</v>
      </c>
      <c r="X12" s="249">
        <v>0</v>
      </c>
      <c r="Y12" s="249">
        <v>1085597</v>
      </c>
      <c r="Z12" s="249">
        <v>1000050</v>
      </c>
      <c r="AA12" s="249">
        <v>85547</v>
      </c>
      <c r="AB12" s="249">
        <v>294551</v>
      </c>
      <c r="AC12" s="249">
        <v>294551</v>
      </c>
      <c r="AD12" s="250" t="s">
        <v>12</v>
      </c>
      <c r="AE12" s="249">
        <v>10</v>
      </c>
      <c r="AF12" s="249">
        <v>10</v>
      </c>
      <c r="AG12" s="249">
        <v>0</v>
      </c>
      <c r="AH12" s="249">
        <v>160705</v>
      </c>
      <c r="AI12" s="249">
        <v>0</v>
      </c>
      <c r="AJ12" s="249">
        <v>93935</v>
      </c>
      <c r="AK12" s="249">
        <v>66770</v>
      </c>
    </row>
    <row r="13" spans="1:37" ht="26" customHeight="1">
      <c r="A13" s="49" t="s">
        <v>14</v>
      </c>
      <c r="B13" s="249">
        <v>11888789</v>
      </c>
      <c r="C13" s="249">
        <v>3616907</v>
      </c>
      <c r="D13" s="249">
        <v>981360</v>
      </c>
      <c r="E13" s="249">
        <v>612575</v>
      </c>
      <c r="F13" s="249">
        <v>1860727</v>
      </c>
      <c r="G13" s="249">
        <v>162245</v>
      </c>
      <c r="H13" s="249">
        <v>1343251</v>
      </c>
      <c r="I13" s="249">
        <v>901479</v>
      </c>
      <c r="J13" s="250" t="s">
        <v>14</v>
      </c>
      <c r="K13" s="249">
        <v>0</v>
      </c>
      <c r="L13" s="249">
        <v>441772</v>
      </c>
      <c r="M13" s="249">
        <v>2864717</v>
      </c>
      <c r="N13" s="249">
        <v>353796</v>
      </c>
      <c r="O13" s="249">
        <v>122442</v>
      </c>
      <c r="P13" s="249">
        <v>1143847</v>
      </c>
      <c r="Q13" s="249">
        <v>1244632</v>
      </c>
      <c r="R13" s="249">
        <v>965862</v>
      </c>
      <c r="S13" s="249">
        <v>984</v>
      </c>
      <c r="T13" s="249">
        <v>144190</v>
      </c>
      <c r="U13" s="250" t="s">
        <v>14</v>
      </c>
      <c r="V13" s="249">
        <v>820688</v>
      </c>
      <c r="W13" s="249">
        <v>0</v>
      </c>
      <c r="X13" s="249">
        <v>0</v>
      </c>
      <c r="Y13" s="249">
        <v>2207643</v>
      </c>
      <c r="Z13" s="249">
        <v>1652398</v>
      </c>
      <c r="AA13" s="249">
        <v>555245</v>
      </c>
      <c r="AB13" s="249">
        <v>616202</v>
      </c>
      <c r="AC13" s="249">
        <v>616202</v>
      </c>
      <c r="AD13" s="250" t="s">
        <v>14</v>
      </c>
      <c r="AE13" s="249">
        <v>600</v>
      </c>
      <c r="AF13" s="249">
        <v>600</v>
      </c>
      <c r="AG13" s="249">
        <v>0</v>
      </c>
      <c r="AH13" s="249">
        <v>273607</v>
      </c>
      <c r="AI13" s="249">
        <v>0</v>
      </c>
      <c r="AJ13" s="249">
        <v>197106</v>
      </c>
      <c r="AK13" s="249">
        <v>76501</v>
      </c>
    </row>
    <row r="14" spans="1:37" ht="26" customHeight="1">
      <c r="A14" s="49" t="s">
        <v>13</v>
      </c>
      <c r="B14" s="249">
        <v>4724189</v>
      </c>
      <c r="C14" s="249">
        <v>1839541</v>
      </c>
      <c r="D14" s="249">
        <v>1371741</v>
      </c>
      <c r="E14" s="249">
        <v>319013</v>
      </c>
      <c r="F14" s="249">
        <v>126899</v>
      </c>
      <c r="G14" s="249">
        <v>21888</v>
      </c>
      <c r="H14" s="249">
        <v>462871</v>
      </c>
      <c r="I14" s="249">
        <v>271458</v>
      </c>
      <c r="J14" s="250" t="s">
        <v>13</v>
      </c>
      <c r="K14" s="249">
        <v>0</v>
      </c>
      <c r="L14" s="249">
        <v>191413</v>
      </c>
      <c r="M14" s="249">
        <v>941517</v>
      </c>
      <c r="N14" s="249">
        <v>117169</v>
      </c>
      <c r="O14" s="249">
        <v>145785</v>
      </c>
      <c r="P14" s="249">
        <v>263902</v>
      </c>
      <c r="Q14" s="249">
        <v>414661</v>
      </c>
      <c r="R14" s="249">
        <v>304848</v>
      </c>
      <c r="S14" s="249">
        <v>5955</v>
      </c>
      <c r="T14" s="249">
        <v>61139</v>
      </c>
      <c r="U14" s="250" t="s">
        <v>13</v>
      </c>
      <c r="V14" s="249">
        <v>237754</v>
      </c>
      <c r="W14" s="249">
        <v>0</v>
      </c>
      <c r="X14" s="249">
        <v>0</v>
      </c>
      <c r="Y14" s="249">
        <v>714703</v>
      </c>
      <c r="Z14" s="249">
        <v>677180</v>
      </c>
      <c r="AA14" s="249">
        <v>37523</v>
      </c>
      <c r="AB14" s="249">
        <v>319716</v>
      </c>
      <c r="AC14" s="249">
        <v>319716</v>
      </c>
      <c r="AD14" s="250" t="s">
        <v>13</v>
      </c>
      <c r="AE14" s="249">
        <v>40</v>
      </c>
      <c r="AF14" s="249">
        <v>40</v>
      </c>
      <c r="AG14" s="249">
        <v>0</v>
      </c>
      <c r="AH14" s="249">
        <v>140953</v>
      </c>
      <c r="AI14" s="249">
        <v>0</v>
      </c>
      <c r="AJ14" s="249">
        <v>76953</v>
      </c>
      <c r="AK14" s="249">
        <v>64000</v>
      </c>
    </row>
    <row r="15" spans="1:37" ht="26" customHeight="1">
      <c r="A15" s="49" t="s">
        <v>15</v>
      </c>
      <c r="B15" s="249">
        <v>8676850</v>
      </c>
      <c r="C15" s="249">
        <v>3187126</v>
      </c>
      <c r="D15" s="249">
        <v>1110922</v>
      </c>
      <c r="E15" s="249">
        <v>510939</v>
      </c>
      <c r="F15" s="249">
        <v>1476674</v>
      </c>
      <c r="G15" s="249">
        <v>88591</v>
      </c>
      <c r="H15" s="249">
        <v>970745</v>
      </c>
      <c r="I15" s="249">
        <v>624509</v>
      </c>
      <c r="J15" s="250" t="s">
        <v>15</v>
      </c>
      <c r="K15" s="249">
        <v>0</v>
      </c>
      <c r="L15" s="249">
        <v>346236</v>
      </c>
      <c r="M15" s="249">
        <v>1747490</v>
      </c>
      <c r="N15" s="249">
        <v>226829</v>
      </c>
      <c r="O15" s="249">
        <v>86208</v>
      </c>
      <c r="P15" s="249">
        <v>645603</v>
      </c>
      <c r="Q15" s="249">
        <v>788850</v>
      </c>
      <c r="R15" s="249">
        <v>554706</v>
      </c>
      <c r="S15" s="249">
        <v>0</v>
      </c>
      <c r="T15" s="249">
        <v>99489</v>
      </c>
      <c r="U15" s="250" t="s">
        <v>15</v>
      </c>
      <c r="V15" s="249">
        <v>455217</v>
      </c>
      <c r="W15" s="249">
        <v>0</v>
      </c>
      <c r="X15" s="249">
        <v>0</v>
      </c>
      <c r="Y15" s="249">
        <v>1579735</v>
      </c>
      <c r="Z15" s="249">
        <v>1301548</v>
      </c>
      <c r="AA15" s="249">
        <v>278187</v>
      </c>
      <c r="AB15" s="249">
        <v>426969</v>
      </c>
      <c r="AC15" s="249">
        <v>426969</v>
      </c>
      <c r="AD15" s="250" t="s">
        <v>15</v>
      </c>
      <c r="AE15" s="249">
        <v>5</v>
      </c>
      <c r="AF15" s="249">
        <v>5</v>
      </c>
      <c r="AG15" s="249">
        <v>0</v>
      </c>
      <c r="AH15" s="249">
        <v>210074</v>
      </c>
      <c r="AI15" s="249">
        <v>0</v>
      </c>
      <c r="AJ15" s="249">
        <v>134774</v>
      </c>
      <c r="AK15" s="249">
        <v>75300</v>
      </c>
    </row>
    <row r="16" spans="1:37" ht="26" customHeight="1">
      <c r="A16" s="49" t="s">
        <v>16</v>
      </c>
      <c r="B16" s="249">
        <v>4936385</v>
      </c>
      <c r="C16" s="249">
        <v>2033865</v>
      </c>
      <c r="D16" s="249">
        <v>1143920</v>
      </c>
      <c r="E16" s="249">
        <v>402906</v>
      </c>
      <c r="F16" s="249">
        <v>434683</v>
      </c>
      <c r="G16" s="249">
        <v>52356</v>
      </c>
      <c r="H16" s="249">
        <v>290843</v>
      </c>
      <c r="I16" s="249">
        <v>210630</v>
      </c>
      <c r="J16" s="250" t="s">
        <v>16</v>
      </c>
      <c r="K16" s="249">
        <v>0</v>
      </c>
      <c r="L16" s="249">
        <v>80213</v>
      </c>
      <c r="M16" s="249">
        <v>1095323</v>
      </c>
      <c r="N16" s="249">
        <v>162229</v>
      </c>
      <c r="O16" s="249">
        <v>226191</v>
      </c>
      <c r="P16" s="249">
        <v>403200</v>
      </c>
      <c r="Q16" s="249">
        <v>303703</v>
      </c>
      <c r="R16" s="249">
        <v>371401</v>
      </c>
      <c r="S16" s="249">
        <v>1383</v>
      </c>
      <c r="T16" s="249">
        <v>50108</v>
      </c>
      <c r="U16" s="250" t="s">
        <v>16</v>
      </c>
      <c r="V16" s="249">
        <v>319910</v>
      </c>
      <c r="W16" s="249">
        <v>0</v>
      </c>
      <c r="X16" s="249">
        <v>0</v>
      </c>
      <c r="Y16" s="249">
        <v>688463</v>
      </c>
      <c r="Z16" s="249">
        <v>647045</v>
      </c>
      <c r="AA16" s="249">
        <v>41418</v>
      </c>
      <c r="AB16" s="249">
        <v>347527</v>
      </c>
      <c r="AC16" s="249">
        <v>347527</v>
      </c>
      <c r="AD16" s="250" t="s">
        <v>16</v>
      </c>
      <c r="AE16" s="249">
        <v>0</v>
      </c>
      <c r="AF16" s="249">
        <v>0</v>
      </c>
      <c r="AG16" s="249">
        <v>0</v>
      </c>
      <c r="AH16" s="249">
        <v>108963</v>
      </c>
      <c r="AI16" s="249">
        <v>0</v>
      </c>
      <c r="AJ16" s="249">
        <v>99013</v>
      </c>
      <c r="AK16" s="249">
        <v>9950</v>
      </c>
    </row>
    <row r="17" spans="1:41" ht="26" customHeight="1">
      <c r="A17" s="49" t="s">
        <v>17</v>
      </c>
      <c r="B17" s="249">
        <v>9581365</v>
      </c>
      <c r="C17" s="249">
        <v>3575380</v>
      </c>
      <c r="D17" s="249">
        <v>2231329</v>
      </c>
      <c r="E17" s="249">
        <v>711904</v>
      </c>
      <c r="F17" s="249">
        <v>589720</v>
      </c>
      <c r="G17" s="249">
        <v>42427</v>
      </c>
      <c r="H17" s="249">
        <v>1038881</v>
      </c>
      <c r="I17" s="249">
        <v>401632</v>
      </c>
      <c r="J17" s="250" t="s">
        <v>17</v>
      </c>
      <c r="K17" s="249">
        <v>0</v>
      </c>
      <c r="L17" s="249">
        <v>637249</v>
      </c>
      <c r="M17" s="249">
        <v>2310241</v>
      </c>
      <c r="N17" s="249">
        <v>1076784</v>
      </c>
      <c r="O17" s="249">
        <v>35950</v>
      </c>
      <c r="P17" s="249">
        <v>501086</v>
      </c>
      <c r="Q17" s="249">
        <v>696421</v>
      </c>
      <c r="R17" s="249">
        <v>510577</v>
      </c>
      <c r="S17" s="249">
        <v>0</v>
      </c>
      <c r="T17" s="249">
        <v>108832</v>
      </c>
      <c r="U17" s="250" t="s">
        <v>17</v>
      </c>
      <c r="V17" s="249">
        <v>401745</v>
      </c>
      <c r="W17" s="249">
        <v>0</v>
      </c>
      <c r="X17" s="249">
        <v>0</v>
      </c>
      <c r="Y17" s="249">
        <v>1402573</v>
      </c>
      <c r="Z17" s="249">
        <v>1245941</v>
      </c>
      <c r="AA17" s="249">
        <v>156632</v>
      </c>
      <c r="AB17" s="249">
        <v>561648</v>
      </c>
      <c r="AC17" s="249">
        <v>561648</v>
      </c>
      <c r="AD17" s="250" t="s">
        <v>17</v>
      </c>
      <c r="AE17" s="249">
        <v>4950</v>
      </c>
      <c r="AF17" s="249">
        <v>4950</v>
      </c>
      <c r="AG17" s="249">
        <v>0</v>
      </c>
      <c r="AH17" s="249">
        <v>177115</v>
      </c>
      <c r="AI17" s="249">
        <v>0</v>
      </c>
      <c r="AJ17" s="249">
        <v>156871</v>
      </c>
      <c r="AK17" s="249">
        <v>20244</v>
      </c>
    </row>
    <row r="18" spans="1:41" ht="26" customHeight="1">
      <c r="A18" s="49" t="s">
        <v>18</v>
      </c>
      <c r="B18" s="249">
        <v>3293217</v>
      </c>
      <c r="C18" s="249">
        <v>1346680</v>
      </c>
      <c r="D18" s="249">
        <v>380299</v>
      </c>
      <c r="E18" s="249">
        <v>302330</v>
      </c>
      <c r="F18" s="249">
        <v>620277</v>
      </c>
      <c r="G18" s="249">
        <v>43774</v>
      </c>
      <c r="H18" s="249">
        <v>197419</v>
      </c>
      <c r="I18" s="249">
        <v>83444</v>
      </c>
      <c r="J18" s="250" t="s">
        <v>18</v>
      </c>
      <c r="K18" s="249">
        <v>0</v>
      </c>
      <c r="L18" s="249">
        <v>113975</v>
      </c>
      <c r="M18" s="249">
        <v>899724</v>
      </c>
      <c r="N18" s="249">
        <v>166726</v>
      </c>
      <c r="O18" s="249">
        <v>2059</v>
      </c>
      <c r="P18" s="249">
        <v>166769</v>
      </c>
      <c r="Q18" s="249">
        <v>564170</v>
      </c>
      <c r="R18" s="249">
        <v>196616</v>
      </c>
      <c r="S18" s="249">
        <v>10579</v>
      </c>
      <c r="T18" s="249">
        <v>30293</v>
      </c>
      <c r="U18" s="250" t="s">
        <v>18</v>
      </c>
      <c r="V18" s="249">
        <v>155744</v>
      </c>
      <c r="W18" s="249">
        <v>0</v>
      </c>
      <c r="X18" s="249">
        <v>0</v>
      </c>
      <c r="Y18" s="249">
        <v>433680</v>
      </c>
      <c r="Z18" s="249">
        <v>388038</v>
      </c>
      <c r="AA18" s="249">
        <v>45642</v>
      </c>
      <c r="AB18" s="249">
        <v>146411</v>
      </c>
      <c r="AC18" s="249">
        <v>146411</v>
      </c>
      <c r="AD18" s="250" t="s">
        <v>18</v>
      </c>
      <c r="AE18" s="249">
        <v>0</v>
      </c>
      <c r="AF18" s="249">
        <v>0</v>
      </c>
      <c r="AG18" s="249">
        <v>0</v>
      </c>
      <c r="AH18" s="249">
        <v>72687</v>
      </c>
      <c r="AI18" s="249">
        <v>0</v>
      </c>
      <c r="AJ18" s="249">
        <v>53187</v>
      </c>
      <c r="AK18" s="249">
        <v>19500</v>
      </c>
    </row>
    <row r="19" spans="1:41" ht="26" customHeight="1">
      <c r="A19" s="71" t="s">
        <v>19</v>
      </c>
      <c r="B19" s="249">
        <v>4637709</v>
      </c>
      <c r="C19" s="249">
        <v>1548416</v>
      </c>
      <c r="D19" s="249">
        <v>442001</v>
      </c>
      <c r="E19" s="249">
        <v>265017</v>
      </c>
      <c r="F19" s="249">
        <v>768087</v>
      </c>
      <c r="G19" s="249">
        <v>73311</v>
      </c>
      <c r="H19" s="249">
        <v>483844</v>
      </c>
      <c r="I19" s="249">
        <v>175390</v>
      </c>
      <c r="J19" s="251" t="s">
        <v>19</v>
      </c>
      <c r="K19" s="249">
        <v>0</v>
      </c>
      <c r="L19" s="249">
        <v>308454</v>
      </c>
      <c r="M19" s="249">
        <v>1402553</v>
      </c>
      <c r="N19" s="249">
        <v>341221</v>
      </c>
      <c r="O19" s="249">
        <v>434325</v>
      </c>
      <c r="P19" s="249">
        <v>388186</v>
      </c>
      <c r="Q19" s="249">
        <v>238821</v>
      </c>
      <c r="R19" s="249">
        <v>198002</v>
      </c>
      <c r="S19" s="249">
        <v>7441</v>
      </c>
      <c r="T19" s="249">
        <v>72977</v>
      </c>
      <c r="U19" s="251" t="s">
        <v>19</v>
      </c>
      <c r="V19" s="249">
        <v>117584</v>
      </c>
      <c r="W19" s="249">
        <v>0</v>
      </c>
      <c r="X19" s="249">
        <v>0</v>
      </c>
      <c r="Y19" s="249">
        <v>700886</v>
      </c>
      <c r="Z19" s="249">
        <v>558525</v>
      </c>
      <c r="AA19" s="249">
        <v>142361</v>
      </c>
      <c r="AB19" s="249">
        <v>189645</v>
      </c>
      <c r="AC19" s="249">
        <v>189645</v>
      </c>
      <c r="AD19" s="251" t="s">
        <v>19</v>
      </c>
      <c r="AE19" s="249">
        <v>0</v>
      </c>
      <c r="AF19" s="249">
        <v>0</v>
      </c>
      <c r="AG19" s="249">
        <v>0</v>
      </c>
      <c r="AH19" s="249">
        <v>114363</v>
      </c>
      <c r="AI19" s="249">
        <v>0</v>
      </c>
      <c r="AJ19" s="249">
        <v>64863</v>
      </c>
      <c r="AK19" s="249">
        <v>49500</v>
      </c>
    </row>
    <row r="20" spans="1:41" ht="26" customHeight="1">
      <c r="A20" s="71" t="s">
        <v>20</v>
      </c>
      <c r="B20" s="249">
        <v>1863822</v>
      </c>
      <c r="C20" s="249">
        <v>660272</v>
      </c>
      <c r="D20" s="249">
        <v>492457</v>
      </c>
      <c r="E20" s="249">
        <v>118926</v>
      </c>
      <c r="F20" s="249">
        <v>42570</v>
      </c>
      <c r="G20" s="249">
        <v>6319</v>
      </c>
      <c r="H20" s="249">
        <v>216877</v>
      </c>
      <c r="I20" s="249">
        <v>127649</v>
      </c>
      <c r="J20" s="251" t="s">
        <v>20</v>
      </c>
      <c r="K20" s="249">
        <v>0</v>
      </c>
      <c r="L20" s="249">
        <v>89228</v>
      </c>
      <c r="M20" s="249">
        <v>416470</v>
      </c>
      <c r="N20" s="249">
        <v>23799</v>
      </c>
      <c r="O20" s="249">
        <v>207228</v>
      </c>
      <c r="P20" s="249">
        <v>146050</v>
      </c>
      <c r="Q20" s="249">
        <v>39393</v>
      </c>
      <c r="R20" s="249">
        <v>124690</v>
      </c>
      <c r="S20" s="249">
        <v>4234</v>
      </c>
      <c r="T20" s="249">
        <v>13061</v>
      </c>
      <c r="U20" s="251" t="s">
        <v>20</v>
      </c>
      <c r="V20" s="249">
        <v>107395</v>
      </c>
      <c r="W20" s="249">
        <v>0</v>
      </c>
      <c r="X20" s="249">
        <v>0</v>
      </c>
      <c r="Y20" s="249">
        <v>302942</v>
      </c>
      <c r="Z20" s="249">
        <v>221871</v>
      </c>
      <c r="AA20" s="249">
        <v>81071</v>
      </c>
      <c r="AB20" s="249">
        <v>85608</v>
      </c>
      <c r="AC20" s="249">
        <v>85608</v>
      </c>
      <c r="AD20" s="251" t="s">
        <v>20</v>
      </c>
      <c r="AE20" s="249">
        <v>2561</v>
      </c>
      <c r="AF20" s="249">
        <v>2561</v>
      </c>
      <c r="AG20" s="249">
        <v>0</v>
      </c>
      <c r="AH20" s="249">
        <v>54402</v>
      </c>
      <c r="AI20" s="249">
        <v>0</v>
      </c>
      <c r="AJ20" s="249">
        <v>28202</v>
      </c>
      <c r="AK20" s="249">
        <v>26200</v>
      </c>
    </row>
    <row r="21" spans="1:41" ht="26" customHeight="1">
      <c r="A21" s="49" t="s">
        <v>21</v>
      </c>
      <c r="B21" s="249">
        <v>1630770</v>
      </c>
      <c r="C21" s="249">
        <v>560149</v>
      </c>
      <c r="D21" s="249">
        <v>307155</v>
      </c>
      <c r="E21" s="249">
        <v>102447</v>
      </c>
      <c r="F21" s="249">
        <v>148395</v>
      </c>
      <c r="G21" s="249">
        <v>2152</v>
      </c>
      <c r="H21" s="249">
        <v>54854</v>
      </c>
      <c r="I21" s="249">
        <v>32426</v>
      </c>
      <c r="J21" s="250" t="s">
        <v>21</v>
      </c>
      <c r="K21" s="249">
        <v>0</v>
      </c>
      <c r="L21" s="249">
        <v>22428</v>
      </c>
      <c r="M21" s="249">
        <v>387715</v>
      </c>
      <c r="N21" s="249">
        <v>49257</v>
      </c>
      <c r="O21" s="249">
        <v>12377</v>
      </c>
      <c r="P21" s="249">
        <v>147583</v>
      </c>
      <c r="Q21" s="249">
        <v>178498</v>
      </c>
      <c r="R21" s="249">
        <v>120908</v>
      </c>
      <c r="S21" s="249">
        <v>3106</v>
      </c>
      <c r="T21" s="249">
        <v>5081</v>
      </c>
      <c r="U21" s="250" t="s">
        <v>21</v>
      </c>
      <c r="V21" s="249">
        <v>112721</v>
      </c>
      <c r="W21" s="249">
        <v>0</v>
      </c>
      <c r="X21" s="249">
        <v>0</v>
      </c>
      <c r="Y21" s="249">
        <v>437850</v>
      </c>
      <c r="Z21" s="249">
        <v>372672</v>
      </c>
      <c r="AA21" s="249">
        <v>65178</v>
      </c>
      <c r="AB21" s="249">
        <v>45543</v>
      </c>
      <c r="AC21" s="249">
        <v>45543</v>
      </c>
      <c r="AD21" s="250" t="s">
        <v>21</v>
      </c>
      <c r="AE21" s="249">
        <v>0</v>
      </c>
      <c r="AF21" s="249">
        <v>0</v>
      </c>
      <c r="AG21" s="249">
        <v>0</v>
      </c>
      <c r="AH21" s="249">
        <v>23751</v>
      </c>
      <c r="AI21" s="249">
        <v>0</v>
      </c>
      <c r="AJ21" s="249">
        <v>22951</v>
      </c>
      <c r="AK21" s="249">
        <v>800</v>
      </c>
    </row>
    <row r="22" spans="1:41" ht="26" customHeight="1">
      <c r="A22" s="49" t="s">
        <v>22</v>
      </c>
      <c r="B22" s="249">
        <v>495272</v>
      </c>
      <c r="C22" s="249">
        <v>259406</v>
      </c>
      <c r="D22" s="249">
        <v>138923</v>
      </c>
      <c r="E22" s="249">
        <v>47197</v>
      </c>
      <c r="F22" s="249">
        <v>50534</v>
      </c>
      <c r="G22" s="249">
        <v>22752</v>
      </c>
      <c r="H22" s="249">
        <v>15279</v>
      </c>
      <c r="I22" s="249">
        <v>0</v>
      </c>
      <c r="J22" s="250" t="s">
        <v>22</v>
      </c>
      <c r="K22" s="249">
        <v>0</v>
      </c>
      <c r="L22" s="249">
        <v>15279</v>
      </c>
      <c r="M22" s="249">
        <v>133953</v>
      </c>
      <c r="N22" s="249">
        <v>0</v>
      </c>
      <c r="O22" s="249">
        <v>0</v>
      </c>
      <c r="P22" s="249">
        <v>0</v>
      </c>
      <c r="Q22" s="249">
        <v>133953</v>
      </c>
      <c r="R22" s="249">
        <v>23094</v>
      </c>
      <c r="S22" s="249">
        <v>0</v>
      </c>
      <c r="T22" s="249">
        <v>14033</v>
      </c>
      <c r="U22" s="250" t="s">
        <v>22</v>
      </c>
      <c r="V22" s="249">
        <v>9061</v>
      </c>
      <c r="W22" s="249">
        <v>0</v>
      </c>
      <c r="X22" s="249">
        <v>0</v>
      </c>
      <c r="Y22" s="249">
        <v>42673</v>
      </c>
      <c r="Z22" s="249">
        <v>42673</v>
      </c>
      <c r="AA22" s="249">
        <v>0</v>
      </c>
      <c r="AB22" s="249">
        <v>12589</v>
      </c>
      <c r="AC22" s="249">
        <v>12589</v>
      </c>
      <c r="AD22" s="250" t="s">
        <v>22</v>
      </c>
      <c r="AE22" s="249">
        <v>0</v>
      </c>
      <c r="AF22" s="249">
        <v>0</v>
      </c>
      <c r="AG22" s="249">
        <v>0</v>
      </c>
      <c r="AH22" s="249">
        <v>8278</v>
      </c>
      <c r="AI22" s="249">
        <v>0</v>
      </c>
      <c r="AJ22" s="249">
        <v>7778</v>
      </c>
      <c r="AK22" s="249">
        <v>500</v>
      </c>
      <c r="AL22" s="282"/>
      <c r="AM22" s="282"/>
      <c r="AN22" s="283"/>
      <c r="AO22" s="282"/>
    </row>
    <row r="23" spans="1:41" s="135" customFormat="1" ht="34">
      <c r="A23" s="134" t="s">
        <v>165</v>
      </c>
      <c r="B23" s="246">
        <v>1994548</v>
      </c>
      <c r="C23" s="246">
        <v>633423</v>
      </c>
      <c r="D23" s="246">
        <v>345900</v>
      </c>
      <c r="E23" s="246">
        <v>114394</v>
      </c>
      <c r="F23" s="246">
        <v>172805</v>
      </c>
      <c r="G23" s="246">
        <v>324</v>
      </c>
      <c r="H23" s="246">
        <v>141420</v>
      </c>
      <c r="I23" s="246">
        <v>80243</v>
      </c>
      <c r="J23" s="252" t="s">
        <v>165</v>
      </c>
      <c r="K23" s="246">
        <v>0</v>
      </c>
      <c r="L23" s="246">
        <v>61177</v>
      </c>
      <c r="M23" s="246">
        <v>748107</v>
      </c>
      <c r="N23" s="246">
        <v>142625</v>
      </c>
      <c r="O23" s="246">
        <v>9010</v>
      </c>
      <c r="P23" s="246">
        <v>155745</v>
      </c>
      <c r="Q23" s="246">
        <v>440727</v>
      </c>
      <c r="R23" s="246">
        <v>159657</v>
      </c>
      <c r="S23" s="246">
        <v>1047</v>
      </c>
      <c r="T23" s="246">
        <v>13442</v>
      </c>
      <c r="U23" s="252" t="s">
        <v>165</v>
      </c>
      <c r="V23" s="246">
        <v>145168</v>
      </c>
      <c r="W23" s="246">
        <v>0</v>
      </c>
      <c r="X23" s="246">
        <v>0</v>
      </c>
      <c r="Y23" s="246">
        <v>211792</v>
      </c>
      <c r="Z23" s="246">
        <v>198556</v>
      </c>
      <c r="AA23" s="246">
        <v>13236</v>
      </c>
      <c r="AB23" s="246">
        <v>55222</v>
      </c>
      <c r="AC23" s="246">
        <v>55222</v>
      </c>
      <c r="AD23" s="252" t="s">
        <v>165</v>
      </c>
      <c r="AE23" s="246">
        <v>0</v>
      </c>
      <c r="AF23" s="246">
        <v>0</v>
      </c>
      <c r="AG23" s="246">
        <v>0</v>
      </c>
      <c r="AH23" s="246">
        <v>44927</v>
      </c>
      <c r="AI23" s="246">
        <v>0</v>
      </c>
      <c r="AJ23" s="246">
        <v>28602</v>
      </c>
      <c r="AK23" s="246">
        <v>16325</v>
      </c>
      <c r="AL23" s="284"/>
      <c r="AM23" s="284"/>
      <c r="AN23" s="285"/>
      <c r="AO23" s="284"/>
    </row>
    <row r="24" spans="1:41" ht="26" customHeight="1">
      <c r="A24" s="49" t="s">
        <v>174</v>
      </c>
      <c r="B24" s="249">
        <v>302622</v>
      </c>
      <c r="C24" s="249">
        <v>94109</v>
      </c>
      <c r="D24" s="249">
        <v>65376</v>
      </c>
      <c r="E24" s="249">
        <v>17822</v>
      </c>
      <c r="F24" s="249">
        <v>10831</v>
      </c>
      <c r="G24" s="249">
        <v>80</v>
      </c>
      <c r="H24" s="249">
        <v>12208</v>
      </c>
      <c r="I24" s="249">
        <v>723</v>
      </c>
      <c r="J24" s="109" t="s">
        <v>174</v>
      </c>
      <c r="K24" s="249">
        <v>0</v>
      </c>
      <c r="L24" s="249">
        <v>11485</v>
      </c>
      <c r="M24" s="249">
        <v>124188</v>
      </c>
      <c r="N24" s="249">
        <v>4906</v>
      </c>
      <c r="O24" s="249">
        <v>1010</v>
      </c>
      <c r="P24" s="249">
        <v>13130</v>
      </c>
      <c r="Q24" s="249">
        <v>105142</v>
      </c>
      <c r="R24" s="249">
        <v>9348</v>
      </c>
      <c r="S24" s="249">
        <v>424</v>
      </c>
      <c r="T24" s="249">
        <v>70</v>
      </c>
      <c r="U24" s="109" t="s">
        <v>174</v>
      </c>
      <c r="V24" s="249">
        <v>8854</v>
      </c>
      <c r="W24" s="249">
        <v>0</v>
      </c>
      <c r="X24" s="249">
        <v>0</v>
      </c>
      <c r="Y24" s="249">
        <v>48450</v>
      </c>
      <c r="Z24" s="249">
        <v>42036</v>
      </c>
      <c r="AA24" s="249">
        <v>6414</v>
      </c>
      <c r="AB24" s="249">
        <v>6887</v>
      </c>
      <c r="AC24" s="249">
        <v>6887</v>
      </c>
      <c r="AD24" s="109" t="s">
        <v>174</v>
      </c>
      <c r="AE24" s="249">
        <v>0</v>
      </c>
      <c r="AF24" s="249">
        <v>0</v>
      </c>
      <c r="AG24" s="249">
        <v>0</v>
      </c>
      <c r="AH24" s="249">
        <v>7432</v>
      </c>
      <c r="AI24" s="249">
        <v>0</v>
      </c>
      <c r="AJ24" s="249">
        <v>5432</v>
      </c>
      <c r="AK24" s="249">
        <v>2000</v>
      </c>
      <c r="AL24" s="282"/>
      <c r="AM24" s="282"/>
      <c r="AN24" s="283"/>
      <c r="AO24" s="282"/>
    </row>
    <row r="25" spans="1:41" ht="26" customHeight="1">
      <c r="A25" s="49" t="s">
        <v>175</v>
      </c>
      <c r="B25" s="249">
        <v>842609</v>
      </c>
      <c r="C25" s="249">
        <v>213446</v>
      </c>
      <c r="D25" s="249">
        <v>87643</v>
      </c>
      <c r="E25" s="249">
        <v>23153</v>
      </c>
      <c r="F25" s="249">
        <v>102406</v>
      </c>
      <c r="G25" s="249">
        <v>244</v>
      </c>
      <c r="H25" s="249">
        <v>60578</v>
      </c>
      <c r="I25" s="249">
        <v>50595</v>
      </c>
      <c r="J25" s="109" t="s">
        <v>175</v>
      </c>
      <c r="K25" s="249">
        <v>0</v>
      </c>
      <c r="L25" s="249">
        <v>9983</v>
      </c>
      <c r="M25" s="249">
        <v>358790</v>
      </c>
      <c r="N25" s="249">
        <v>124425</v>
      </c>
      <c r="O25" s="249">
        <v>8000</v>
      </c>
      <c r="P25" s="249">
        <v>60000</v>
      </c>
      <c r="Q25" s="249">
        <v>166365</v>
      </c>
      <c r="R25" s="249">
        <v>112434</v>
      </c>
      <c r="S25" s="249">
        <v>0</v>
      </c>
      <c r="T25" s="249">
        <v>5162</v>
      </c>
      <c r="U25" s="109" t="s">
        <v>175</v>
      </c>
      <c r="V25" s="249">
        <v>107272</v>
      </c>
      <c r="W25" s="249">
        <v>0</v>
      </c>
      <c r="X25" s="249">
        <v>0</v>
      </c>
      <c r="Y25" s="249">
        <v>68394</v>
      </c>
      <c r="Z25" s="249">
        <v>62022</v>
      </c>
      <c r="AA25" s="249">
        <v>6372</v>
      </c>
      <c r="AB25" s="249">
        <v>16367</v>
      </c>
      <c r="AC25" s="249">
        <v>16367</v>
      </c>
      <c r="AD25" s="109" t="s">
        <v>175</v>
      </c>
      <c r="AE25" s="249">
        <v>0</v>
      </c>
      <c r="AF25" s="249">
        <v>0</v>
      </c>
      <c r="AG25" s="249">
        <v>0</v>
      </c>
      <c r="AH25" s="249">
        <v>12600</v>
      </c>
      <c r="AI25" s="249">
        <v>0</v>
      </c>
      <c r="AJ25" s="249">
        <v>9600</v>
      </c>
      <c r="AK25" s="249">
        <v>3000</v>
      </c>
      <c r="AL25" s="282"/>
      <c r="AM25" s="282"/>
      <c r="AN25" s="283"/>
      <c r="AO25" s="282"/>
    </row>
    <row r="26" spans="1:41" ht="26" customHeight="1">
      <c r="A26" s="49" t="s">
        <v>176</v>
      </c>
      <c r="B26" s="249">
        <v>367441</v>
      </c>
      <c r="C26" s="249">
        <v>120063</v>
      </c>
      <c r="D26" s="249">
        <v>69185</v>
      </c>
      <c r="E26" s="249">
        <v>23418</v>
      </c>
      <c r="F26" s="249">
        <v>27460</v>
      </c>
      <c r="G26" s="249">
        <v>0</v>
      </c>
      <c r="H26" s="249">
        <v>31548</v>
      </c>
      <c r="I26" s="249">
        <v>24316</v>
      </c>
      <c r="J26" s="109" t="s">
        <v>176</v>
      </c>
      <c r="K26" s="249">
        <v>0</v>
      </c>
      <c r="L26" s="249">
        <v>7232</v>
      </c>
      <c r="M26" s="249">
        <v>111339</v>
      </c>
      <c r="N26" s="249">
        <v>8689</v>
      </c>
      <c r="O26" s="249">
        <v>0</v>
      </c>
      <c r="P26" s="249">
        <v>73632</v>
      </c>
      <c r="Q26" s="249">
        <v>29018</v>
      </c>
      <c r="R26" s="249">
        <v>19952</v>
      </c>
      <c r="S26" s="249">
        <v>623</v>
      </c>
      <c r="T26" s="249">
        <v>1411</v>
      </c>
      <c r="U26" s="109" t="s">
        <v>176</v>
      </c>
      <c r="V26" s="249">
        <v>17918</v>
      </c>
      <c r="W26" s="249">
        <v>0</v>
      </c>
      <c r="X26" s="249">
        <v>0</v>
      </c>
      <c r="Y26" s="249">
        <v>55953</v>
      </c>
      <c r="Z26" s="249">
        <v>55953</v>
      </c>
      <c r="AA26" s="249">
        <v>0</v>
      </c>
      <c r="AB26" s="249">
        <v>14161</v>
      </c>
      <c r="AC26" s="249">
        <v>14161</v>
      </c>
      <c r="AD26" s="109" t="s">
        <v>176</v>
      </c>
      <c r="AE26" s="249">
        <v>0</v>
      </c>
      <c r="AF26" s="249">
        <v>0</v>
      </c>
      <c r="AG26" s="249">
        <v>0</v>
      </c>
      <c r="AH26" s="249">
        <v>14425</v>
      </c>
      <c r="AI26" s="249">
        <v>0</v>
      </c>
      <c r="AJ26" s="249">
        <v>5800</v>
      </c>
      <c r="AK26" s="249">
        <v>8625</v>
      </c>
      <c r="AL26" s="282"/>
      <c r="AM26" s="282"/>
      <c r="AN26" s="283"/>
      <c r="AO26" s="282"/>
    </row>
    <row r="27" spans="1:41" ht="26" customHeight="1">
      <c r="A27" s="49" t="s">
        <v>177</v>
      </c>
      <c r="B27" s="249">
        <v>481876</v>
      </c>
      <c r="C27" s="249">
        <v>205805</v>
      </c>
      <c r="D27" s="249">
        <v>123696</v>
      </c>
      <c r="E27" s="249">
        <v>50001</v>
      </c>
      <c r="F27" s="249">
        <v>32108</v>
      </c>
      <c r="G27" s="249">
        <v>0</v>
      </c>
      <c r="H27" s="249">
        <v>37086</v>
      </c>
      <c r="I27" s="249">
        <v>4609</v>
      </c>
      <c r="J27" s="109" t="s">
        <v>177</v>
      </c>
      <c r="K27" s="249">
        <v>0</v>
      </c>
      <c r="L27" s="249">
        <v>32477</v>
      </c>
      <c r="M27" s="249">
        <v>153790</v>
      </c>
      <c r="N27" s="249">
        <v>4605</v>
      </c>
      <c r="O27" s="249">
        <v>0</v>
      </c>
      <c r="P27" s="249">
        <v>8983</v>
      </c>
      <c r="Q27" s="249">
        <v>140202</v>
      </c>
      <c r="R27" s="249">
        <v>17923</v>
      </c>
      <c r="S27" s="249">
        <v>0</v>
      </c>
      <c r="T27" s="249">
        <v>6799</v>
      </c>
      <c r="U27" s="109" t="s">
        <v>177</v>
      </c>
      <c r="V27" s="249">
        <v>11124</v>
      </c>
      <c r="W27" s="249">
        <v>0</v>
      </c>
      <c r="X27" s="249">
        <v>0</v>
      </c>
      <c r="Y27" s="249">
        <v>38995</v>
      </c>
      <c r="Z27" s="249">
        <v>38545</v>
      </c>
      <c r="AA27" s="249">
        <v>450</v>
      </c>
      <c r="AB27" s="249">
        <v>17807</v>
      </c>
      <c r="AC27" s="249">
        <v>17807</v>
      </c>
      <c r="AD27" s="109" t="s">
        <v>177</v>
      </c>
      <c r="AE27" s="249">
        <v>0</v>
      </c>
      <c r="AF27" s="249">
        <v>0</v>
      </c>
      <c r="AG27" s="249">
        <v>0</v>
      </c>
      <c r="AH27" s="249">
        <v>10470</v>
      </c>
      <c r="AI27" s="249">
        <v>0</v>
      </c>
      <c r="AJ27" s="249">
        <v>7770</v>
      </c>
      <c r="AK27" s="249">
        <v>2700</v>
      </c>
      <c r="AL27" s="282"/>
      <c r="AM27" s="282"/>
      <c r="AN27" s="283"/>
      <c r="AO27" s="282"/>
    </row>
    <row r="28" spans="1:41" s="52" customFormat="1" ht="26" customHeight="1">
      <c r="A28" s="72" t="s">
        <v>73</v>
      </c>
      <c r="B28" s="249"/>
      <c r="C28" s="249"/>
      <c r="D28" s="249"/>
      <c r="E28" s="249"/>
      <c r="F28" s="249"/>
      <c r="G28" s="249"/>
      <c r="H28" s="249"/>
      <c r="I28" s="249"/>
      <c r="J28" s="253" t="s">
        <v>73</v>
      </c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53" t="s">
        <v>73</v>
      </c>
      <c r="V28" s="249"/>
      <c r="W28" s="249"/>
      <c r="X28" s="249"/>
      <c r="Y28" s="249"/>
      <c r="Z28" s="249"/>
      <c r="AA28" s="249"/>
      <c r="AB28" s="249"/>
      <c r="AC28" s="249"/>
      <c r="AD28" s="253" t="s">
        <v>73</v>
      </c>
      <c r="AE28" s="249"/>
      <c r="AF28" s="249"/>
      <c r="AG28" s="249"/>
      <c r="AH28" s="249"/>
      <c r="AI28" s="249"/>
      <c r="AJ28" s="249"/>
      <c r="AK28" s="249"/>
      <c r="AL28" s="350"/>
      <c r="AM28" s="355"/>
      <c r="AN28" s="351"/>
      <c r="AO28" s="351"/>
    </row>
    <row r="29" spans="1:41" s="136" customFormat="1" ht="26" customHeight="1">
      <c r="A29" s="289" t="s">
        <v>9</v>
      </c>
      <c r="B29" s="246">
        <v>54735153</v>
      </c>
      <c r="C29" s="246">
        <v>22151914</v>
      </c>
      <c r="D29" s="246">
        <v>11013059</v>
      </c>
      <c r="E29" s="246">
        <v>4318666</v>
      </c>
      <c r="F29" s="246">
        <v>6213294</v>
      </c>
      <c r="G29" s="246">
        <v>606895</v>
      </c>
      <c r="H29" s="246">
        <v>5285073</v>
      </c>
      <c r="I29" s="246">
        <v>3359779</v>
      </c>
      <c r="J29" s="247" t="s">
        <v>9</v>
      </c>
      <c r="K29" s="246">
        <v>0</v>
      </c>
      <c r="L29" s="246">
        <v>1925294</v>
      </c>
      <c r="M29" s="246">
        <v>7667061</v>
      </c>
      <c r="N29" s="246">
        <v>2753927</v>
      </c>
      <c r="O29" s="246">
        <v>999458</v>
      </c>
      <c r="P29" s="246">
        <v>967902</v>
      </c>
      <c r="Q29" s="246">
        <v>2945774</v>
      </c>
      <c r="R29" s="246">
        <v>4700779</v>
      </c>
      <c r="S29" s="246">
        <v>67935</v>
      </c>
      <c r="T29" s="246">
        <v>740895</v>
      </c>
      <c r="U29" s="247" t="s">
        <v>9</v>
      </c>
      <c r="V29" s="246">
        <v>3891949</v>
      </c>
      <c r="W29" s="246">
        <v>0</v>
      </c>
      <c r="X29" s="246">
        <v>0</v>
      </c>
      <c r="Y29" s="246">
        <v>10379168</v>
      </c>
      <c r="Z29" s="246">
        <v>9390495</v>
      </c>
      <c r="AA29" s="246">
        <v>988673</v>
      </c>
      <c r="AB29" s="246">
        <v>3590285</v>
      </c>
      <c r="AC29" s="246">
        <v>3590285</v>
      </c>
      <c r="AD29" s="247" t="s">
        <v>9</v>
      </c>
      <c r="AE29" s="246">
        <v>8166</v>
      </c>
      <c r="AF29" s="246">
        <v>8166</v>
      </c>
      <c r="AG29" s="246">
        <v>0</v>
      </c>
      <c r="AH29" s="246">
        <v>952707</v>
      </c>
      <c r="AI29" s="246">
        <v>0</v>
      </c>
      <c r="AJ29" s="246">
        <v>443317</v>
      </c>
      <c r="AK29" s="246">
        <v>509390</v>
      </c>
      <c r="AL29" s="356"/>
      <c r="AM29" s="355"/>
      <c r="AN29" s="351"/>
      <c r="AO29" s="351"/>
    </row>
    <row r="30" spans="1:41" s="136" customFormat="1" ht="26" customHeight="1">
      <c r="A30" s="133" t="s">
        <v>164</v>
      </c>
      <c r="B30" s="246">
        <v>53313129</v>
      </c>
      <c r="C30" s="246">
        <v>21585992</v>
      </c>
      <c r="D30" s="246">
        <v>10676660</v>
      </c>
      <c r="E30" s="246">
        <v>4206100</v>
      </c>
      <c r="F30" s="246">
        <v>6096661</v>
      </c>
      <c r="G30" s="246">
        <v>606571</v>
      </c>
      <c r="H30" s="246">
        <v>5151590</v>
      </c>
      <c r="I30" s="246">
        <v>3286358</v>
      </c>
      <c r="J30" s="248" t="s">
        <v>164</v>
      </c>
      <c r="K30" s="246">
        <v>0</v>
      </c>
      <c r="L30" s="246">
        <v>1865232</v>
      </c>
      <c r="M30" s="246">
        <v>7380398</v>
      </c>
      <c r="N30" s="246">
        <v>2618002</v>
      </c>
      <c r="O30" s="246">
        <v>990948</v>
      </c>
      <c r="P30" s="246">
        <v>958789</v>
      </c>
      <c r="Q30" s="246">
        <v>2812659</v>
      </c>
      <c r="R30" s="246">
        <v>4541812</v>
      </c>
      <c r="S30" s="246">
        <v>66888</v>
      </c>
      <c r="T30" s="246">
        <v>727453</v>
      </c>
      <c r="U30" s="248" t="s">
        <v>164</v>
      </c>
      <c r="V30" s="246">
        <v>3747471</v>
      </c>
      <c r="W30" s="246">
        <v>0</v>
      </c>
      <c r="X30" s="246">
        <v>0</v>
      </c>
      <c r="Y30" s="246">
        <v>10181778</v>
      </c>
      <c r="Z30" s="246">
        <v>9201071</v>
      </c>
      <c r="AA30" s="246">
        <v>980707</v>
      </c>
      <c r="AB30" s="246">
        <v>3535063</v>
      </c>
      <c r="AC30" s="246">
        <v>3535063</v>
      </c>
      <c r="AD30" s="248" t="s">
        <v>164</v>
      </c>
      <c r="AE30" s="246">
        <v>8166</v>
      </c>
      <c r="AF30" s="246">
        <v>8166</v>
      </c>
      <c r="AG30" s="246">
        <v>0</v>
      </c>
      <c r="AH30" s="246">
        <v>928330</v>
      </c>
      <c r="AI30" s="246">
        <v>0</v>
      </c>
      <c r="AJ30" s="246">
        <v>434865</v>
      </c>
      <c r="AK30" s="246">
        <v>493465</v>
      </c>
      <c r="AL30" s="286"/>
      <c r="AM30" s="286"/>
      <c r="AN30" s="287"/>
      <c r="AO30" s="287"/>
    </row>
    <row r="31" spans="1:41" ht="26" customHeight="1">
      <c r="A31" s="49" t="s">
        <v>10</v>
      </c>
      <c r="B31" s="249">
        <v>4182136</v>
      </c>
      <c r="C31" s="249">
        <v>1328867</v>
      </c>
      <c r="D31" s="254">
        <v>469589</v>
      </c>
      <c r="E31" s="254">
        <v>259125</v>
      </c>
      <c r="F31" s="254">
        <v>525794</v>
      </c>
      <c r="G31" s="254">
        <v>74359</v>
      </c>
      <c r="H31" s="249">
        <v>555301</v>
      </c>
      <c r="I31" s="254">
        <v>376289</v>
      </c>
      <c r="J31" s="250" t="s">
        <v>10</v>
      </c>
      <c r="K31" s="254">
        <v>0</v>
      </c>
      <c r="L31" s="254">
        <v>179012</v>
      </c>
      <c r="M31" s="249">
        <v>734313</v>
      </c>
      <c r="N31" s="254">
        <v>206107</v>
      </c>
      <c r="O31" s="254">
        <v>235423</v>
      </c>
      <c r="P31" s="254">
        <v>27912</v>
      </c>
      <c r="Q31" s="254">
        <v>264871</v>
      </c>
      <c r="R31" s="249">
        <v>391837</v>
      </c>
      <c r="S31" s="254">
        <v>18107</v>
      </c>
      <c r="T31" s="254">
        <v>42359</v>
      </c>
      <c r="U31" s="250" t="s">
        <v>10</v>
      </c>
      <c r="V31" s="254">
        <v>331371</v>
      </c>
      <c r="W31" s="254">
        <v>0</v>
      </c>
      <c r="X31" s="254">
        <v>0</v>
      </c>
      <c r="Y31" s="249">
        <v>897652</v>
      </c>
      <c r="Z31" s="254">
        <v>814773</v>
      </c>
      <c r="AA31" s="254">
        <v>82879</v>
      </c>
      <c r="AB31" s="249">
        <v>219227</v>
      </c>
      <c r="AC31" s="254">
        <v>219227</v>
      </c>
      <c r="AD31" s="250" t="s">
        <v>10</v>
      </c>
      <c r="AE31" s="249">
        <v>0</v>
      </c>
      <c r="AF31" s="254">
        <v>0</v>
      </c>
      <c r="AG31" s="254">
        <v>0</v>
      </c>
      <c r="AH31" s="249">
        <v>54939</v>
      </c>
      <c r="AI31" s="254">
        <v>0</v>
      </c>
      <c r="AJ31" s="254">
        <v>28839</v>
      </c>
      <c r="AK31" s="254">
        <v>26100</v>
      </c>
      <c r="AL31" s="282"/>
      <c r="AM31" s="282"/>
      <c r="AN31" s="282"/>
      <c r="AO31" s="282"/>
    </row>
    <row r="32" spans="1:41" ht="26" customHeight="1">
      <c r="A32" s="49" t="s">
        <v>11</v>
      </c>
      <c r="B32" s="249">
        <v>4116461</v>
      </c>
      <c r="C32" s="249">
        <v>1522896</v>
      </c>
      <c r="D32" s="254">
        <v>840948</v>
      </c>
      <c r="E32" s="254">
        <v>269506</v>
      </c>
      <c r="F32" s="254">
        <v>401508</v>
      </c>
      <c r="G32" s="254">
        <v>10934</v>
      </c>
      <c r="H32" s="249">
        <v>304838</v>
      </c>
      <c r="I32" s="254">
        <v>155296</v>
      </c>
      <c r="J32" s="250" t="s">
        <v>11</v>
      </c>
      <c r="K32" s="254">
        <v>0</v>
      </c>
      <c r="L32" s="254">
        <v>149542</v>
      </c>
      <c r="M32" s="249">
        <v>582059</v>
      </c>
      <c r="N32" s="254">
        <v>108604</v>
      </c>
      <c r="O32" s="254">
        <v>46479</v>
      </c>
      <c r="P32" s="254">
        <v>276397</v>
      </c>
      <c r="Q32" s="254">
        <v>150579</v>
      </c>
      <c r="R32" s="249">
        <v>580983</v>
      </c>
      <c r="S32" s="254">
        <v>6272</v>
      </c>
      <c r="T32" s="254">
        <v>45572</v>
      </c>
      <c r="U32" s="250" t="s">
        <v>11</v>
      </c>
      <c r="V32" s="254">
        <v>529139</v>
      </c>
      <c r="W32" s="254">
        <v>0</v>
      </c>
      <c r="X32" s="254">
        <v>0</v>
      </c>
      <c r="Y32" s="249">
        <v>741089</v>
      </c>
      <c r="Z32" s="254">
        <v>716259</v>
      </c>
      <c r="AA32" s="254">
        <v>24830</v>
      </c>
      <c r="AB32" s="249">
        <v>269427</v>
      </c>
      <c r="AC32" s="254">
        <v>269427</v>
      </c>
      <c r="AD32" s="250" t="s">
        <v>11</v>
      </c>
      <c r="AE32" s="249">
        <v>0</v>
      </c>
      <c r="AF32" s="254">
        <v>0</v>
      </c>
      <c r="AG32" s="254">
        <v>0</v>
      </c>
      <c r="AH32" s="249">
        <v>115169</v>
      </c>
      <c r="AI32" s="254">
        <v>0</v>
      </c>
      <c r="AJ32" s="254">
        <v>30469</v>
      </c>
      <c r="AK32" s="254">
        <v>84700</v>
      </c>
      <c r="AL32" s="282"/>
      <c r="AM32" s="282"/>
      <c r="AN32" s="282"/>
      <c r="AO32" s="282"/>
    </row>
    <row r="33" spans="1:41" ht="26" customHeight="1">
      <c r="A33" s="49" t="s">
        <v>12</v>
      </c>
      <c r="B33" s="249">
        <v>4487127</v>
      </c>
      <c r="C33" s="249">
        <v>1877089</v>
      </c>
      <c r="D33" s="254">
        <v>1170672</v>
      </c>
      <c r="E33" s="254">
        <v>364191</v>
      </c>
      <c r="F33" s="254">
        <v>324966</v>
      </c>
      <c r="G33" s="254">
        <v>17260</v>
      </c>
      <c r="H33" s="249">
        <v>366974</v>
      </c>
      <c r="I33" s="254">
        <v>226862</v>
      </c>
      <c r="J33" s="250" t="s">
        <v>12</v>
      </c>
      <c r="K33" s="254">
        <v>0</v>
      </c>
      <c r="L33" s="254">
        <v>140112</v>
      </c>
      <c r="M33" s="249">
        <v>406708</v>
      </c>
      <c r="N33" s="254">
        <v>76994</v>
      </c>
      <c r="O33" s="254">
        <v>34795</v>
      </c>
      <c r="P33" s="254">
        <v>26250</v>
      </c>
      <c r="Q33" s="254">
        <v>268669</v>
      </c>
      <c r="R33" s="249">
        <v>410409</v>
      </c>
      <c r="S33" s="254">
        <v>8827</v>
      </c>
      <c r="T33" s="254">
        <v>40494</v>
      </c>
      <c r="U33" s="250" t="s">
        <v>12</v>
      </c>
      <c r="V33" s="254">
        <v>361088</v>
      </c>
      <c r="W33" s="254">
        <v>0</v>
      </c>
      <c r="X33" s="254">
        <v>0</v>
      </c>
      <c r="Y33" s="249">
        <v>1027716</v>
      </c>
      <c r="Z33" s="254">
        <v>961914</v>
      </c>
      <c r="AA33" s="254">
        <v>65802</v>
      </c>
      <c r="AB33" s="249">
        <v>294551</v>
      </c>
      <c r="AC33" s="254">
        <v>294551</v>
      </c>
      <c r="AD33" s="250" t="s">
        <v>12</v>
      </c>
      <c r="AE33" s="249">
        <v>10</v>
      </c>
      <c r="AF33" s="254">
        <v>10</v>
      </c>
      <c r="AG33" s="254">
        <v>0</v>
      </c>
      <c r="AH33" s="249">
        <v>103670</v>
      </c>
      <c r="AI33" s="254">
        <v>0</v>
      </c>
      <c r="AJ33" s="254">
        <v>36900</v>
      </c>
      <c r="AK33" s="254">
        <v>66770</v>
      </c>
      <c r="AL33" s="282"/>
      <c r="AM33" s="282"/>
      <c r="AN33" s="282"/>
      <c r="AO33" s="282"/>
    </row>
    <row r="34" spans="1:41" ht="26" customHeight="1">
      <c r="A34" s="49" t="s">
        <v>14</v>
      </c>
      <c r="B34" s="249">
        <v>8656214</v>
      </c>
      <c r="C34" s="249">
        <v>3179978</v>
      </c>
      <c r="D34" s="254">
        <v>901207</v>
      </c>
      <c r="E34" s="254">
        <v>596397</v>
      </c>
      <c r="F34" s="254">
        <v>1521529</v>
      </c>
      <c r="G34" s="254">
        <v>160845</v>
      </c>
      <c r="H34" s="249">
        <v>945341</v>
      </c>
      <c r="I34" s="254">
        <v>737051</v>
      </c>
      <c r="J34" s="250" t="s">
        <v>14</v>
      </c>
      <c r="K34" s="254">
        <v>0</v>
      </c>
      <c r="L34" s="254">
        <v>208290</v>
      </c>
      <c r="M34" s="249">
        <v>997978</v>
      </c>
      <c r="N34" s="254">
        <v>235514</v>
      </c>
      <c r="O34" s="254">
        <v>122292</v>
      </c>
      <c r="P34" s="254">
        <v>140634</v>
      </c>
      <c r="Q34" s="254">
        <v>499538</v>
      </c>
      <c r="R34" s="249">
        <v>951812</v>
      </c>
      <c r="S34" s="254">
        <v>984</v>
      </c>
      <c r="T34" s="254">
        <v>144190</v>
      </c>
      <c r="U34" s="250" t="s">
        <v>14</v>
      </c>
      <c r="V34" s="254">
        <v>806638</v>
      </c>
      <c r="W34" s="254">
        <v>0</v>
      </c>
      <c r="X34" s="254">
        <v>0</v>
      </c>
      <c r="Y34" s="249">
        <v>1821536</v>
      </c>
      <c r="Z34" s="254">
        <v>1533901</v>
      </c>
      <c r="AA34" s="254">
        <v>287635</v>
      </c>
      <c r="AB34" s="249">
        <v>616202</v>
      </c>
      <c r="AC34" s="254">
        <v>616202</v>
      </c>
      <c r="AD34" s="250" t="s">
        <v>14</v>
      </c>
      <c r="AE34" s="249">
        <v>600</v>
      </c>
      <c r="AF34" s="254">
        <v>600</v>
      </c>
      <c r="AG34" s="254">
        <v>0</v>
      </c>
      <c r="AH34" s="249">
        <v>142767</v>
      </c>
      <c r="AI34" s="254">
        <v>0</v>
      </c>
      <c r="AJ34" s="254">
        <v>76766</v>
      </c>
      <c r="AK34" s="254">
        <v>66001</v>
      </c>
      <c r="AL34" s="282"/>
      <c r="AM34" s="282"/>
      <c r="AN34" s="282"/>
      <c r="AO34" s="282"/>
    </row>
    <row r="35" spans="1:41" ht="26" customHeight="1">
      <c r="A35" s="49" t="s">
        <v>13</v>
      </c>
      <c r="B35" s="249">
        <v>3939235</v>
      </c>
      <c r="C35" s="249">
        <v>1742541</v>
      </c>
      <c r="D35" s="254">
        <v>1342916</v>
      </c>
      <c r="E35" s="254">
        <v>310903</v>
      </c>
      <c r="F35" s="254">
        <v>66834</v>
      </c>
      <c r="G35" s="254">
        <v>21888</v>
      </c>
      <c r="H35" s="249">
        <v>412847</v>
      </c>
      <c r="I35" s="254">
        <v>266738</v>
      </c>
      <c r="J35" s="250" t="s">
        <v>13</v>
      </c>
      <c r="K35" s="254">
        <v>0</v>
      </c>
      <c r="L35" s="254">
        <v>146109</v>
      </c>
      <c r="M35" s="249">
        <v>394712</v>
      </c>
      <c r="N35" s="254">
        <v>95783</v>
      </c>
      <c r="O35" s="254">
        <v>116115</v>
      </c>
      <c r="P35" s="254">
        <v>57471</v>
      </c>
      <c r="Q35" s="254">
        <v>125343</v>
      </c>
      <c r="R35" s="249">
        <v>274311</v>
      </c>
      <c r="S35" s="254">
        <v>5955</v>
      </c>
      <c r="T35" s="254">
        <v>61139</v>
      </c>
      <c r="U35" s="250" t="s">
        <v>13</v>
      </c>
      <c r="V35" s="254">
        <v>207217</v>
      </c>
      <c r="W35" s="254">
        <v>0</v>
      </c>
      <c r="X35" s="254">
        <v>0</v>
      </c>
      <c r="Y35" s="249">
        <v>701488</v>
      </c>
      <c r="Z35" s="254">
        <v>667872</v>
      </c>
      <c r="AA35" s="254">
        <v>33616</v>
      </c>
      <c r="AB35" s="249">
        <v>319716</v>
      </c>
      <c r="AC35" s="254">
        <v>319716</v>
      </c>
      <c r="AD35" s="250" t="s">
        <v>13</v>
      </c>
      <c r="AE35" s="249">
        <v>40</v>
      </c>
      <c r="AF35" s="254">
        <v>40</v>
      </c>
      <c r="AG35" s="254">
        <v>0</v>
      </c>
      <c r="AH35" s="249">
        <v>93580</v>
      </c>
      <c r="AI35" s="254">
        <v>0</v>
      </c>
      <c r="AJ35" s="254">
        <v>29580</v>
      </c>
      <c r="AK35" s="254">
        <v>64000</v>
      </c>
      <c r="AL35" s="282"/>
      <c r="AM35" s="282"/>
      <c r="AN35" s="282"/>
      <c r="AO35" s="282"/>
    </row>
    <row r="36" spans="1:41" ht="26" customHeight="1">
      <c r="A36" s="49" t="s">
        <v>15</v>
      </c>
      <c r="B36" s="249">
        <v>6562944</v>
      </c>
      <c r="C36" s="249">
        <v>2652404</v>
      </c>
      <c r="D36" s="254">
        <v>1060687</v>
      </c>
      <c r="E36" s="254">
        <v>496951</v>
      </c>
      <c r="F36" s="254">
        <v>1016010</v>
      </c>
      <c r="G36" s="254">
        <v>78756</v>
      </c>
      <c r="H36" s="249">
        <v>759209</v>
      </c>
      <c r="I36" s="254">
        <v>537532</v>
      </c>
      <c r="J36" s="250" t="s">
        <v>15</v>
      </c>
      <c r="K36" s="254">
        <v>0</v>
      </c>
      <c r="L36" s="254">
        <v>221677</v>
      </c>
      <c r="M36" s="249">
        <v>811355</v>
      </c>
      <c r="N36" s="254">
        <v>193196</v>
      </c>
      <c r="O36" s="254">
        <v>86158</v>
      </c>
      <c r="P36" s="254">
        <v>104803</v>
      </c>
      <c r="Q36" s="254">
        <v>427198</v>
      </c>
      <c r="R36" s="249">
        <v>530494</v>
      </c>
      <c r="S36" s="254">
        <v>0</v>
      </c>
      <c r="T36" s="254">
        <v>99489</v>
      </c>
      <c r="U36" s="250" t="s">
        <v>15</v>
      </c>
      <c r="V36" s="254">
        <v>431005</v>
      </c>
      <c r="W36" s="254">
        <v>0</v>
      </c>
      <c r="X36" s="254">
        <v>0</v>
      </c>
      <c r="Y36" s="249">
        <v>1276372</v>
      </c>
      <c r="Z36" s="254">
        <v>1128147</v>
      </c>
      <c r="AA36" s="254">
        <v>148225</v>
      </c>
      <c r="AB36" s="249">
        <v>426969</v>
      </c>
      <c r="AC36" s="254">
        <v>426969</v>
      </c>
      <c r="AD36" s="250" t="s">
        <v>15</v>
      </c>
      <c r="AE36" s="249">
        <v>5</v>
      </c>
      <c r="AF36" s="254">
        <v>5</v>
      </c>
      <c r="AG36" s="254">
        <v>0</v>
      </c>
      <c r="AH36" s="249">
        <v>106136</v>
      </c>
      <c r="AI36" s="254">
        <v>0</v>
      </c>
      <c r="AJ36" s="254">
        <v>46836</v>
      </c>
      <c r="AK36" s="254">
        <v>59300</v>
      </c>
      <c r="AL36" s="282"/>
      <c r="AM36" s="282"/>
      <c r="AN36" s="282"/>
      <c r="AO36" s="282"/>
    </row>
    <row r="37" spans="1:41" ht="26" customHeight="1">
      <c r="A37" s="49" t="s">
        <v>16</v>
      </c>
      <c r="B37" s="249">
        <v>3865609</v>
      </c>
      <c r="C37" s="249">
        <v>1772679</v>
      </c>
      <c r="D37" s="254">
        <v>1028787</v>
      </c>
      <c r="E37" s="254">
        <v>394063</v>
      </c>
      <c r="F37" s="254">
        <v>297473</v>
      </c>
      <c r="G37" s="254">
        <v>52356</v>
      </c>
      <c r="H37" s="249">
        <v>269803</v>
      </c>
      <c r="I37" s="254">
        <v>196188</v>
      </c>
      <c r="J37" s="250" t="s">
        <v>16</v>
      </c>
      <c r="K37" s="254">
        <v>0</v>
      </c>
      <c r="L37" s="254">
        <v>73615</v>
      </c>
      <c r="M37" s="249">
        <v>430375</v>
      </c>
      <c r="N37" s="254">
        <v>144352</v>
      </c>
      <c r="O37" s="254">
        <v>147484</v>
      </c>
      <c r="P37" s="254">
        <v>49379</v>
      </c>
      <c r="Q37" s="254">
        <v>89160</v>
      </c>
      <c r="R37" s="249">
        <v>321910</v>
      </c>
      <c r="S37" s="254">
        <v>1383</v>
      </c>
      <c r="T37" s="254">
        <v>50108</v>
      </c>
      <c r="U37" s="250" t="s">
        <v>16</v>
      </c>
      <c r="V37" s="254">
        <v>270419</v>
      </c>
      <c r="W37" s="254">
        <v>0</v>
      </c>
      <c r="X37" s="254">
        <v>0</v>
      </c>
      <c r="Y37" s="249">
        <v>651744</v>
      </c>
      <c r="Z37" s="254">
        <v>624731</v>
      </c>
      <c r="AA37" s="254">
        <v>27013</v>
      </c>
      <c r="AB37" s="249">
        <v>347527</v>
      </c>
      <c r="AC37" s="254">
        <v>347527</v>
      </c>
      <c r="AD37" s="250" t="s">
        <v>16</v>
      </c>
      <c r="AE37" s="249">
        <v>0</v>
      </c>
      <c r="AF37" s="254">
        <v>0</v>
      </c>
      <c r="AG37" s="254">
        <v>0</v>
      </c>
      <c r="AH37" s="249">
        <v>71571</v>
      </c>
      <c r="AI37" s="254">
        <v>0</v>
      </c>
      <c r="AJ37" s="254">
        <v>61621</v>
      </c>
      <c r="AK37" s="254">
        <v>9950</v>
      </c>
      <c r="AL37" s="282"/>
      <c r="AM37" s="282"/>
      <c r="AN37" s="282"/>
      <c r="AO37" s="282"/>
    </row>
    <row r="38" spans="1:41" ht="26" customHeight="1">
      <c r="A38" s="49" t="s">
        <v>17</v>
      </c>
      <c r="B38" s="249">
        <v>8244812</v>
      </c>
      <c r="C38" s="249">
        <v>3471839</v>
      </c>
      <c r="D38" s="254">
        <v>2187285</v>
      </c>
      <c r="E38" s="254">
        <v>696491</v>
      </c>
      <c r="F38" s="254">
        <v>545636</v>
      </c>
      <c r="G38" s="254">
        <v>42427</v>
      </c>
      <c r="H38" s="249">
        <v>754283</v>
      </c>
      <c r="I38" s="254">
        <v>394222</v>
      </c>
      <c r="J38" s="250" t="s">
        <v>17</v>
      </c>
      <c r="K38" s="254">
        <v>0</v>
      </c>
      <c r="L38" s="254">
        <v>360061</v>
      </c>
      <c r="M38" s="249">
        <v>1517523</v>
      </c>
      <c r="N38" s="254">
        <v>1030384</v>
      </c>
      <c r="O38" s="254">
        <v>35950</v>
      </c>
      <c r="P38" s="254">
        <v>76964</v>
      </c>
      <c r="Q38" s="254">
        <v>374225</v>
      </c>
      <c r="R38" s="249">
        <v>510017</v>
      </c>
      <c r="S38" s="254">
        <v>0</v>
      </c>
      <c r="T38" s="254">
        <v>108832</v>
      </c>
      <c r="U38" s="250" t="s">
        <v>17</v>
      </c>
      <c r="V38" s="254">
        <v>401185</v>
      </c>
      <c r="W38" s="254">
        <v>0</v>
      </c>
      <c r="X38" s="254">
        <v>0</v>
      </c>
      <c r="Y38" s="249">
        <v>1343564</v>
      </c>
      <c r="Z38" s="254">
        <v>1216038</v>
      </c>
      <c r="AA38" s="254">
        <v>127526</v>
      </c>
      <c r="AB38" s="249">
        <v>561648</v>
      </c>
      <c r="AC38" s="254">
        <v>561648</v>
      </c>
      <c r="AD38" s="250" t="s">
        <v>17</v>
      </c>
      <c r="AE38" s="249">
        <v>4950</v>
      </c>
      <c r="AF38" s="254">
        <v>4950</v>
      </c>
      <c r="AG38" s="254">
        <v>0</v>
      </c>
      <c r="AH38" s="249">
        <v>80988</v>
      </c>
      <c r="AI38" s="254">
        <v>0</v>
      </c>
      <c r="AJ38" s="254">
        <v>60744</v>
      </c>
      <c r="AK38" s="254">
        <v>20244</v>
      </c>
      <c r="AL38" s="282"/>
      <c r="AM38" s="282"/>
      <c r="AN38" s="282"/>
      <c r="AO38" s="282"/>
    </row>
    <row r="39" spans="1:41" ht="26" customHeight="1">
      <c r="A39" s="49" t="s">
        <v>18</v>
      </c>
      <c r="B39" s="249">
        <v>2740471</v>
      </c>
      <c r="C39" s="255">
        <v>1286925</v>
      </c>
      <c r="D39" s="254">
        <v>357188</v>
      </c>
      <c r="E39" s="254">
        <v>297983</v>
      </c>
      <c r="F39" s="254">
        <v>587980</v>
      </c>
      <c r="G39" s="254">
        <v>43774</v>
      </c>
      <c r="H39" s="249">
        <v>172971</v>
      </c>
      <c r="I39" s="254">
        <v>80327</v>
      </c>
      <c r="J39" s="250" t="s">
        <v>162</v>
      </c>
      <c r="K39" s="254">
        <v>0</v>
      </c>
      <c r="L39" s="254">
        <v>92644</v>
      </c>
      <c r="M39" s="249">
        <v>507121</v>
      </c>
      <c r="N39" s="254">
        <v>158709</v>
      </c>
      <c r="O39" s="254">
        <v>2059</v>
      </c>
      <c r="P39" s="254">
        <v>82233</v>
      </c>
      <c r="Q39" s="254">
        <v>264120</v>
      </c>
      <c r="R39" s="249">
        <v>173981</v>
      </c>
      <c r="S39" s="254">
        <v>10579</v>
      </c>
      <c r="T39" s="254">
        <v>30118</v>
      </c>
      <c r="U39" s="250" t="s">
        <v>162</v>
      </c>
      <c r="V39" s="254">
        <v>133284</v>
      </c>
      <c r="W39" s="254">
        <v>0</v>
      </c>
      <c r="X39" s="254">
        <v>0</v>
      </c>
      <c r="Y39" s="249">
        <v>414106</v>
      </c>
      <c r="Z39" s="254">
        <v>381621</v>
      </c>
      <c r="AA39" s="254">
        <v>32485</v>
      </c>
      <c r="AB39" s="249">
        <v>146411</v>
      </c>
      <c r="AC39" s="254">
        <v>146411</v>
      </c>
      <c r="AD39" s="250" t="s">
        <v>162</v>
      </c>
      <c r="AE39" s="249">
        <v>0</v>
      </c>
      <c r="AF39" s="254">
        <v>0</v>
      </c>
      <c r="AG39" s="254">
        <v>0</v>
      </c>
      <c r="AH39" s="249">
        <v>38956</v>
      </c>
      <c r="AI39" s="254">
        <v>0</v>
      </c>
      <c r="AJ39" s="254">
        <v>19456</v>
      </c>
      <c r="AK39" s="254">
        <v>19500</v>
      </c>
      <c r="AL39" s="282"/>
      <c r="AM39" s="282"/>
      <c r="AN39" s="282"/>
      <c r="AO39" s="282"/>
    </row>
    <row r="40" spans="1:41" ht="26" customHeight="1">
      <c r="A40" s="71" t="s">
        <v>19</v>
      </c>
      <c r="B40" s="249">
        <v>3526600</v>
      </c>
      <c r="C40" s="256">
        <v>1423831</v>
      </c>
      <c r="D40" s="254">
        <v>408241</v>
      </c>
      <c r="E40" s="254">
        <v>256532</v>
      </c>
      <c r="F40" s="254">
        <v>686309</v>
      </c>
      <c r="G40" s="254">
        <v>72749</v>
      </c>
      <c r="H40" s="256">
        <v>401077</v>
      </c>
      <c r="I40" s="254">
        <v>156946</v>
      </c>
      <c r="J40" s="251" t="s">
        <v>19</v>
      </c>
      <c r="K40" s="254">
        <v>0</v>
      </c>
      <c r="L40" s="254">
        <v>244131</v>
      </c>
      <c r="M40" s="256">
        <v>616591</v>
      </c>
      <c r="N40" s="254">
        <v>314490</v>
      </c>
      <c r="O40" s="254">
        <v>87453</v>
      </c>
      <c r="P40" s="254">
        <v>33154</v>
      </c>
      <c r="Q40" s="254">
        <v>181494</v>
      </c>
      <c r="R40" s="249">
        <v>192020</v>
      </c>
      <c r="S40" s="254">
        <v>7441</v>
      </c>
      <c r="T40" s="254">
        <v>72977</v>
      </c>
      <c r="U40" s="251" t="s">
        <v>19</v>
      </c>
      <c r="V40" s="254">
        <v>111602</v>
      </c>
      <c r="W40" s="254">
        <v>0</v>
      </c>
      <c r="X40" s="254">
        <v>0</v>
      </c>
      <c r="Y40" s="249">
        <v>630996</v>
      </c>
      <c r="Z40" s="254">
        <v>549671</v>
      </c>
      <c r="AA40" s="254">
        <v>81325</v>
      </c>
      <c r="AB40" s="249">
        <v>189645</v>
      </c>
      <c r="AC40" s="254">
        <v>189645</v>
      </c>
      <c r="AD40" s="251" t="s">
        <v>19</v>
      </c>
      <c r="AE40" s="249">
        <v>0</v>
      </c>
      <c r="AF40" s="254">
        <v>0</v>
      </c>
      <c r="AG40" s="254">
        <v>0</v>
      </c>
      <c r="AH40" s="249">
        <v>72440</v>
      </c>
      <c r="AI40" s="254">
        <v>0</v>
      </c>
      <c r="AJ40" s="254">
        <v>22940</v>
      </c>
      <c r="AK40" s="254">
        <v>49500</v>
      </c>
      <c r="AL40" s="282"/>
      <c r="AM40" s="282"/>
      <c r="AN40" s="282"/>
      <c r="AO40" s="282"/>
    </row>
    <row r="41" spans="1:41" ht="26" customHeight="1">
      <c r="A41" s="71" t="s">
        <v>20</v>
      </c>
      <c r="B41" s="249">
        <v>1474805</v>
      </c>
      <c r="C41" s="256">
        <v>630324</v>
      </c>
      <c r="D41" s="254">
        <v>485036</v>
      </c>
      <c r="E41" s="254">
        <v>117173</v>
      </c>
      <c r="F41" s="254">
        <v>21796</v>
      </c>
      <c r="G41" s="254">
        <v>6319</v>
      </c>
      <c r="H41" s="256">
        <v>138973</v>
      </c>
      <c r="I41" s="254">
        <v>126561</v>
      </c>
      <c r="J41" s="251" t="s">
        <v>20</v>
      </c>
      <c r="K41" s="254">
        <v>0</v>
      </c>
      <c r="L41" s="254">
        <v>12412</v>
      </c>
      <c r="M41" s="256">
        <v>195853</v>
      </c>
      <c r="N41" s="254">
        <v>23699</v>
      </c>
      <c r="O41" s="254">
        <v>64363</v>
      </c>
      <c r="P41" s="254">
        <v>70909</v>
      </c>
      <c r="Q41" s="254">
        <v>36882</v>
      </c>
      <c r="R41" s="249">
        <v>112576</v>
      </c>
      <c r="S41" s="254">
        <v>4234</v>
      </c>
      <c r="T41" s="254">
        <v>13061</v>
      </c>
      <c r="U41" s="251" t="s">
        <v>20</v>
      </c>
      <c r="V41" s="254">
        <v>95281</v>
      </c>
      <c r="W41" s="254">
        <v>0</v>
      </c>
      <c r="X41" s="254">
        <v>0</v>
      </c>
      <c r="Y41" s="249">
        <v>274308</v>
      </c>
      <c r="Z41" s="254">
        <v>221215</v>
      </c>
      <c r="AA41" s="254">
        <v>53093</v>
      </c>
      <c r="AB41" s="249">
        <v>85608</v>
      </c>
      <c r="AC41" s="254">
        <v>85608</v>
      </c>
      <c r="AD41" s="251" t="s">
        <v>20</v>
      </c>
      <c r="AE41" s="249">
        <v>2561</v>
      </c>
      <c r="AF41" s="254">
        <v>2561</v>
      </c>
      <c r="AG41" s="254">
        <v>0</v>
      </c>
      <c r="AH41" s="249">
        <v>34602</v>
      </c>
      <c r="AI41" s="254">
        <v>0</v>
      </c>
      <c r="AJ41" s="254">
        <v>8402</v>
      </c>
      <c r="AK41" s="254">
        <v>26200</v>
      </c>
      <c r="AL41" s="282"/>
      <c r="AM41" s="282"/>
      <c r="AN41" s="282"/>
      <c r="AO41" s="282"/>
    </row>
    <row r="42" spans="1:41" ht="26" customHeight="1">
      <c r="A42" s="49" t="s">
        <v>21</v>
      </c>
      <c r="B42" s="249">
        <v>1163121</v>
      </c>
      <c r="C42" s="249">
        <v>458947</v>
      </c>
      <c r="D42" s="254">
        <v>292380</v>
      </c>
      <c r="E42" s="254">
        <v>100063</v>
      </c>
      <c r="F42" s="254">
        <v>64352</v>
      </c>
      <c r="G42" s="254">
        <v>2152</v>
      </c>
      <c r="H42" s="249">
        <v>54694</v>
      </c>
      <c r="I42" s="254">
        <v>32346</v>
      </c>
      <c r="J42" s="250" t="s">
        <v>21</v>
      </c>
      <c r="K42" s="254">
        <v>0</v>
      </c>
      <c r="L42" s="254">
        <v>22348</v>
      </c>
      <c r="M42" s="249">
        <v>166521</v>
      </c>
      <c r="N42" s="254">
        <v>30170</v>
      </c>
      <c r="O42" s="254">
        <v>12377</v>
      </c>
      <c r="P42" s="254">
        <v>12683</v>
      </c>
      <c r="Q42" s="254">
        <v>111291</v>
      </c>
      <c r="R42" s="249">
        <v>68368</v>
      </c>
      <c r="S42" s="254">
        <v>3106</v>
      </c>
      <c r="T42" s="254">
        <v>5081</v>
      </c>
      <c r="U42" s="250" t="s">
        <v>21</v>
      </c>
      <c r="V42" s="254">
        <v>60181</v>
      </c>
      <c r="W42" s="254">
        <v>0</v>
      </c>
      <c r="X42" s="254">
        <v>0</v>
      </c>
      <c r="Y42" s="249">
        <v>358534</v>
      </c>
      <c r="Z42" s="254">
        <v>342256</v>
      </c>
      <c r="AA42" s="254">
        <v>16278</v>
      </c>
      <c r="AB42" s="249">
        <v>45543</v>
      </c>
      <c r="AC42" s="254">
        <v>45543</v>
      </c>
      <c r="AD42" s="250" t="s">
        <v>21</v>
      </c>
      <c r="AE42" s="249">
        <v>0</v>
      </c>
      <c r="AF42" s="254">
        <v>0</v>
      </c>
      <c r="AG42" s="254">
        <v>0</v>
      </c>
      <c r="AH42" s="249">
        <v>10514</v>
      </c>
      <c r="AI42" s="254">
        <v>0</v>
      </c>
      <c r="AJ42" s="254">
        <v>9714</v>
      </c>
      <c r="AK42" s="254">
        <v>800</v>
      </c>
      <c r="AL42" s="282"/>
      <c r="AM42" s="282"/>
      <c r="AN42" s="282"/>
      <c r="AO42" s="282"/>
    </row>
    <row r="43" spans="1:41" ht="26" customHeight="1">
      <c r="A43" s="49" t="s">
        <v>22</v>
      </c>
      <c r="B43" s="249">
        <v>353594</v>
      </c>
      <c r="C43" s="249">
        <v>237672</v>
      </c>
      <c r="D43" s="254">
        <v>131724</v>
      </c>
      <c r="E43" s="254">
        <v>46722</v>
      </c>
      <c r="F43" s="254">
        <v>36474</v>
      </c>
      <c r="G43" s="254">
        <v>22752</v>
      </c>
      <c r="H43" s="249">
        <v>15279</v>
      </c>
      <c r="I43" s="254">
        <v>0</v>
      </c>
      <c r="J43" s="250" t="s">
        <v>22</v>
      </c>
      <c r="K43" s="254">
        <v>0</v>
      </c>
      <c r="L43" s="254">
        <v>15279</v>
      </c>
      <c r="M43" s="249">
        <v>19289</v>
      </c>
      <c r="N43" s="254">
        <v>0</v>
      </c>
      <c r="O43" s="254">
        <v>0</v>
      </c>
      <c r="P43" s="254">
        <v>0</v>
      </c>
      <c r="Q43" s="254">
        <v>19289</v>
      </c>
      <c r="R43" s="249">
        <v>23094</v>
      </c>
      <c r="S43" s="254">
        <v>0</v>
      </c>
      <c r="T43" s="254">
        <v>14033</v>
      </c>
      <c r="U43" s="250" t="s">
        <v>22</v>
      </c>
      <c r="V43" s="254">
        <v>9061</v>
      </c>
      <c r="W43" s="254">
        <v>0</v>
      </c>
      <c r="X43" s="254">
        <v>0</v>
      </c>
      <c r="Y43" s="249">
        <v>42673</v>
      </c>
      <c r="Z43" s="254">
        <v>42673</v>
      </c>
      <c r="AA43" s="254">
        <v>0</v>
      </c>
      <c r="AB43" s="249">
        <v>12589</v>
      </c>
      <c r="AC43" s="254">
        <v>12589</v>
      </c>
      <c r="AD43" s="250" t="s">
        <v>22</v>
      </c>
      <c r="AE43" s="249">
        <v>0</v>
      </c>
      <c r="AF43" s="254">
        <v>0</v>
      </c>
      <c r="AG43" s="254">
        <v>0</v>
      </c>
      <c r="AH43" s="249">
        <v>2998</v>
      </c>
      <c r="AI43" s="254">
        <v>0</v>
      </c>
      <c r="AJ43" s="254">
        <v>2598</v>
      </c>
      <c r="AK43" s="254">
        <v>400</v>
      </c>
      <c r="AL43" s="282"/>
      <c r="AM43" s="282"/>
      <c r="AN43" s="282"/>
      <c r="AO43" s="282"/>
    </row>
    <row r="44" spans="1:41" s="135" customFormat="1" ht="34">
      <c r="A44" s="134" t="s">
        <v>165</v>
      </c>
      <c r="B44" s="246">
        <v>1422024</v>
      </c>
      <c r="C44" s="246">
        <v>565922</v>
      </c>
      <c r="D44" s="246">
        <v>336399</v>
      </c>
      <c r="E44" s="246">
        <v>112566</v>
      </c>
      <c r="F44" s="246">
        <v>116633</v>
      </c>
      <c r="G44" s="246">
        <v>324</v>
      </c>
      <c r="H44" s="246">
        <v>133483</v>
      </c>
      <c r="I44" s="246">
        <v>73421</v>
      </c>
      <c r="J44" s="252" t="s">
        <v>165</v>
      </c>
      <c r="K44" s="246">
        <v>0</v>
      </c>
      <c r="L44" s="246">
        <v>60062</v>
      </c>
      <c r="M44" s="246">
        <v>286663</v>
      </c>
      <c r="N44" s="246">
        <v>135925</v>
      </c>
      <c r="O44" s="246">
        <v>8510</v>
      </c>
      <c r="P44" s="246">
        <v>9113</v>
      </c>
      <c r="Q44" s="246">
        <v>133115</v>
      </c>
      <c r="R44" s="246">
        <v>158967</v>
      </c>
      <c r="S44" s="246">
        <v>1047</v>
      </c>
      <c r="T44" s="246">
        <v>13442</v>
      </c>
      <c r="U44" s="252" t="s">
        <v>165</v>
      </c>
      <c r="V44" s="246">
        <v>144478</v>
      </c>
      <c r="W44" s="246">
        <v>0</v>
      </c>
      <c r="X44" s="246">
        <v>0</v>
      </c>
      <c r="Y44" s="246">
        <v>197390</v>
      </c>
      <c r="Z44" s="246">
        <v>189424</v>
      </c>
      <c r="AA44" s="246">
        <v>7966</v>
      </c>
      <c r="AB44" s="246">
        <v>55222</v>
      </c>
      <c r="AC44" s="246">
        <v>55222</v>
      </c>
      <c r="AD44" s="252" t="s">
        <v>165</v>
      </c>
      <c r="AE44" s="246">
        <v>0</v>
      </c>
      <c r="AF44" s="246">
        <v>0</v>
      </c>
      <c r="AG44" s="246">
        <v>0</v>
      </c>
      <c r="AH44" s="246">
        <v>24377</v>
      </c>
      <c r="AI44" s="246">
        <v>0</v>
      </c>
      <c r="AJ44" s="246">
        <v>8452</v>
      </c>
      <c r="AK44" s="246">
        <v>15925</v>
      </c>
      <c r="AL44" s="282"/>
      <c r="AM44" s="282"/>
      <c r="AN44" s="282"/>
      <c r="AO44" s="284"/>
    </row>
    <row r="45" spans="1:41" ht="26" customHeight="1">
      <c r="A45" s="49" t="s">
        <v>174</v>
      </c>
      <c r="B45" s="249">
        <v>249768</v>
      </c>
      <c r="C45" s="249">
        <v>92607</v>
      </c>
      <c r="D45" s="254">
        <v>64574</v>
      </c>
      <c r="E45" s="254">
        <v>17522</v>
      </c>
      <c r="F45" s="254">
        <v>10431</v>
      </c>
      <c r="G45" s="254">
        <v>80</v>
      </c>
      <c r="H45" s="249">
        <v>11608</v>
      </c>
      <c r="I45" s="254">
        <v>723</v>
      </c>
      <c r="J45" s="109" t="s">
        <v>174</v>
      </c>
      <c r="K45" s="254">
        <v>0</v>
      </c>
      <c r="L45" s="254">
        <v>10885</v>
      </c>
      <c r="M45" s="249">
        <v>78164</v>
      </c>
      <c r="N45" s="254">
        <v>2406</v>
      </c>
      <c r="O45" s="254">
        <v>510</v>
      </c>
      <c r="P45" s="254">
        <v>130</v>
      </c>
      <c r="Q45" s="254">
        <v>75118</v>
      </c>
      <c r="R45" s="249">
        <v>8658</v>
      </c>
      <c r="S45" s="254">
        <v>424</v>
      </c>
      <c r="T45" s="254">
        <v>70</v>
      </c>
      <c r="U45" s="109" t="s">
        <v>174</v>
      </c>
      <c r="V45" s="254">
        <v>8164</v>
      </c>
      <c r="W45" s="254">
        <v>0</v>
      </c>
      <c r="X45" s="254">
        <v>0</v>
      </c>
      <c r="Y45" s="249">
        <v>47912</v>
      </c>
      <c r="Z45" s="254">
        <v>41998</v>
      </c>
      <c r="AA45" s="254">
        <v>5914</v>
      </c>
      <c r="AB45" s="249">
        <v>6887</v>
      </c>
      <c r="AC45" s="254">
        <v>6887</v>
      </c>
      <c r="AD45" s="109" t="s">
        <v>174</v>
      </c>
      <c r="AE45" s="249">
        <v>0</v>
      </c>
      <c r="AF45" s="254">
        <v>0</v>
      </c>
      <c r="AG45" s="254">
        <v>0</v>
      </c>
      <c r="AH45" s="249">
        <v>3932</v>
      </c>
      <c r="AI45" s="254">
        <v>0</v>
      </c>
      <c r="AJ45" s="254">
        <v>1932</v>
      </c>
      <c r="AK45" s="254">
        <v>2000</v>
      </c>
      <c r="AL45" s="282"/>
      <c r="AM45" s="282"/>
      <c r="AN45" s="282"/>
      <c r="AO45" s="282"/>
    </row>
    <row r="46" spans="1:41" ht="26" customHeight="1">
      <c r="A46" s="49" t="s">
        <v>175</v>
      </c>
      <c r="B46" s="249">
        <v>555785</v>
      </c>
      <c r="C46" s="249">
        <v>155297</v>
      </c>
      <c r="D46" s="254">
        <v>84328</v>
      </c>
      <c r="E46" s="254">
        <v>22975</v>
      </c>
      <c r="F46" s="254">
        <v>47750</v>
      </c>
      <c r="G46" s="254">
        <v>244</v>
      </c>
      <c r="H46" s="249">
        <v>54997</v>
      </c>
      <c r="I46" s="254">
        <v>45044</v>
      </c>
      <c r="J46" s="109" t="s">
        <v>175</v>
      </c>
      <c r="K46" s="254">
        <v>0</v>
      </c>
      <c r="L46" s="254">
        <v>9953</v>
      </c>
      <c r="M46" s="249">
        <v>152266</v>
      </c>
      <c r="N46" s="254">
        <v>120455</v>
      </c>
      <c r="O46" s="254">
        <v>8000</v>
      </c>
      <c r="P46" s="254">
        <v>0</v>
      </c>
      <c r="Q46" s="254">
        <v>23811</v>
      </c>
      <c r="R46" s="249">
        <v>112434</v>
      </c>
      <c r="S46" s="254">
        <v>0</v>
      </c>
      <c r="T46" s="254">
        <v>5162</v>
      </c>
      <c r="U46" s="109" t="s">
        <v>175</v>
      </c>
      <c r="V46" s="254">
        <v>107272</v>
      </c>
      <c r="W46" s="254">
        <v>0</v>
      </c>
      <c r="X46" s="254">
        <v>0</v>
      </c>
      <c r="Y46" s="249">
        <v>60324</v>
      </c>
      <c r="Z46" s="254">
        <v>58722</v>
      </c>
      <c r="AA46" s="254">
        <v>1602</v>
      </c>
      <c r="AB46" s="249">
        <v>16367</v>
      </c>
      <c r="AC46" s="254">
        <v>16367</v>
      </c>
      <c r="AD46" s="109" t="s">
        <v>175</v>
      </c>
      <c r="AE46" s="249">
        <v>0</v>
      </c>
      <c r="AF46" s="254">
        <v>0</v>
      </c>
      <c r="AG46" s="254">
        <v>0</v>
      </c>
      <c r="AH46" s="249">
        <v>4100</v>
      </c>
      <c r="AI46" s="254">
        <v>0</v>
      </c>
      <c r="AJ46" s="254">
        <v>1100</v>
      </c>
      <c r="AK46" s="254">
        <v>3000</v>
      </c>
      <c r="AL46" s="282"/>
      <c r="AM46" s="282"/>
      <c r="AN46" s="282"/>
      <c r="AO46" s="282"/>
    </row>
    <row r="47" spans="1:41" ht="26" customHeight="1">
      <c r="A47" s="49" t="s">
        <v>176</v>
      </c>
      <c r="B47" s="249">
        <v>273547</v>
      </c>
      <c r="C47" s="249">
        <v>118082</v>
      </c>
      <c r="D47" s="254">
        <v>68760</v>
      </c>
      <c r="E47" s="254">
        <v>22978</v>
      </c>
      <c r="F47" s="254">
        <v>26344</v>
      </c>
      <c r="G47" s="254">
        <v>0</v>
      </c>
      <c r="H47" s="249">
        <v>30077</v>
      </c>
      <c r="I47" s="254">
        <v>23045</v>
      </c>
      <c r="J47" s="109" t="s">
        <v>176</v>
      </c>
      <c r="K47" s="254">
        <v>0</v>
      </c>
      <c r="L47" s="254">
        <v>7032</v>
      </c>
      <c r="M47" s="249">
        <v>29677</v>
      </c>
      <c r="N47" s="254">
        <v>8459</v>
      </c>
      <c r="O47" s="254">
        <v>0</v>
      </c>
      <c r="P47" s="254">
        <v>0</v>
      </c>
      <c r="Q47" s="254">
        <v>21218</v>
      </c>
      <c r="R47" s="249">
        <v>19952</v>
      </c>
      <c r="S47" s="254">
        <v>623</v>
      </c>
      <c r="T47" s="254">
        <v>1411</v>
      </c>
      <c r="U47" s="109" t="s">
        <v>176</v>
      </c>
      <c r="V47" s="254">
        <v>17918</v>
      </c>
      <c r="W47" s="254">
        <v>0</v>
      </c>
      <c r="X47" s="254">
        <v>0</v>
      </c>
      <c r="Y47" s="249">
        <v>50373</v>
      </c>
      <c r="Z47" s="254">
        <v>50373</v>
      </c>
      <c r="AA47" s="254">
        <v>0</v>
      </c>
      <c r="AB47" s="249">
        <v>14161</v>
      </c>
      <c r="AC47" s="254">
        <v>14161</v>
      </c>
      <c r="AD47" s="109" t="s">
        <v>176</v>
      </c>
      <c r="AE47" s="249">
        <v>0</v>
      </c>
      <c r="AF47" s="254">
        <v>0</v>
      </c>
      <c r="AG47" s="254">
        <v>0</v>
      </c>
      <c r="AH47" s="249">
        <v>11225</v>
      </c>
      <c r="AI47" s="254">
        <v>0</v>
      </c>
      <c r="AJ47" s="254">
        <v>2600</v>
      </c>
      <c r="AK47" s="254">
        <v>8625</v>
      </c>
      <c r="AL47" s="282"/>
      <c r="AM47" s="282"/>
      <c r="AN47" s="282"/>
      <c r="AO47" s="282"/>
    </row>
    <row r="48" spans="1:41" ht="26" customHeight="1">
      <c r="A48" s="49" t="s">
        <v>177</v>
      </c>
      <c r="B48" s="249">
        <v>342924</v>
      </c>
      <c r="C48" s="249">
        <v>199936</v>
      </c>
      <c r="D48" s="254">
        <v>118737</v>
      </c>
      <c r="E48" s="254">
        <v>49091</v>
      </c>
      <c r="F48" s="254">
        <v>32108</v>
      </c>
      <c r="G48" s="254">
        <v>0</v>
      </c>
      <c r="H48" s="249">
        <v>36801</v>
      </c>
      <c r="I48" s="254">
        <v>4609</v>
      </c>
      <c r="J48" s="109" t="s">
        <v>177</v>
      </c>
      <c r="K48" s="254">
        <v>0</v>
      </c>
      <c r="L48" s="254">
        <v>32192</v>
      </c>
      <c r="M48" s="249">
        <v>26556</v>
      </c>
      <c r="N48" s="254">
        <v>4605</v>
      </c>
      <c r="O48" s="254">
        <v>0</v>
      </c>
      <c r="P48" s="254">
        <v>8983</v>
      </c>
      <c r="Q48" s="254">
        <v>12968</v>
      </c>
      <c r="R48" s="249">
        <v>17923</v>
      </c>
      <c r="S48" s="254">
        <v>0</v>
      </c>
      <c r="T48" s="254">
        <v>6799</v>
      </c>
      <c r="U48" s="109" t="s">
        <v>177</v>
      </c>
      <c r="V48" s="254">
        <v>11124</v>
      </c>
      <c r="W48" s="254">
        <v>0</v>
      </c>
      <c r="X48" s="254">
        <v>0</v>
      </c>
      <c r="Y48" s="249">
        <v>38781</v>
      </c>
      <c r="Z48" s="254">
        <v>38331</v>
      </c>
      <c r="AA48" s="254">
        <v>450</v>
      </c>
      <c r="AB48" s="249">
        <v>17807</v>
      </c>
      <c r="AC48" s="254">
        <v>17807</v>
      </c>
      <c r="AD48" s="109" t="s">
        <v>177</v>
      </c>
      <c r="AE48" s="249">
        <v>0</v>
      </c>
      <c r="AF48" s="254">
        <v>0</v>
      </c>
      <c r="AG48" s="254">
        <v>0</v>
      </c>
      <c r="AH48" s="249">
        <v>5120</v>
      </c>
      <c r="AI48" s="254">
        <v>0</v>
      </c>
      <c r="AJ48" s="254">
        <v>2820</v>
      </c>
      <c r="AK48" s="254">
        <v>2300</v>
      </c>
      <c r="AL48" s="282"/>
      <c r="AM48" s="282"/>
      <c r="AN48" s="282"/>
      <c r="AO48" s="282"/>
    </row>
    <row r="49" spans="1:41" s="52" customFormat="1" ht="26" customHeight="1">
      <c r="A49" s="72" t="s">
        <v>74</v>
      </c>
      <c r="B49" s="249"/>
      <c r="C49" s="249"/>
      <c r="D49" s="249"/>
      <c r="E49" s="249"/>
      <c r="F49" s="249"/>
      <c r="G49" s="249"/>
      <c r="H49" s="249"/>
      <c r="I49" s="249"/>
      <c r="J49" s="253" t="s">
        <v>74</v>
      </c>
      <c r="K49" s="249"/>
      <c r="L49" s="249"/>
      <c r="M49" s="249"/>
      <c r="N49" s="249"/>
      <c r="O49" s="249"/>
      <c r="P49" s="249"/>
      <c r="Q49" s="249"/>
      <c r="R49" s="249">
        <v>0</v>
      </c>
      <c r="S49" s="249"/>
      <c r="T49" s="249"/>
      <c r="U49" s="253" t="s">
        <v>74</v>
      </c>
      <c r="V49" s="249"/>
      <c r="W49" s="249"/>
      <c r="X49" s="249"/>
      <c r="Y49" s="249">
        <v>0</v>
      </c>
      <c r="Z49" s="249"/>
      <c r="AA49" s="249"/>
      <c r="AB49" s="249">
        <v>0</v>
      </c>
      <c r="AC49" s="249"/>
      <c r="AD49" s="253" t="s">
        <v>74</v>
      </c>
      <c r="AE49" s="249"/>
      <c r="AF49" s="249"/>
      <c r="AG49" s="249"/>
      <c r="AH49" s="249"/>
      <c r="AI49" s="249"/>
      <c r="AJ49" s="249"/>
      <c r="AK49" s="249"/>
      <c r="AL49" s="350"/>
      <c r="AM49" s="351"/>
      <c r="AN49" s="351"/>
      <c r="AO49" s="351"/>
    </row>
    <row r="50" spans="1:41" s="136" customFormat="1" ht="26" customHeight="1">
      <c r="A50" s="289" t="s">
        <v>9</v>
      </c>
      <c r="B50" s="246">
        <v>16638526</v>
      </c>
      <c r="C50" s="246">
        <v>2295284</v>
      </c>
      <c r="D50" s="246">
        <v>543876</v>
      </c>
      <c r="E50" s="246">
        <v>104877</v>
      </c>
      <c r="F50" s="246">
        <v>1625734</v>
      </c>
      <c r="G50" s="246">
        <v>20797</v>
      </c>
      <c r="H50" s="246">
        <v>1330506</v>
      </c>
      <c r="I50" s="246">
        <v>367673</v>
      </c>
      <c r="J50" s="247" t="s">
        <v>9</v>
      </c>
      <c r="K50" s="246">
        <v>0</v>
      </c>
      <c r="L50" s="246">
        <v>962833</v>
      </c>
      <c r="M50" s="246">
        <v>10453171</v>
      </c>
      <c r="N50" s="246">
        <v>494582</v>
      </c>
      <c r="O50" s="246">
        <v>842056</v>
      </c>
      <c r="P50" s="246">
        <v>5236172</v>
      </c>
      <c r="Q50" s="246">
        <v>3880361</v>
      </c>
      <c r="R50" s="246">
        <v>465643</v>
      </c>
      <c r="S50" s="246">
        <v>0</v>
      </c>
      <c r="T50" s="246">
        <v>175</v>
      </c>
      <c r="U50" s="247" t="s">
        <v>9</v>
      </c>
      <c r="V50" s="246">
        <v>465468</v>
      </c>
      <c r="W50" s="246">
        <v>0</v>
      </c>
      <c r="X50" s="246">
        <v>0</v>
      </c>
      <c r="Y50" s="246">
        <v>1364742</v>
      </c>
      <c r="Z50" s="246">
        <v>587599</v>
      </c>
      <c r="AA50" s="246">
        <v>777143</v>
      </c>
      <c r="AB50" s="246">
        <v>0</v>
      </c>
      <c r="AC50" s="246">
        <v>0</v>
      </c>
      <c r="AD50" s="247" t="s">
        <v>9</v>
      </c>
      <c r="AE50" s="246">
        <v>0</v>
      </c>
      <c r="AF50" s="246">
        <v>0</v>
      </c>
      <c r="AG50" s="246">
        <v>0</v>
      </c>
      <c r="AH50" s="246">
        <v>729180</v>
      </c>
      <c r="AI50" s="246">
        <v>0</v>
      </c>
      <c r="AJ50" s="246">
        <v>702180</v>
      </c>
      <c r="AK50" s="246">
        <v>27000</v>
      </c>
      <c r="AL50" s="350"/>
      <c r="AM50" s="351"/>
      <c r="AN50" s="351"/>
      <c r="AO50" s="351"/>
    </row>
    <row r="51" spans="1:41" s="136" customFormat="1" ht="26" customHeight="1">
      <c r="A51" s="133" t="s">
        <v>164</v>
      </c>
      <c r="B51" s="246">
        <v>16066002</v>
      </c>
      <c r="C51" s="246">
        <v>2227783</v>
      </c>
      <c r="D51" s="246">
        <v>534375</v>
      </c>
      <c r="E51" s="246">
        <v>103049</v>
      </c>
      <c r="F51" s="246">
        <v>1569562</v>
      </c>
      <c r="G51" s="246">
        <v>20797</v>
      </c>
      <c r="H51" s="246">
        <v>1322569</v>
      </c>
      <c r="I51" s="246">
        <v>360851</v>
      </c>
      <c r="J51" s="248" t="s">
        <v>164</v>
      </c>
      <c r="K51" s="246">
        <v>0</v>
      </c>
      <c r="L51" s="246">
        <v>961718</v>
      </c>
      <c r="M51" s="246">
        <v>9991727</v>
      </c>
      <c r="N51" s="246">
        <v>487882</v>
      </c>
      <c r="O51" s="246">
        <v>841556</v>
      </c>
      <c r="P51" s="246">
        <v>5089540</v>
      </c>
      <c r="Q51" s="246">
        <v>3572749</v>
      </c>
      <c r="R51" s="246">
        <v>464953</v>
      </c>
      <c r="S51" s="246">
        <v>0</v>
      </c>
      <c r="T51" s="246">
        <v>175</v>
      </c>
      <c r="U51" s="248" t="s">
        <v>164</v>
      </c>
      <c r="V51" s="246">
        <v>464778</v>
      </c>
      <c r="W51" s="246">
        <v>0</v>
      </c>
      <c r="X51" s="246">
        <v>0</v>
      </c>
      <c r="Y51" s="246">
        <v>1350340</v>
      </c>
      <c r="Z51" s="246">
        <v>578467</v>
      </c>
      <c r="AA51" s="246">
        <v>771873</v>
      </c>
      <c r="AB51" s="246">
        <v>0</v>
      </c>
      <c r="AC51" s="246">
        <v>0</v>
      </c>
      <c r="AD51" s="248" t="s">
        <v>164</v>
      </c>
      <c r="AE51" s="246">
        <v>0</v>
      </c>
      <c r="AF51" s="246">
        <v>0</v>
      </c>
      <c r="AG51" s="246">
        <v>0</v>
      </c>
      <c r="AH51" s="246">
        <v>708630</v>
      </c>
      <c r="AI51" s="246">
        <v>0</v>
      </c>
      <c r="AJ51" s="246">
        <v>682030</v>
      </c>
      <c r="AK51" s="246">
        <v>26600</v>
      </c>
      <c r="AL51" s="287"/>
      <c r="AM51" s="287"/>
      <c r="AN51" s="287"/>
      <c r="AO51" s="287"/>
    </row>
    <row r="52" spans="1:41" ht="26" customHeight="1">
      <c r="A52" s="49" t="s">
        <v>10</v>
      </c>
      <c r="B52" s="249">
        <v>707771</v>
      </c>
      <c r="C52" s="249">
        <v>28362</v>
      </c>
      <c r="D52" s="254">
        <v>17977</v>
      </c>
      <c r="E52" s="254">
        <v>4954</v>
      </c>
      <c r="F52" s="254">
        <v>5431</v>
      </c>
      <c r="G52" s="254">
        <v>0</v>
      </c>
      <c r="H52" s="249">
        <v>61913</v>
      </c>
      <c r="I52" s="254">
        <v>9694</v>
      </c>
      <c r="J52" s="250" t="s">
        <v>10</v>
      </c>
      <c r="K52" s="254">
        <v>0</v>
      </c>
      <c r="L52" s="254">
        <v>52219</v>
      </c>
      <c r="M52" s="249">
        <v>454384</v>
      </c>
      <c r="N52" s="254">
        <v>79709</v>
      </c>
      <c r="O52" s="254">
        <v>144978</v>
      </c>
      <c r="P52" s="254">
        <v>202483</v>
      </c>
      <c r="Q52" s="254">
        <v>27214</v>
      </c>
      <c r="R52" s="249">
        <v>25516</v>
      </c>
      <c r="S52" s="254">
        <v>0</v>
      </c>
      <c r="T52" s="254">
        <v>0</v>
      </c>
      <c r="U52" s="250" t="s">
        <v>10</v>
      </c>
      <c r="V52" s="254">
        <v>25516</v>
      </c>
      <c r="W52" s="254">
        <v>0</v>
      </c>
      <c r="X52" s="254">
        <v>0</v>
      </c>
      <c r="Y52" s="249">
        <v>88021</v>
      </c>
      <c r="Z52" s="254">
        <v>35671</v>
      </c>
      <c r="AA52" s="254">
        <v>52350</v>
      </c>
      <c r="AB52" s="249">
        <v>0</v>
      </c>
      <c r="AC52" s="254">
        <v>0</v>
      </c>
      <c r="AD52" s="250" t="s">
        <v>10</v>
      </c>
      <c r="AE52" s="249">
        <v>0</v>
      </c>
      <c r="AF52" s="254">
        <v>0</v>
      </c>
      <c r="AG52" s="254">
        <v>0</v>
      </c>
      <c r="AH52" s="249">
        <v>49575</v>
      </c>
      <c r="AI52" s="254">
        <v>0</v>
      </c>
      <c r="AJ52" s="254">
        <v>49575</v>
      </c>
      <c r="AK52" s="254">
        <v>0</v>
      </c>
      <c r="AL52" s="288"/>
      <c r="AM52" s="282"/>
      <c r="AN52" s="282"/>
      <c r="AO52" s="282"/>
    </row>
    <row r="53" spans="1:41" ht="26" customHeight="1">
      <c r="A53" s="49" t="s">
        <v>11</v>
      </c>
      <c r="B53" s="249">
        <v>3025628</v>
      </c>
      <c r="C53" s="249">
        <v>295348</v>
      </c>
      <c r="D53" s="254">
        <v>94277</v>
      </c>
      <c r="E53" s="254">
        <v>12031</v>
      </c>
      <c r="F53" s="254">
        <v>189040</v>
      </c>
      <c r="G53" s="254">
        <v>0</v>
      </c>
      <c r="H53" s="249">
        <v>67713</v>
      </c>
      <c r="I53" s="254">
        <v>46897</v>
      </c>
      <c r="J53" s="250" t="s">
        <v>11</v>
      </c>
      <c r="K53" s="254">
        <v>0</v>
      </c>
      <c r="L53" s="254">
        <v>20816</v>
      </c>
      <c r="M53" s="249">
        <v>2377161</v>
      </c>
      <c r="N53" s="254">
        <v>48754</v>
      </c>
      <c r="O53" s="254">
        <v>10300</v>
      </c>
      <c r="P53" s="254">
        <v>1425729</v>
      </c>
      <c r="Q53" s="254">
        <v>892378</v>
      </c>
      <c r="R53" s="249">
        <v>4416</v>
      </c>
      <c r="S53" s="254">
        <v>0</v>
      </c>
      <c r="T53" s="254">
        <v>0</v>
      </c>
      <c r="U53" s="250" t="s">
        <v>11</v>
      </c>
      <c r="V53" s="254">
        <v>4416</v>
      </c>
      <c r="W53" s="254">
        <v>0</v>
      </c>
      <c r="X53" s="254">
        <v>0</v>
      </c>
      <c r="Y53" s="249">
        <v>208611</v>
      </c>
      <c r="Z53" s="254">
        <v>104894</v>
      </c>
      <c r="AA53" s="254">
        <v>103717</v>
      </c>
      <c r="AB53" s="249">
        <v>0</v>
      </c>
      <c r="AC53" s="254">
        <v>0</v>
      </c>
      <c r="AD53" s="250" t="s">
        <v>11</v>
      </c>
      <c r="AE53" s="249">
        <v>0</v>
      </c>
      <c r="AF53" s="254">
        <v>0</v>
      </c>
      <c r="AG53" s="254">
        <v>0</v>
      </c>
      <c r="AH53" s="249">
        <v>72379</v>
      </c>
      <c r="AI53" s="254">
        <v>0</v>
      </c>
      <c r="AJ53" s="254">
        <v>72379</v>
      </c>
      <c r="AK53" s="254">
        <v>0</v>
      </c>
      <c r="AL53" s="288"/>
      <c r="AM53" s="282"/>
      <c r="AN53" s="282"/>
      <c r="AO53" s="282"/>
    </row>
    <row r="54" spans="1:41" ht="26" customHeight="1">
      <c r="A54" s="49" t="s">
        <v>12</v>
      </c>
      <c r="B54" s="249">
        <v>1131640</v>
      </c>
      <c r="C54" s="249">
        <v>133471</v>
      </c>
      <c r="D54" s="254">
        <v>17465</v>
      </c>
      <c r="E54" s="254">
        <v>6088</v>
      </c>
      <c r="F54" s="254">
        <v>100918</v>
      </c>
      <c r="G54" s="254">
        <v>9000</v>
      </c>
      <c r="H54" s="249">
        <v>42556</v>
      </c>
      <c r="I54" s="254">
        <v>3554</v>
      </c>
      <c r="J54" s="250" t="s">
        <v>12</v>
      </c>
      <c r="K54" s="254">
        <v>0</v>
      </c>
      <c r="L54" s="254">
        <v>39002</v>
      </c>
      <c r="M54" s="249">
        <v>617797</v>
      </c>
      <c r="N54" s="254">
        <v>67906</v>
      </c>
      <c r="O54" s="254">
        <v>87964</v>
      </c>
      <c r="P54" s="254">
        <v>283332</v>
      </c>
      <c r="Q54" s="254">
        <v>178595</v>
      </c>
      <c r="R54" s="249">
        <v>222900</v>
      </c>
      <c r="S54" s="254">
        <v>0</v>
      </c>
      <c r="T54" s="254">
        <v>0</v>
      </c>
      <c r="U54" s="250" t="s">
        <v>12</v>
      </c>
      <c r="V54" s="254">
        <v>222900</v>
      </c>
      <c r="W54" s="254">
        <v>0</v>
      </c>
      <c r="X54" s="254">
        <v>0</v>
      </c>
      <c r="Y54" s="249">
        <v>57881</v>
      </c>
      <c r="Z54" s="254">
        <v>38136</v>
      </c>
      <c r="AA54" s="254">
        <v>19745</v>
      </c>
      <c r="AB54" s="249">
        <v>0</v>
      </c>
      <c r="AC54" s="254">
        <v>0</v>
      </c>
      <c r="AD54" s="250" t="s">
        <v>12</v>
      </c>
      <c r="AE54" s="249">
        <v>0</v>
      </c>
      <c r="AF54" s="254">
        <v>0</v>
      </c>
      <c r="AG54" s="254">
        <v>0</v>
      </c>
      <c r="AH54" s="249">
        <v>57035</v>
      </c>
      <c r="AI54" s="254">
        <v>0</v>
      </c>
      <c r="AJ54" s="254">
        <v>57035</v>
      </c>
      <c r="AK54" s="254">
        <v>0</v>
      </c>
      <c r="AL54" s="288"/>
      <c r="AM54" s="282"/>
      <c r="AN54" s="282"/>
      <c r="AO54" s="282"/>
    </row>
    <row r="55" spans="1:41" ht="26" customHeight="1">
      <c r="A55" s="49" t="s">
        <v>14</v>
      </c>
      <c r="B55" s="249">
        <v>3232575</v>
      </c>
      <c r="C55" s="249">
        <v>436929</v>
      </c>
      <c r="D55" s="254">
        <v>80153</v>
      </c>
      <c r="E55" s="254">
        <v>16178</v>
      </c>
      <c r="F55" s="254">
        <v>339198</v>
      </c>
      <c r="G55" s="254">
        <v>1400</v>
      </c>
      <c r="H55" s="249">
        <v>397910</v>
      </c>
      <c r="I55" s="254">
        <v>164428</v>
      </c>
      <c r="J55" s="250" t="s">
        <v>14</v>
      </c>
      <c r="K55" s="254">
        <v>0</v>
      </c>
      <c r="L55" s="254">
        <v>233482</v>
      </c>
      <c r="M55" s="249">
        <v>1866739</v>
      </c>
      <c r="N55" s="254">
        <v>118282</v>
      </c>
      <c r="O55" s="254">
        <v>150</v>
      </c>
      <c r="P55" s="254">
        <v>1003213</v>
      </c>
      <c r="Q55" s="254">
        <v>745094</v>
      </c>
      <c r="R55" s="249">
        <v>14050</v>
      </c>
      <c r="S55" s="254">
        <v>0</v>
      </c>
      <c r="T55" s="254">
        <v>0</v>
      </c>
      <c r="U55" s="250" t="s">
        <v>14</v>
      </c>
      <c r="V55" s="254">
        <v>14050</v>
      </c>
      <c r="W55" s="254">
        <v>0</v>
      </c>
      <c r="X55" s="254">
        <v>0</v>
      </c>
      <c r="Y55" s="249">
        <v>386107</v>
      </c>
      <c r="Z55" s="254">
        <v>118497</v>
      </c>
      <c r="AA55" s="254">
        <v>267610</v>
      </c>
      <c r="AB55" s="249">
        <v>0</v>
      </c>
      <c r="AC55" s="254">
        <v>0</v>
      </c>
      <c r="AD55" s="250" t="s">
        <v>14</v>
      </c>
      <c r="AE55" s="249">
        <v>0</v>
      </c>
      <c r="AF55" s="254">
        <v>0</v>
      </c>
      <c r="AG55" s="254">
        <v>0</v>
      </c>
      <c r="AH55" s="249">
        <v>130840</v>
      </c>
      <c r="AI55" s="254">
        <v>0</v>
      </c>
      <c r="AJ55" s="254">
        <v>120340</v>
      </c>
      <c r="AK55" s="254">
        <v>10500</v>
      </c>
      <c r="AL55" s="288"/>
      <c r="AM55" s="282"/>
      <c r="AN55" s="282"/>
      <c r="AO55" s="282"/>
    </row>
    <row r="56" spans="1:41" ht="26" customHeight="1">
      <c r="A56" s="49" t="s">
        <v>13</v>
      </c>
      <c r="B56" s="249">
        <v>784954</v>
      </c>
      <c r="C56" s="249">
        <v>97000</v>
      </c>
      <c r="D56" s="254">
        <v>28825</v>
      </c>
      <c r="E56" s="254">
        <v>8110</v>
      </c>
      <c r="F56" s="254">
        <v>60065</v>
      </c>
      <c r="G56" s="254">
        <v>0</v>
      </c>
      <c r="H56" s="249">
        <v>50024</v>
      </c>
      <c r="I56" s="254">
        <v>4720</v>
      </c>
      <c r="J56" s="250" t="s">
        <v>13</v>
      </c>
      <c r="K56" s="254">
        <v>0</v>
      </c>
      <c r="L56" s="254">
        <v>45304</v>
      </c>
      <c r="M56" s="249">
        <v>546805</v>
      </c>
      <c r="N56" s="254">
        <v>21386</v>
      </c>
      <c r="O56" s="254">
        <v>29670</v>
      </c>
      <c r="P56" s="254">
        <v>206431</v>
      </c>
      <c r="Q56" s="254">
        <v>289318</v>
      </c>
      <c r="R56" s="249">
        <v>30537</v>
      </c>
      <c r="S56" s="254">
        <v>0</v>
      </c>
      <c r="T56" s="254">
        <v>0</v>
      </c>
      <c r="U56" s="250" t="s">
        <v>13</v>
      </c>
      <c r="V56" s="254">
        <v>30537</v>
      </c>
      <c r="W56" s="254">
        <v>0</v>
      </c>
      <c r="X56" s="254">
        <v>0</v>
      </c>
      <c r="Y56" s="249">
        <v>13215</v>
      </c>
      <c r="Z56" s="254">
        <v>9308</v>
      </c>
      <c r="AA56" s="254">
        <v>3907</v>
      </c>
      <c r="AB56" s="249">
        <v>0</v>
      </c>
      <c r="AC56" s="254">
        <v>0</v>
      </c>
      <c r="AD56" s="250" t="s">
        <v>13</v>
      </c>
      <c r="AE56" s="249">
        <v>0</v>
      </c>
      <c r="AF56" s="254">
        <v>0</v>
      </c>
      <c r="AG56" s="254">
        <v>0</v>
      </c>
      <c r="AH56" s="249">
        <v>47373</v>
      </c>
      <c r="AI56" s="254">
        <v>0</v>
      </c>
      <c r="AJ56" s="254">
        <v>47373</v>
      </c>
      <c r="AK56" s="254">
        <v>0</v>
      </c>
      <c r="AL56" s="288"/>
      <c r="AM56" s="282"/>
      <c r="AN56" s="282"/>
      <c r="AO56" s="282"/>
    </row>
    <row r="57" spans="1:41" ht="26" customHeight="1">
      <c r="A57" s="49" t="s">
        <v>15</v>
      </c>
      <c r="B57" s="249">
        <v>2113906</v>
      </c>
      <c r="C57" s="249">
        <v>534722</v>
      </c>
      <c r="D57" s="254">
        <v>50235</v>
      </c>
      <c r="E57" s="254">
        <v>13988</v>
      </c>
      <c r="F57" s="254">
        <v>460664</v>
      </c>
      <c r="G57" s="254">
        <v>9835</v>
      </c>
      <c r="H57" s="249">
        <v>211536</v>
      </c>
      <c r="I57" s="254">
        <v>86977</v>
      </c>
      <c r="J57" s="250" t="s">
        <v>15</v>
      </c>
      <c r="K57" s="254">
        <v>0</v>
      </c>
      <c r="L57" s="254">
        <v>124559</v>
      </c>
      <c r="M57" s="249">
        <v>936135</v>
      </c>
      <c r="N57" s="254">
        <v>33633</v>
      </c>
      <c r="O57" s="254">
        <v>50</v>
      </c>
      <c r="P57" s="254">
        <v>540800</v>
      </c>
      <c r="Q57" s="254">
        <v>361652</v>
      </c>
      <c r="R57" s="249">
        <v>24212</v>
      </c>
      <c r="S57" s="254">
        <v>0</v>
      </c>
      <c r="T57" s="254">
        <v>0</v>
      </c>
      <c r="U57" s="250" t="s">
        <v>15</v>
      </c>
      <c r="V57" s="254">
        <v>24212</v>
      </c>
      <c r="W57" s="254">
        <v>0</v>
      </c>
      <c r="X57" s="254">
        <v>0</v>
      </c>
      <c r="Y57" s="249">
        <v>303363</v>
      </c>
      <c r="Z57" s="254">
        <v>173401</v>
      </c>
      <c r="AA57" s="254">
        <v>129962</v>
      </c>
      <c r="AB57" s="249">
        <v>0</v>
      </c>
      <c r="AC57" s="254">
        <v>0</v>
      </c>
      <c r="AD57" s="250" t="s">
        <v>15</v>
      </c>
      <c r="AE57" s="249">
        <v>0</v>
      </c>
      <c r="AF57" s="254">
        <v>0</v>
      </c>
      <c r="AG57" s="254">
        <v>0</v>
      </c>
      <c r="AH57" s="249">
        <v>103938</v>
      </c>
      <c r="AI57" s="254">
        <v>0</v>
      </c>
      <c r="AJ57" s="254">
        <v>87938</v>
      </c>
      <c r="AK57" s="254">
        <v>16000</v>
      </c>
      <c r="AL57" s="288"/>
      <c r="AM57" s="282"/>
      <c r="AN57" s="282"/>
      <c r="AO57" s="282"/>
    </row>
    <row r="58" spans="1:41" ht="26" customHeight="1">
      <c r="A58" s="49" t="s">
        <v>16</v>
      </c>
      <c r="B58" s="249">
        <v>1070776</v>
      </c>
      <c r="C58" s="249">
        <v>261186</v>
      </c>
      <c r="D58" s="254">
        <v>115133</v>
      </c>
      <c r="E58" s="254">
        <v>8843</v>
      </c>
      <c r="F58" s="254">
        <v>137210</v>
      </c>
      <c r="G58" s="254">
        <v>0</v>
      </c>
      <c r="H58" s="249">
        <v>21040</v>
      </c>
      <c r="I58" s="254">
        <v>14442</v>
      </c>
      <c r="J58" s="250" t="s">
        <v>16</v>
      </c>
      <c r="K58" s="254">
        <v>0</v>
      </c>
      <c r="L58" s="254">
        <v>6598</v>
      </c>
      <c r="M58" s="249">
        <v>664948</v>
      </c>
      <c r="N58" s="254">
        <v>17877</v>
      </c>
      <c r="O58" s="254">
        <v>78707</v>
      </c>
      <c r="P58" s="254">
        <v>353821</v>
      </c>
      <c r="Q58" s="254">
        <v>214543</v>
      </c>
      <c r="R58" s="249">
        <v>49491</v>
      </c>
      <c r="S58" s="254">
        <v>0</v>
      </c>
      <c r="T58" s="254">
        <v>0</v>
      </c>
      <c r="U58" s="250" t="s">
        <v>16</v>
      </c>
      <c r="V58" s="254">
        <v>49491</v>
      </c>
      <c r="W58" s="254">
        <v>0</v>
      </c>
      <c r="X58" s="254">
        <v>0</v>
      </c>
      <c r="Y58" s="249">
        <v>36719</v>
      </c>
      <c r="Z58" s="254">
        <v>22314</v>
      </c>
      <c r="AA58" s="254">
        <v>14405</v>
      </c>
      <c r="AB58" s="249">
        <v>0</v>
      </c>
      <c r="AC58" s="254">
        <v>0</v>
      </c>
      <c r="AD58" s="250" t="s">
        <v>16</v>
      </c>
      <c r="AE58" s="249">
        <v>0</v>
      </c>
      <c r="AF58" s="254">
        <v>0</v>
      </c>
      <c r="AG58" s="254">
        <v>0</v>
      </c>
      <c r="AH58" s="249">
        <v>37392</v>
      </c>
      <c r="AI58" s="254">
        <v>0</v>
      </c>
      <c r="AJ58" s="254">
        <v>37392</v>
      </c>
      <c r="AK58" s="254">
        <v>0</v>
      </c>
      <c r="AL58" s="288"/>
      <c r="AM58" s="282"/>
      <c r="AN58" s="282"/>
      <c r="AO58" s="282"/>
    </row>
    <row r="59" spans="1:41" ht="26" customHeight="1">
      <c r="A59" s="49" t="s">
        <v>17</v>
      </c>
      <c r="B59" s="249">
        <v>1336553</v>
      </c>
      <c r="C59" s="249">
        <v>103541</v>
      </c>
      <c r="D59" s="254">
        <v>44044</v>
      </c>
      <c r="E59" s="254">
        <v>15413</v>
      </c>
      <c r="F59" s="254">
        <v>44084</v>
      </c>
      <c r="G59" s="254">
        <v>0</v>
      </c>
      <c r="H59" s="249">
        <v>284598</v>
      </c>
      <c r="I59" s="254">
        <v>7410</v>
      </c>
      <c r="J59" s="250" t="s">
        <v>17</v>
      </c>
      <c r="K59" s="254">
        <v>0</v>
      </c>
      <c r="L59" s="254">
        <v>277188</v>
      </c>
      <c r="M59" s="249">
        <v>792718</v>
      </c>
      <c r="N59" s="254">
        <v>46400</v>
      </c>
      <c r="O59" s="254">
        <v>0</v>
      </c>
      <c r="P59" s="254">
        <v>424122</v>
      </c>
      <c r="Q59" s="254">
        <v>322196</v>
      </c>
      <c r="R59" s="249">
        <v>560</v>
      </c>
      <c r="S59" s="254">
        <v>0</v>
      </c>
      <c r="T59" s="254">
        <v>0</v>
      </c>
      <c r="U59" s="250" t="s">
        <v>17</v>
      </c>
      <c r="V59" s="254">
        <v>560</v>
      </c>
      <c r="W59" s="254">
        <v>0</v>
      </c>
      <c r="X59" s="254">
        <v>0</v>
      </c>
      <c r="Y59" s="249">
        <v>59009</v>
      </c>
      <c r="Z59" s="254">
        <v>29903</v>
      </c>
      <c r="AA59" s="254">
        <v>29106</v>
      </c>
      <c r="AB59" s="249">
        <v>0</v>
      </c>
      <c r="AC59" s="254">
        <v>0</v>
      </c>
      <c r="AD59" s="250" t="s">
        <v>17</v>
      </c>
      <c r="AE59" s="249">
        <v>0</v>
      </c>
      <c r="AF59" s="254">
        <v>0</v>
      </c>
      <c r="AG59" s="254">
        <v>0</v>
      </c>
      <c r="AH59" s="249">
        <v>96127</v>
      </c>
      <c r="AI59" s="254">
        <v>0</v>
      </c>
      <c r="AJ59" s="254">
        <v>96127</v>
      </c>
      <c r="AK59" s="254">
        <v>0</v>
      </c>
      <c r="AL59" s="288"/>
      <c r="AM59" s="282"/>
      <c r="AN59" s="282"/>
      <c r="AO59" s="282"/>
    </row>
    <row r="60" spans="1:41" ht="26" customHeight="1">
      <c r="A60" s="49" t="s">
        <v>18</v>
      </c>
      <c r="B60" s="249">
        <v>552746</v>
      </c>
      <c r="C60" s="255">
        <v>59755</v>
      </c>
      <c r="D60" s="254">
        <v>23111</v>
      </c>
      <c r="E60" s="254">
        <v>4347</v>
      </c>
      <c r="F60" s="254">
        <v>32297</v>
      </c>
      <c r="G60" s="254">
        <v>0</v>
      </c>
      <c r="H60" s="249">
        <v>24448</v>
      </c>
      <c r="I60" s="254">
        <v>3117</v>
      </c>
      <c r="J60" s="250" t="s">
        <v>162</v>
      </c>
      <c r="K60" s="254">
        <v>0</v>
      </c>
      <c r="L60" s="254">
        <v>21331</v>
      </c>
      <c r="M60" s="249">
        <v>392603</v>
      </c>
      <c r="N60" s="254">
        <v>8017</v>
      </c>
      <c r="O60" s="254">
        <v>0</v>
      </c>
      <c r="P60" s="254">
        <v>84536</v>
      </c>
      <c r="Q60" s="254">
        <v>300050</v>
      </c>
      <c r="R60" s="249">
        <v>22635</v>
      </c>
      <c r="S60" s="254">
        <v>0</v>
      </c>
      <c r="T60" s="254">
        <v>175</v>
      </c>
      <c r="U60" s="250" t="s">
        <v>162</v>
      </c>
      <c r="V60" s="254">
        <v>22460</v>
      </c>
      <c r="W60" s="254">
        <v>0</v>
      </c>
      <c r="X60" s="254">
        <v>0</v>
      </c>
      <c r="Y60" s="249">
        <v>19574</v>
      </c>
      <c r="Z60" s="254">
        <v>6417</v>
      </c>
      <c r="AA60" s="254">
        <v>13157</v>
      </c>
      <c r="AB60" s="249">
        <v>0</v>
      </c>
      <c r="AC60" s="254">
        <v>0</v>
      </c>
      <c r="AD60" s="250" t="s">
        <v>162</v>
      </c>
      <c r="AE60" s="249">
        <v>0</v>
      </c>
      <c r="AF60" s="254">
        <v>0</v>
      </c>
      <c r="AG60" s="254">
        <v>0</v>
      </c>
      <c r="AH60" s="249">
        <v>33731</v>
      </c>
      <c r="AI60" s="254">
        <v>0</v>
      </c>
      <c r="AJ60" s="254">
        <v>33731</v>
      </c>
      <c r="AK60" s="254">
        <v>0</v>
      </c>
      <c r="AL60" s="288"/>
      <c r="AM60" s="282"/>
      <c r="AN60" s="282"/>
      <c r="AO60" s="282"/>
    </row>
    <row r="61" spans="1:41" ht="26" customHeight="1">
      <c r="A61" s="71" t="s">
        <v>19</v>
      </c>
      <c r="B61" s="249">
        <v>1111109</v>
      </c>
      <c r="C61" s="256">
        <v>124585</v>
      </c>
      <c r="D61" s="254">
        <v>33760</v>
      </c>
      <c r="E61" s="254">
        <v>8485</v>
      </c>
      <c r="F61" s="254">
        <v>81778</v>
      </c>
      <c r="G61" s="254">
        <v>562</v>
      </c>
      <c r="H61" s="249">
        <v>82767</v>
      </c>
      <c r="I61" s="254">
        <v>18444</v>
      </c>
      <c r="J61" s="251" t="s">
        <v>19</v>
      </c>
      <c r="K61" s="254">
        <v>0</v>
      </c>
      <c r="L61" s="254">
        <v>64323</v>
      </c>
      <c r="M61" s="249">
        <v>785962</v>
      </c>
      <c r="N61" s="254">
        <v>26731</v>
      </c>
      <c r="O61" s="254">
        <v>346872</v>
      </c>
      <c r="P61" s="254">
        <v>355032</v>
      </c>
      <c r="Q61" s="254">
        <v>57327</v>
      </c>
      <c r="R61" s="249">
        <v>5982</v>
      </c>
      <c r="S61" s="254">
        <v>0</v>
      </c>
      <c r="T61" s="254">
        <v>0</v>
      </c>
      <c r="U61" s="251" t="s">
        <v>19</v>
      </c>
      <c r="V61" s="254">
        <v>5982</v>
      </c>
      <c r="W61" s="254">
        <v>0</v>
      </c>
      <c r="X61" s="254">
        <v>0</v>
      </c>
      <c r="Y61" s="249">
        <v>69890</v>
      </c>
      <c r="Z61" s="254">
        <v>8854</v>
      </c>
      <c r="AA61" s="254">
        <v>61036</v>
      </c>
      <c r="AB61" s="249">
        <v>0</v>
      </c>
      <c r="AC61" s="254">
        <v>0</v>
      </c>
      <c r="AD61" s="251" t="s">
        <v>19</v>
      </c>
      <c r="AE61" s="249">
        <v>0</v>
      </c>
      <c r="AF61" s="254">
        <v>0</v>
      </c>
      <c r="AG61" s="254">
        <v>0</v>
      </c>
      <c r="AH61" s="249">
        <v>41923</v>
      </c>
      <c r="AI61" s="254">
        <v>0</v>
      </c>
      <c r="AJ61" s="254">
        <v>41923</v>
      </c>
      <c r="AK61" s="254">
        <v>0</v>
      </c>
      <c r="AL61" s="288"/>
      <c r="AM61" s="282"/>
      <c r="AN61" s="282"/>
      <c r="AO61" s="282"/>
    </row>
    <row r="62" spans="1:41" ht="26" customHeight="1" collapsed="1">
      <c r="A62" s="71" t="s">
        <v>20</v>
      </c>
      <c r="B62" s="249">
        <v>389017</v>
      </c>
      <c r="C62" s="256">
        <v>29948</v>
      </c>
      <c r="D62" s="254">
        <v>7421</v>
      </c>
      <c r="E62" s="254">
        <v>1753</v>
      </c>
      <c r="F62" s="254">
        <v>20774</v>
      </c>
      <c r="G62" s="254">
        <v>0</v>
      </c>
      <c r="H62" s="249">
        <v>77904</v>
      </c>
      <c r="I62" s="254">
        <v>1088</v>
      </c>
      <c r="J62" s="251" t="s">
        <v>20</v>
      </c>
      <c r="K62" s="254">
        <v>0</v>
      </c>
      <c r="L62" s="254">
        <v>76816</v>
      </c>
      <c r="M62" s="249">
        <v>220617</v>
      </c>
      <c r="N62" s="254">
        <v>100</v>
      </c>
      <c r="O62" s="254">
        <v>142865</v>
      </c>
      <c r="P62" s="254">
        <v>75141</v>
      </c>
      <c r="Q62" s="254">
        <v>2511</v>
      </c>
      <c r="R62" s="249">
        <v>12114</v>
      </c>
      <c r="S62" s="254">
        <v>0</v>
      </c>
      <c r="T62" s="254">
        <v>0</v>
      </c>
      <c r="U62" s="251" t="s">
        <v>20</v>
      </c>
      <c r="V62" s="254">
        <v>12114</v>
      </c>
      <c r="W62" s="254">
        <v>0</v>
      </c>
      <c r="X62" s="254">
        <v>0</v>
      </c>
      <c r="Y62" s="249">
        <v>28634</v>
      </c>
      <c r="Z62" s="254">
        <v>656</v>
      </c>
      <c r="AA62" s="254">
        <v>27978</v>
      </c>
      <c r="AB62" s="249">
        <v>0</v>
      </c>
      <c r="AC62" s="254">
        <v>0</v>
      </c>
      <c r="AD62" s="251" t="s">
        <v>20</v>
      </c>
      <c r="AE62" s="249">
        <v>0</v>
      </c>
      <c r="AF62" s="254">
        <v>0</v>
      </c>
      <c r="AG62" s="254">
        <v>0</v>
      </c>
      <c r="AH62" s="249">
        <v>19800</v>
      </c>
      <c r="AI62" s="254">
        <v>0</v>
      </c>
      <c r="AJ62" s="254">
        <v>19800</v>
      </c>
      <c r="AK62" s="254">
        <v>0</v>
      </c>
      <c r="AL62" s="288"/>
      <c r="AM62" s="282"/>
      <c r="AN62" s="282"/>
      <c r="AO62" s="282"/>
    </row>
    <row r="63" spans="1:41" ht="26" customHeight="1">
      <c r="A63" s="49" t="s">
        <v>21</v>
      </c>
      <c r="B63" s="249">
        <v>467649</v>
      </c>
      <c r="C63" s="249">
        <v>101202</v>
      </c>
      <c r="D63" s="254">
        <v>14775</v>
      </c>
      <c r="E63" s="254">
        <v>2384</v>
      </c>
      <c r="F63" s="254">
        <v>84043</v>
      </c>
      <c r="G63" s="254">
        <v>0</v>
      </c>
      <c r="H63" s="249">
        <v>160</v>
      </c>
      <c r="I63" s="254">
        <v>80</v>
      </c>
      <c r="J63" s="250" t="s">
        <v>21</v>
      </c>
      <c r="K63" s="254">
        <v>0</v>
      </c>
      <c r="L63" s="254">
        <v>80</v>
      </c>
      <c r="M63" s="249">
        <v>221194</v>
      </c>
      <c r="N63" s="254">
        <v>19087</v>
      </c>
      <c r="O63" s="254">
        <v>0</v>
      </c>
      <c r="P63" s="254">
        <v>134900</v>
      </c>
      <c r="Q63" s="254">
        <v>67207</v>
      </c>
      <c r="R63" s="249">
        <v>52540</v>
      </c>
      <c r="S63" s="254">
        <v>0</v>
      </c>
      <c r="T63" s="254">
        <v>0</v>
      </c>
      <c r="U63" s="250" t="s">
        <v>21</v>
      </c>
      <c r="V63" s="254">
        <v>52540</v>
      </c>
      <c r="W63" s="254">
        <v>0</v>
      </c>
      <c r="X63" s="254">
        <v>0</v>
      </c>
      <c r="Y63" s="249">
        <v>79316</v>
      </c>
      <c r="Z63" s="254">
        <v>30416</v>
      </c>
      <c r="AA63" s="254">
        <v>48900</v>
      </c>
      <c r="AB63" s="249">
        <v>0</v>
      </c>
      <c r="AC63" s="254">
        <v>0</v>
      </c>
      <c r="AD63" s="250" t="s">
        <v>21</v>
      </c>
      <c r="AE63" s="249">
        <v>0</v>
      </c>
      <c r="AF63" s="254">
        <v>0</v>
      </c>
      <c r="AG63" s="254">
        <v>0</v>
      </c>
      <c r="AH63" s="249">
        <v>13237</v>
      </c>
      <c r="AI63" s="254">
        <v>0</v>
      </c>
      <c r="AJ63" s="254">
        <v>13237</v>
      </c>
      <c r="AK63" s="254">
        <v>0</v>
      </c>
      <c r="AL63" s="288"/>
      <c r="AM63" s="282"/>
      <c r="AN63" s="282"/>
      <c r="AO63" s="282"/>
    </row>
    <row r="64" spans="1:41" ht="26" customHeight="1">
      <c r="A64" s="49" t="s">
        <v>22</v>
      </c>
      <c r="B64" s="249">
        <v>141678</v>
      </c>
      <c r="C64" s="249">
        <v>21734</v>
      </c>
      <c r="D64" s="254">
        <v>7199</v>
      </c>
      <c r="E64" s="254">
        <v>475</v>
      </c>
      <c r="F64" s="254">
        <v>14060</v>
      </c>
      <c r="G64" s="254">
        <v>0</v>
      </c>
      <c r="H64" s="249">
        <v>0</v>
      </c>
      <c r="I64" s="254">
        <v>0</v>
      </c>
      <c r="J64" s="250" t="s">
        <v>22</v>
      </c>
      <c r="K64" s="254">
        <v>0</v>
      </c>
      <c r="L64" s="254">
        <v>0</v>
      </c>
      <c r="M64" s="249">
        <v>114664</v>
      </c>
      <c r="N64" s="254">
        <v>0</v>
      </c>
      <c r="O64" s="254">
        <v>0</v>
      </c>
      <c r="P64" s="254">
        <v>0</v>
      </c>
      <c r="Q64" s="254">
        <v>114664</v>
      </c>
      <c r="R64" s="249">
        <v>0</v>
      </c>
      <c r="S64" s="254">
        <v>0</v>
      </c>
      <c r="T64" s="254">
        <v>0</v>
      </c>
      <c r="U64" s="250" t="s">
        <v>22</v>
      </c>
      <c r="V64" s="254">
        <v>0</v>
      </c>
      <c r="W64" s="254">
        <v>0</v>
      </c>
      <c r="X64" s="254">
        <v>0</v>
      </c>
      <c r="Y64" s="249">
        <v>0</v>
      </c>
      <c r="Z64" s="254">
        <v>0</v>
      </c>
      <c r="AA64" s="254">
        <v>0</v>
      </c>
      <c r="AB64" s="249">
        <v>0</v>
      </c>
      <c r="AC64" s="254">
        <v>0</v>
      </c>
      <c r="AD64" s="250" t="s">
        <v>22</v>
      </c>
      <c r="AE64" s="249">
        <v>0</v>
      </c>
      <c r="AF64" s="254">
        <v>0</v>
      </c>
      <c r="AG64" s="254">
        <v>0</v>
      </c>
      <c r="AH64" s="249">
        <v>5280</v>
      </c>
      <c r="AI64" s="254">
        <v>0</v>
      </c>
      <c r="AJ64" s="254">
        <v>5180</v>
      </c>
      <c r="AK64" s="254">
        <v>100</v>
      </c>
      <c r="AL64" s="288"/>
      <c r="AM64" s="282"/>
      <c r="AN64" s="282"/>
      <c r="AO64" s="282"/>
    </row>
    <row r="65" spans="1:41" s="135" customFormat="1" ht="34">
      <c r="A65" s="134" t="s">
        <v>165</v>
      </c>
      <c r="B65" s="246">
        <v>572524</v>
      </c>
      <c r="C65" s="246">
        <v>67501</v>
      </c>
      <c r="D65" s="246">
        <v>9501</v>
      </c>
      <c r="E65" s="246">
        <v>1828</v>
      </c>
      <c r="F65" s="246">
        <v>56172</v>
      </c>
      <c r="G65" s="246">
        <v>0</v>
      </c>
      <c r="H65" s="246">
        <v>7937</v>
      </c>
      <c r="I65" s="246">
        <v>6822</v>
      </c>
      <c r="J65" s="252" t="s">
        <v>165</v>
      </c>
      <c r="K65" s="246">
        <v>0</v>
      </c>
      <c r="L65" s="246">
        <v>1115</v>
      </c>
      <c r="M65" s="246">
        <v>461444</v>
      </c>
      <c r="N65" s="246">
        <v>6700</v>
      </c>
      <c r="O65" s="246">
        <v>500</v>
      </c>
      <c r="P65" s="246">
        <v>146632</v>
      </c>
      <c r="Q65" s="246">
        <v>307612</v>
      </c>
      <c r="R65" s="246">
        <v>690</v>
      </c>
      <c r="S65" s="246">
        <v>0</v>
      </c>
      <c r="T65" s="246">
        <v>0</v>
      </c>
      <c r="U65" s="252" t="s">
        <v>165</v>
      </c>
      <c r="V65" s="246">
        <v>690</v>
      </c>
      <c r="W65" s="246">
        <v>0</v>
      </c>
      <c r="X65" s="246">
        <v>0</v>
      </c>
      <c r="Y65" s="246">
        <v>14402</v>
      </c>
      <c r="Z65" s="246">
        <v>9132</v>
      </c>
      <c r="AA65" s="246">
        <v>5270</v>
      </c>
      <c r="AB65" s="246">
        <v>0</v>
      </c>
      <c r="AC65" s="246">
        <v>0</v>
      </c>
      <c r="AD65" s="252" t="s">
        <v>165</v>
      </c>
      <c r="AE65" s="246">
        <v>0</v>
      </c>
      <c r="AF65" s="246">
        <v>0</v>
      </c>
      <c r="AG65" s="246">
        <v>0</v>
      </c>
      <c r="AH65" s="246">
        <v>20550</v>
      </c>
      <c r="AI65" s="246">
        <v>0</v>
      </c>
      <c r="AJ65" s="246">
        <v>20150</v>
      </c>
      <c r="AK65" s="246">
        <v>400</v>
      </c>
      <c r="AL65" s="288"/>
      <c r="AM65" s="282"/>
      <c r="AN65" s="282"/>
      <c r="AO65" s="284"/>
    </row>
    <row r="66" spans="1:41" ht="26" customHeight="1">
      <c r="A66" s="49" t="s">
        <v>174</v>
      </c>
      <c r="B66" s="249">
        <v>52854</v>
      </c>
      <c r="C66" s="249">
        <v>1502</v>
      </c>
      <c r="D66" s="254">
        <v>802</v>
      </c>
      <c r="E66" s="254">
        <v>300</v>
      </c>
      <c r="F66" s="254">
        <v>400</v>
      </c>
      <c r="G66" s="254">
        <v>0</v>
      </c>
      <c r="H66" s="249">
        <v>600</v>
      </c>
      <c r="I66" s="254">
        <v>0</v>
      </c>
      <c r="J66" s="109" t="s">
        <v>174</v>
      </c>
      <c r="K66" s="254">
        <v>0</v>
      </c>
      <c r="L66" s="254">
        <v>600</v>
      </c>
      <c r="M66" s="249">
        <v>46024</v>
      </c>
      <c r="N66" s="254">
        <v>2500</v>
      </c>
      <c r="O66" s="254">
        <v>500</v>
      </c>
      <c r="P66" s="254">
        <v>13000</v>
      </c>
      <c r="Q66" s="254">
        <v>30024</v>
      </c>
      <c r="R66" s="249">
        <v>690</v>
      </c>
      <c r="S66" s="254">
        <v>0</v>
      </c>
      <c r="T66" s="254">
        <v>0</v>
      </c>
      <c r="U66" s="109" t="s">
        <v>174</v>
      </c>
      <c r="V66" s="254">
        <v>690</v>
      </c>
      <c r="W66" s="254">
        <v>0</v>
      </c>
      <c r="X66" s="254">
        <v>0</v>
      </c>
      <c r="Y66" s="249">
        <v>538</v>
      </c>
      <c r="Z66" s="254">
        <v>38</v>
      </c>
      <c r="AA66" s="254">
        <v>500</v>
      </c>
      <c r="AB66" s="249">
        <v>0</v>
      </c>
      <c r="AC66" s="254">
        <v>0</v>
      </c>
      <c r="AD66" s="109" t="s">
        <v>174</v>
      </c>
      <c r="AE66" s="249">
        <v>0</v>
      </c>
      <c r="AF66" s="254">
        <v>0</v>
      </c>
      <c r="AG66" s="254">
        <v>0</v>
      </c>
      <c r="AH66" s="249">
        <v>3500</v>
      </c>
      <c r="AI66" s="254">
        <v>0</v>
      </c>
      <c r="AJ66" s="254">
        <v>3500</v>
      </c>
      <c r="AK66" s="254">
        <v>0</v>
      </c>
      <c r="AL66" s="288"/>
      <c r="AM66" s="282"/>
      <c r="AN66" s="282"/>
      <c r="AO66" s="282"/>
    </row>
    <row r="67" spans="1:41" ht="26" customHeight="1">
      <c r="A67" s="49" t="s">
        <v>175</v>
      </c>
      <c r="B67" s="249">
        <v>286824</v>
      </c>
      <c r="C67" s="249">
        <v>58149</v>
      </c>
      <c r="D67" s="254">
        <v>3315</v>
      </c>
      <c r="E67" s="254">
        <v>178</v>
      </c>
      <c r="F67" s="254">
        <v>54656</v>
      </c>
      <c r="G67" s="254">
        <v>0</v>
      </c>
      <c r="H67" s="249">
        <v>5581</v>
      </c>
      <c r="I67" s="254">
        <v>5551</v>
      </c>
      <c r="J67" s="109" t="s">
        <v>175</v>
      </c>
      <c r="K67" s="254">
        <v>0</v>
      </c>
      <c r="L67" s="254">
        <v>30</v>
      </c>
      <c r="M67" s="249">
        <v>206524</v>
      </c>
      <c r="N67" s="254">
        <v>3970</v>
      </c>
      <c r="O67" s="254">
        <v>0</v>
      </c>
      <c r="P67" s="254">
        <v>60000</v>
      </c>
      <c r="Q67" s="254">
        <v>142554</v>
      </c>
      <c r="R67" s="249">
        <v>0</v>
      </c>
      <c r="S67" s="254">
        <v>0</v>
      </c>
      <c r="T67" s="254">
        <v>0</v>
      </c>
      <c r="U67" s="109" t="s">
        <v>175</v>
      </c>
      <c r="V67" s="254">
        <v>0</v>
      </c>
      <c r="W67" s="254">
        <v>0</v>
      </c>
      <c r="X67" s="254">
        <v>0</v>
      </c>
      <c r="Y67" s="249">
        <v>8070</v>
      </c>
      <c r="Z67" s="254">
        <v>3300</v>
      </c>
      <c r="AA67" s="254">
        <v>4770</v>
      </c>
      <c r="AB67" s="249">
        <v>0</v>
      </c>
      <c r="AC67" s="254">
        <v>0</v>
      </c>
      <c r="AD67" s="109" t="s">
        <v>175</v>
      </c>
      <c r="AE67" s="249">
        <v>0</v>
      </c>
      <c r="AF67" s="254">
        <v>0</v>
      </c>
      <c r="AG67" s="254">
        <v>0</v>
      </c>
      <c r="AH67" s="249">
        <v>8500</v>
      </c>
      <c r="AI67" s="254">
        <v>0</v>
      </c>
      <c r="AJ67" s="254">
        <v>8500</v>
      </c>
      <c r="AK67" s="254">
        <v>0</v>
      </c>
      <c r="AL67" s="288"/>
      <c r="AM67" s="282"/>
      <c r="AN67" s="282"/>
      <c r="AO67" s="282"/>
    </row>
    <row r="68" spans="1:41" ht="26" customHeight="1">
      <c r="A68" s="49" t="s">
        <v>176</v>
      </c>
      <c r="B68" s="249">
        <v>93894</v>
      </c>
      <c r="C68" s="249">
        <v>1981</v>
      </c>
      <c r="D68" s="254">
        <v>425</v>
      </c>
      <c r="E68" s="254">
        <v>440</v>
      </c>
      <c r="F68" s="254">
        <v>1116</v>
      </c>
      <c r="G68" s="254">
        <v>0</v>
      </c>
      <c r="H68" s="249">
        <v>1471</v>
      </c>
      <c r="I68" s="254">
        <v>1271</v>
      </c>
      <c r="J68" s="109" t="s">
        <v>176</v>
      </c>
      <c r="K68" s="254">
        <v>0</v>
      </c>
      <c r="L68" s="254">
        <v>200</v>
      </c>
      <c r="M68" s="249">
        <v>81662</v>
      </c>
      <c r="N68" s="254">
        <v>230</v>
      </c>
      <c r="O68" s="254">
        <v>0</v>
      </c>
      <c r="P68" s="254">
        <v>73632</v>
      </c>
      <c r="Q68" s="254">
        <v>7800</v>
      </c>
      <c r="R68" s="249">
        <v>0</v>
      </c>
      <c r="S68" s="254">
        <v>0</v>
      </c>
      <c r="T68" s="254">
        <v>0</v>
      </c>
      <c r="U68" s="109" t="s">
        <v>176</v>
      </c>
      <c r="V68" s="254">
        <v>0</v>
      </c>
      <c r="W68" s="254">
        <v>0</v>
      </c>
      <c r="X68" s="254">
        <v>0</v>
      </c>
      <c r="Y68" s="249">
        <v>5580</v>
      </c>
      <c r="Z68" s="254">
        <v>5580</v>
      </c>
      <c r="AA68" s="254">
        <v>0</v>
      </c>
      <c r="AB68" s="249">
        <v>0</v>
      </c>
      <c r="AC68" s="254">
        <v>0</v>
      </c>
      <c r="AD68" s="109" t="s">
        <v>176</v>
      </c>
      <c r="AE68" s="249">
        <v>0</v>
      </c>
      <c r="AF68" s="254">
        <v>0</v>
      </c>
      <c r="AG68" s="254">
        <v>0</v>
      </c>
      <c r="AH68" s="249">
        <v>3200</v>
      </c>
      <c r="AI68" s="254">
        <v>0</v>
      </c>
      <c r="AJ68" s="254">
        <v>3200</v>
      </c>
      <c r="AK68" s="254">
        <v>0</v>
      </c>
      <c r="AL68" s="288"/>
      <c r="AM68" s="282"/>
      <c r="AN68" s="282"/>
      <c r="AO68" s="282"/>
    </row>
    <row r="69" spans="1:41" ht="26" customHeight="1">
      <c r="A69" s="49" t="s">
        <v>177</v>
      </c>
      <c r="B69" s="249">
        <v>138952</v>
      </c>
      <c r="C69" s="249">
        <v>5869</v>
      </c>
      <c r="D69" s="254">
        <v>4959</v>
      </c>
      <c r="E69" s="254">
        <v>910</v>
      </c>
      <c r="F69" s="254">
        <v>0</v>
      </c>
      <c r="G69" s="254">
        <v>0</v>
      </c>
      <c r="H69" s="249">
        <v>285</v>
      </c>
      <c r="I69" s="254">
        <v>0</v>
      </c>
      <c r="J69" s="109" t="s">
        <v>177</v>
      </c>
      <c r="K69" s="254">
        <v>0</v>
      </c>
      <c r="L69" s="254">
        <v>285</v>
      </c>
      <c r="M69" s="249">
        <v>127234</v>
      </c>
      <c r="N69" s="254">
        <v>0</v>
      </c>
      <c r="O69" s="254">
        <v>0</v>
      </c>
      <c r="P69" s="254">
        <v>0</v>
      </c>
      <c r="Q69" s="254">
        <v>127234</v>
      </c>
      <c r="R69" s="249">
        <v>0</v>
      </c>
      <c r="S69" s="254">
        <v>0</v>
      </c>
      <c r="T69" s="254">
        <v>0</v>
      </c>
      <c r="U69" s="109" t="s">
        <v>177</v>
      </c>
      <c r="V69" s="254">
        <v>0</v>
      </c>
      <c r="W69" s="254">
        <v>0</v>
      </c>
      <c r="X69" s="254">
        <v>0</v>
      </c>
      <c r="Y69" s="249">
        <v>214</v>
      </c>
      <c r="Z69" s="254">
        <v>214</v>
      </c>
      <c r="AA69" s="254">
        <v>0</v>
      </c>
      <c r="AB69" s="249">
        <v>0</v>
      </c>
      <c r="AC69" s="254">
        <v>0</v>
      </c>
      <c r="AD69" s="109" t="s">
        <v>177</v>
      </c>
      <c r="AE69" s="249">
        <v>0</v>
      </c>
      <c r="AF69" s="254">
        <v>0</v>
      </c>
      <c r="AG69" s="254">
        <v>0</v>
      </c>
      <c r="AH69" s="249">
        <v>5350</v>
      </c>
      <c r="AI69" s="254">
        <v>0</v>
      </c>
      <c r="AJ69" s="254">
        <v>4950</v>
      </c>
      <c r="AK69" s="254">
        <v>400</v>
      </c>
      <c r="AL69" s="288"/>
      <c r="AM69" s="282"/>
      <c r="AN69" s="282"/>
      <c r="AO69" s="282"/>
    </row>
    <row r="70" spans="1:41">
      <c r="AL70" s="53"/>
      <c r="AM70" s="53"/>
      <c r="AN70" s="53"/>
      <c r="AO70" s="53"/>
    </row>
    <row r="71" spans="1:41">
      <c r="AL71" s="53"/>
      <c r="AM71" s="53"/>
      <c r="AN71" s="53"/>
      <c r="AO71" s="53"/>
    </row>
  </sheetData>
  <mergeCells count="16">
    <mergeCell ref="C3:G3"/>
    <mergeCell ref="U1:AC1"/>
    <mergeCell ref="AD1:AK1"/>
    <mergeCell ref="AE2:AJ2"/>
    <mergeCell ref="V3:AB3"/>
    <mergeCell ref="AE3:AI3"/>
    <mergeCell ref="B2:H2"/>
    <mergeCell ref="L3:R3"/>
    <mergeCell ref="A1:I1"/>
    <mergeCell ref="AN28:AO29"/>
    <mergeCell ref="AN49:AO50"/>
    <mergeCell ref="J1:T1"/>
    <mergeCell ref="K2:S2"/>
    <mergeCell ref="AL28:AM29"/>
    <mergeCell ref="AL49:AM50"/>
    <mergeCell ref="V2:AB2"/>
  </mergeCells>
  <phoneticPr fontId="5" type="noConversion"/>
  <printOptions horizontalCentered="1" gridLinesSet="0"/>
  <pageMargins left="0.39370078740157483" right="0.39370078740157483" top="0.39370078740157483" bottom="0.39370078740157483" header="0" footer="0.19685039370078741"/>
  <pageSetup paperSize="9" scale="78" firstPageNumber="52" pageOrder="overThenDown" orientation="landscape" blackAndWhite="1" useFirstPageNumber="1" r:id="rId1"/>
  <headerFooter alignWithMargins="0">
    <oddFooter>&amp;C&amp;"Times New Roman,標準"-&amp;P--</oddFooter>
  </headerFooter>
  <colBreaks count="3" manualBreakCount="3">
    <brk id="9" min="27" max="47" man="1"/>
    <brk id="20" min="27" max="47" man="1"/>
    <brk id="29" min="27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P70"/>
  <sheetViews>
    <sheetView showGridLines="0" view="pageBreakPreview" zoomScale="60" zoomScaleNormal="75" workbookViewId="0">
      <pane xSplit="1" ySplit="7" topLeftCell="B49" activePane="bottomRight" state="frozen"/>
      <selection activeCell="B34" sqref="B34"/>
      <selection pane="topRight" activeCell="B34" sqref="B34"/>
      <selection pane="bottomLeft" activeCell="B34" sqref="B34"/>
      <selection pane="bottomRight" activeCell="B34" sqref="B34"/>
    </sheetView>
  </sheetViews>
  <sheetFormatPr defaultColWidth="10" defaultRowHeight="17"/>
  <cols>
    <col min="1" max="1" width="16.26953125" style="51" customWidth="1"/>
    <col min="2" max="4" width="17.36328125" style="51" customWidth="1"/>
    <col min="5" max="9" width="16.36328125" style="51" customWidth="1"/>
    <col min="10" max="10" width="15.26953125" style="51" customWidth="1"/>
    <col min="11" max="11" width="9.90625" style="51" customWidth="1"/>
    <col min="12" max="12" width="11.7265625" style="51" customWidth="1"/>
    <col min="13" max="13" width="12.7265625" style="51" customWidth="1"/>
    <col min="14" max="14" width="13.08984375" style="51" customWidth="1"/>
    <col min="15" max="15" width="12.26953125" style="51" customWidth="1"/>
    <col min="16" max="16" width="15.7265625" style="51" customWidth="1"/>
    <col min="17" max="17" width="14.7265625" style="51" customWidth="1"/>
    <col min="18" max="18" width="15.36328125" style="51" customWidth="1"/>
    <col min="19" max="19" width="13.7265625" style="51" customWidth="1"/>
    <col min="20" max="20" width="14.26953125" style="51" customWidth="1"/>
    <col min="21" max="21" width="17.08984375" style="51" customWidth="1"/>
    <col min="22" max="22" width="16.26953125" style="51" customWidth="1"/>
    <col min="23" max="23" width="12.08984375" style="51" customWidth="1"/>
    <col min="24" max="24" width="12.36328125" style="51" customWidth="1"/>
    <col min="25" max="25" width="16.90625" style="51" customWidth="1"/>
    <col min="26" max="26" width="14.36328125" style="51" customWidth="1"/>
    <col min="27" max="27" width="14.7265625" style="51" customWidth="1"/>
    <col min="28" max="28" width="15.26953125" style="51" customWidth="1"/>
    <col min="29" max="29" width="14.26953125" style="51" customWidth="1"/>
    <col min="30" max="30" width="18" style="51" customWidth="1"/>
    <col min="31" max="32" width="13.26953125" style="51" customWidth="1"/>
    <col min="33" max="33" width="13.26953125" style="53" customWidth="1"/>
    <col min="34" max="34" width="13.36328125" style="51" customWidth="1"/>
    <col min="35" max="35" width="16" style="51" customWidth="1"/>
    <col min="36" max="36" width="16.7265625" style="51" customWidth="1"/>
    <col min="37" max="37" width="15.36328125" style="51" customWidth="1"/>
    <col min="38" max="38" width="12.36328125" style="51" customWidth="1"/>
    <col min="39" max="39" width="10" style="51" customWidth="1"/>
    <col min="40" max="41" width="11.26953125" style="51" customWidth="1"/>
    <col min="42" max="16384" width="10" style="51"/>
  </cols>
  <sheetData>
    <row r="1" spans="1:37" s="155" customFormat="1" ht="19.5">
      <c r="A1" s="352" t="s">
        <v>302</v>
      </c>
      <c r="B1" s="352"/>
      <c r="C1" s="352"/>
      <c r="D1" s="352"/>
      <c r="E1" s="352"/>
      <c r="F1" s="352"/>
      <c r="G1" s="352"/>
      <c r="H1" s="352"/>
      <c r="I1" s="352"/>
      <c r="J1" s="352" t="s">
        <v>304</v>
      </c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 t="s">
        <v>306</v>
      </c>
      <c r="V1" s="352"/>
      <c r="W1" s="352"/>
      <c r="X1" s="352"/>
      <c r="Y1" s="352"/>
      <c r="Z1" s="352"/>
      <c r="AA1" s="352"/>
      <c r="AB1" s="352"/>
      <c r="AC1" s="352"/>
      <c r="AD1" s="352" t="s">
        <v>308</v>
      </c>
      <c r="AE1" s="352"/>
      <c r="AF1" s="352"/>
      <c r="AG1" s="352"/>
      <c r="AH1" s="352"/>
      <c r="AI1" s="352"/>
      <c r="AJ1" s="352"/>
      <c r="AK1" s="352"/>
    </row>
    <row r="2" spans="1:37" s="50" customFormat="1" ht="24.75" customHeight="1">
      <c r="A2" s="187"/>
      <c r="B2" s="353" t="s">
        <v>303</v>
      </c>
      <c r="C2" s="353"/>
      <c r="D2" s="353"/>
      <c r="E2" s="353"/>
      <c r="F2" s="353"/>
      <c r="G2" s="353"/>
      <c r="H2" s="353"/>
      <c r="I2" s="165" t="s">
        <v>261</v>
      </c>
      <c r="J2" s="54"/>
      <c r="K2" s="353" t="s">
        <v>305</v>
      </c>
      <c r="L2" s="353"/>
      <c r="M2" s="353"/>
      <c r="N2" s="353"/>
      <c r="O2" s="353"/>
      <c r="P2" s="353"/>
      <c r="Q2" s="353"/>
      <c r="R2" s="353"/>
      <c r="S2" s="353"/>
      <c r="T2" s="165" t="s">
        <v>262</v>
      </c>
      <c r="U2" s="54"/>
      <c r="V2" s="353" t="s">
        <v>307</v>
      </c>
      <c r="W2" s="353"/>
      <c r="X2" s="353"/>
      <c r="Y2" s="353"/>
      <c r="Z2" s="353"/>
      <c r="AA2" s="353"/>
      <c r="AB2" s="353"/>
      <c r="AC2" s="165" t="s">
        <v>263</v>
      </c>
      <c r="AD2" s="47"/>
      <c r="AE2" s="353" t="s">
        <v>309</v>
      </c>
      <c r="AF2" s="353"/>
      <c r="AG2" s="353"/>
      <c r="AH2" s="353"/>
      <c r="AI2" s="353"/>
      <c r="AJ2" s="353"/>
      <c r="AK2" s="165" t="s">
        <v>264</v>
      </c>
    </row>
    <row r="3" spans="1:37" s="50" customFormat="1" ht="21.75" customHeight="1">
      <c r="A3" s="55" t="s">
        <v>56</v>
      </c>
      <c r="B3" s="47"/>
      <c r="C3" s="354" t="str">
        <f>"中華民國"&amp;[1]簡明總!$E$3</f>
        <v>中華民國112年度</v>
      </c>
      <c r="D3" s="354"/>
      <c r="E3" s="354"/>
      <c r="F3" s="354"/>
      <c r="G3" s="354"/>
      <c r="H3" s="47"/>
      <c r="I3" s="56" t="s">
        <v>0</v>
      </c>
      <c r="J3" s="55" t="s">
        <v>56</v>
      </c>
      <c r="K3" s="55"/>
      <c r="L3" s="354" t="str">
        <f>"    中華民國"&amp;[1]簡明總!$E$3</f>
        <v xml:space="preserve">    中華民國112年度</v>
      </c>
      <c r="M3" s="354"/>
      <c r="N3" s="354"/>
      <c r="O3" s="354"/>
      <c r="P3" s="354"/>
      <c r="Q3" s="354"/>
      <c r="R3" s="354"/>
      <c r="S3" s="47"/>
      <c r="T3" s="56" t="s">
        <v>0</v>
      </c>
      <c r="U3" s="55" t="s">
        <v>56</v>
      </c>
      <c r="V3" s="354" t="str">
        <f>"中華民國"&amp;[1]簡明總!$E$3</f>
        <v>中華民國112年度</v>
      </c>
      <c r="W3" s="354"/>
      <c r="X3" s="354"/>
      <c r="Y3" s="354"/>
      <c r="Z3" s="354"/>
      <c r="AA3" s="354"/>
      <c r="AB3" s="354"/>
      <c r="AC3" s="56" t="s">
        <v>0</v>
      </c>
      <c r="AD3" s="47"/>
      <c r="AE3" s="354" t="str">
        <f>"                中華民國"&amp;[1]簡明總!$E$3</f>
        <v xml:space="preserve">                中華民國112年度</v>
      </c>
      <c r="AF3" s="354"/>
      <c r="AG3" s="354"/>
      <c r="AH3" s="354"/>
      <c r="AI3" s="354"/>
      <c r="AJ3" s="47"/>
      <c r="AK3" s="56" t="s">
        <v>0</v>
      </c>
    </row>
    <row r="4" spans="1:37" ht="42" customHeight="1">
      <c r="A4" s="57" t="s">
        <v>28</v>
      </c>
      <c r="B4" s="58"/>
      <c r="C4" s="59" t="s">
        <v>241</v>
      </c>
      <c r="D4" s="61" t="s">
        <v>57</v>
      </c>
      <c r="E4" s="61" t="s">
        <v>317</v>
      </c>
      <c r="F4" s="61" t="s">
        <v>58</v>
      </c>
      <c r="G4" s="60" t="s">
        <v>59</v>
      </c>
      <c r="H4" s="59" t="s">
        <v>242</v>
      </c>
      <c r="I4" s="61" t="s">
        <v>60</v>
      </c>
      <c r="J4" s="57" t="s">
        <v>28</v>
      </c>
      <c r="K4" s="61" t="s">
        <v>61</v>
      </c>
      <c r="L4" s="61" t="s">
        <v>62</v>
      </c>
      <c r="M4" s="59" t="s">
        <v>243</v>
      </c>
      <c r="N4" s="61" t="s">
        <v>63</v>
      </c>
      <c r="O4" s="61" t="s">
        <v>64</v>
      </c>
      <c r="P4" s="61" t="s">
        <v>65</v>
      </c>
      <c r="Q4" s="60" t="s">
        <v>244</v>
      </c>
      <c r="R4" s="59" t="s">
        <v>245</v>
      </c>
      <c r="S4" s="60" t="s">
        <v>246</v>
      </c>
      <c r="T4" s="60" t="s">
        <v>247</v>
      </c>
      <c r="U4" s="57" t="s">
        <v>28</v>
      </c>
      <c r="V4" s="60" t="s">
        <v>248</v>
      </c>
      <c r="W4" s="60" t="s">
        <v>249</v>
      </c>
      <c r="X4" s="60" t="s">
        <v>250</v>
      </c>
      <c r="Y4" s="59" t="s">
        <v>251</v>
      </c>
      <c r="Z4" s="61" t="s">
        <v>67</v>
      </c>
      <c r="AA4" s="61" t="s">
        <v>66</v>
      </c>
      <c r="AB4" s="59" t="s">
        <v>252</v>
      </c>
      <c r="AC4" s="60" t="s">
        <v>253</v>
      </c>
      <c r="AD4" s="57" t="s">
        <v>28</v>
      </c>
      <c r="AE4" s="62" t="s">
        <v>68</v>
      </c>
      <c r="AF4" s="60" t="s">
        <v>254</v>
      </c>
      <c r="AG4" s="63" t="s">
        <v>255</v>
      </c>
      <c r="AH4" s="59" t="s">
        <v>270</v>
      </c>
      <c r="AI4" s="61" t="s">
        <v>271</v>
      </c>
      <c r="AJ4" s="61" t="s">
        <v>69</v>
      </c>
      <c r="AK4" s="61" t="s">
        <v>70</v>
      </c>
    </row>
    <row r="5" spans="1:37" ht="26" customHeight="1">
      <c r="A5" s="64" t="s">
        <v>51</v>
      </c>
      <c r="B5" s="58" t="s">
        <v>71</v>
      </c>
      <c r="C5" s="67">
        <v>1</v>
      </c>
      <c r="D5" s="67"/>
      <c r="E5" s="67"/>
      <c r="F5" s="67"/>
      <c r="G5" s="67"/>
      <c r="H5" s="67">
        <v>2</v>
      </c>
      <c r="I5" s="61"/>
      <c r="J5" s="64" t="s">
        <v>51</v>
      </c>
      <c r="K5" s="61"/>
      <c r="L5" s="61"/>
      <c r="M5" s="67">
        <v>3</v>
      </c>
      <c r="N5" s="61"/>
      <c r="O5" s="61"/>
      <c r="P5" s="61"/>
      <c r="Q5" s="61"/>
      <c r="R5" s="67">
        <v>4</v>
      </c>
      <c r="S5" s="61"/>
      <c r="T5" s="61"/>
      <c r="U5" s="64" t="s">
        <v>51</v>
      </c>
      <c r="V5" s="61"/>
      <c r="W5" s="61"/>
      <c r="X5" s="61"/>
      <c r="Y5" s="67">
        <v>5</v>
      </c>
      <c r="Z5" s="61"/>
      <c r="AA5" s="61"/>
      <c r="AB5" s="67">
        <v>6</v>
      </c>
      <c r="AC5" s="61"/>
      <c r="AD5" s="64" t="s">
        <v>51</v>
      </c>
      <c r="AE5" s="67">
        <v>7</v>
      </c>
      <c r="AF5" s="61"/>
      <c r="AG5" s="65"/>
      <c r="AH5" s="67">
        <v>8</v>
      </c>
      <c r="AI5" s="67"/>
      <c r="AJ5" s="67"/>
      <c r="AK5" s="67"/>
    </row>
    <row r="6" spans="1:37" ht="26" customHeight="1">
      <c r="A6" s="64" t="s">
        <v>52</v>
      </c>
      <c r="B6" s="66"/>
      <c r="C6" s="67"/>
      <c r="D6" s="67">
        <v>1</v>
      </c>
      <c r="E6" s="67">
        <v>2</v>
      </c>
      <c r="F6" s="67">
        <v>3</v>
      </c>
      <c r="G6" s="67">
        <v>4</v>
      </c>
      <c r="H6" s="67"/>
      <c r="I6" s="67">
        <v>1</v>
      </c>
      <c r="J6" s="64" t="s">
        <v>52</v>
      </c>
      <c r="K6" s="67">
        <v>2</v>
      </c>
      <c r="L6" s="67">
        <v>3</v>
      </c>
      <c r="M6" s="67"/>
      <c r="N6" s="67">
        <v>1</v>
      </c>
      <c r="O6" s="67">
        <v>2</v>
      </c>
      <c r="P6" s="67">
        <v>3</v>
      </c>
      <c r="Q6" s="67">
        <v>4</v>
      </c>
      <c r="R6" s="67"/>
      <c r="S6" s="67">
        <v>1</v>
      </c>
      <c r="T6" s="67">
        <v>2</v>
      </c>
      <c r="U6" s="64" t="s">
        <v>52</v>
      </c>
      <c r="V6" s="67">
        <v>3</v>
      </c>
      <c r="W6" s="67">
        <v>4</v>
      </c>
      <c r="X6" s="67">
        <v>5</v>
      </c>
      <c r="Y6" s="67"/>
      <c r="Z6" s="67">
        <v>1</v>
      </c>
      <c r="AA6" s="67">
        <v>2</v>
      </c>
      <c r="AB6" s="67"/>
      <c r="AC6" s="67">
        <v>1</v>
      </c>
      <c r="AD6" s="64" t="s">
        <v>52</v>
      </c>
      <c r="AE6" s="67"/>
      <c r="AF6" s="67">
        <v>1</v>
      </c>
      <c r="AG6" s="68">
        <v>2</v>
      </c>
      <c r="AH6" s="67"/>
      <c r="AI6" s="67">
        <v>1</v>
      </c>
      <c r="AJ6" s="67">
        <v>2</v>
      </c>
      <c r="AK6" s="67">
        <v>3</v>
      </c>
    </row>
    <row r="7" spans="1:37" ht="26" customHeight="1">
      <c r="A7" s="64" t="s">
        <v>72</v>
      </c>
      <c r="B7" s="69"/>
      <c r="C7" s="69"/>
      <c r="D7" s="69"/>
      <c r="E7" s="69"/>
      <c r="F7" s="69"/>
      <c r="G7" s="69"/>
      <c r="H7" s="69"/>
      <c r="I7" s="69"/>
      <c r="J7" s="64" t="s">
        <v>72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4" t="s">
        <v>72</v>
      </c>
      <c r="V7" s="69"/>
      <c r="W7" s="69"/>
      <c r="X7" s="69"/>
      <c r="Y7" s="69"/>
      <c r="Z7" s="69"/>
      <c r="AA7" s="69"/>
      <c r="AB7" s="69"/>
      <c r="AC7" s="69"/>
      <c r="AD7" s="64" t="s">
        <v>72</v>
      </c>
      <c r="AE7" s="69"/>
      <c r="AF7" s="69"/>
      <c r="AG7" s="70"/>
      <c r="AH7" s="69"/>
      <c r="AI7" s="69"/>
      <c r="AJ7" s="69"/>
      <c r="AK7" s="69"/>
    </row>
    <row r="8" spans="1:37" s="135" customFormat="1" ht="26" customHeight="1">
      <c r="A8" s="137" t="s">
        <v>9</v>
      </c>
      <c r="B8" s="246">
        <v>71373679</v>
      </c>
      <c r="C8" s="246">
        <v>24447198</v>
      </c>
      <c r="D8" s="246">
        <v>11556935</v>
      </c>
      <c r="E8" s="246">
        <v>4423543</v>
      </c>
      <c r="F8" s="246">
        <v>7839028</v>
      </c>
      <c r="G8" s="246">
        <v>627692</v>
      </c>
      <c r="H8" s="246">
        <v>6615579</v>
      </c>
      <c r="I8" s="246">
        <v>3727452</v>
      </c>
      <c r="J8" s="247" t="s">
        <v>9</v>
      </c>
      <c r="K8" s="246">
        <v>0</v>
      </c>
      <c r="L8" s="246">
        <v>2888127</v>
      </c>
      <c r="M8" s="246">
        <v>18120232</v>
      </c>
      <c r="N8" s="246">
        <v>3248509</v>
      </c>
      <c r="O8" s="246">
        <v>1841514</v>
      </c>
      <c r="P8" s="246">
        <v>6204074</v>
      </c>
      <c r="Q8" s="246">
        <v>6826135</v>
      </c>
      <c r="R8" s="246">
        <v>5166422</v>
      </c>
      <c r="S8" s="246">
        <v>67935</v>
      </c>
      <c r="T8" s="246">
        <v>741070</v>
      </c>
      <c r="U8" s="247" t="s">
        <v>9</v>
      </c>
      <c r="V8" s="246">
        <v>4357417</v>
      </c>
      <c r="W8" s="246">
        <v>0</v>
      </c>
      <c r="X8" s="246">
        <v>0</v>
      </c>
      <c r="Y8" s="246">
        <v>11743910</v>
      </c>
      <c r="Z8" s="246">
        <v>9978094</v>
      </c>
      <c r="AA8" s="246">
        <v>1765816</v>
      </c>
      <c r="AB8" s="246">
        <v>3590285</v>
      </c>
      <c r="AC8" s="246">
        <v>3590285</v>
      </c>
      <c r="AD8" s="247" t="s">
        <v>9</v>
      </c>
      <c r="AE8" s="246">
        <v>8166</v>
      </c>
      <c r="AF8" s="246">
        <v>8166</v>
      </c>
      <c r="AG8" s="246">
        <v>0</v>
      </c>
      <c r="AH8" s="246">
        <v>1681887</v>
      </c>
      <c r="AI8" s="246">
        <v>0</v>
      </c>
      <c r="AJ8" s="246">
        <v>1145497</v>
      </c>
      <c r="AK8" s="246">
        <v>536390</v>
      </c>
    </row>
    <row r="9" spans="1:37" s="135" customFormat="1" ht="26" customHeight="1">
      <c r="A9" s="133" t="s">
        <v>164</v>
      </c>
      <c r="B9" s="246">
        <v>69379131</v>
      </c>
      <c r="C9" s="246">
        <v>23813775</v>
      </c>
      <c r="D9" s="246">
        <v>11211035</v>
      </c>
      <c r="E9" s="246">
        <v>4309149</v>
      </c>
      <c r="F9" s="246">
        <v>7666223</v>
      </c>
      <c r="G9" s="246">
        <v>627368</v>
      </c>
      <c r="H9" s="246">
        <v>6474159</v>
      </c>
      <c r="I9" s="246">
        <v>3647209</v>
      </c>
      <c r="J9" s="248" t="s">
        <v>164</v>
      </c>
      <c r="K9" s="246">
        <v>0</v>
      </c>
      <c r="L9" s="246">
        <v>2826950</v>
      </c>
      <c r="M9" s="246">
        <v>17372125</v>
      </c>
      <c r="N9" s="246">
        <v>3105884</v>
      </c>
      <c r="O9" s="246">
        <v>1832504</v>
      </c>
      <c r="P9" s="246">
        <v>6048329</v>
      </c>
      <c r="Q9" s="246">
        <v>6385408</v>
      </c>
      <c r="R9" s="246">
        <v>5006765</v>
      </c>
      <c r="S9" s="246">
        <v>66888</v>
      </c>
      <c r="T9" s="246">
        <v>727628</v>
      </c>
      <c r="U9" s="248" t="s">
        <v>164</v>
      </c>
      <c r="V9" s="246">
        <v>4212249</v>
      </c>
      <c r="W9" s="246">
        <v>0</v>
      </c>
      <c r="X9" s="246">
        <v>0</v>
      </c>
      <c r="Y9" s="246">
        <v>11532118</v>
      </c>
      <c r="Z9" s="246">
        <v>9779538</v>
      </c>
      <c r="AA9" s="246">
        <v>1752580</v>
      </c>
      <c r="AB9" s="246">
        <v>3535063</v>
      </c>
      <c r="AC9" s="246">
        <v>3535063</v>
      </c>
      <c r="AD9" s="248" t="s">
        <v>164</v>
      </c>
      <c r="AE9" s="246">
        <v>8166</v>
      </c>
      <c r="AF9" s="246">
        <v>8166</v>
      </c>
      <c r="AG9" s="246">
        <v>0</v>
      </c>
      <c r="AH9" s="246">
        <v>1636960</v>
      </c>
      <c r="AI9" s="246">
        <v>0</v>
      </c>
      <c r="AJ9" s="246">
        <v>1116895</v>
      </c>
      <c r="AK9" s="246">
        <v>520065</v>
      </c>
    </row>
    <row r="10" spans="1:37" ht="26" customHeight="1">
      <c r="A10" s="49" t="s">
        <v>10</v>
      </c>
      <c r="B10" s="249">
        <v>4889907</v>
      </c>
      <c r="C10" s="249">
        <v>1357229</v>
      </c>
      <c r="D10" s="249">
        <v>487566</v>
      </c>
      <c r="E10" s="249">
        <v>264079</v>
      </c>
      <c r="F10" s="249">
        <v>531225</v>
      </c>
      <c r="G10" s="249">
        <v>74359</v>
      </c>
      <c r="H10" s="249">
        <v>617214</v>
      </c>
      <c r="I10" s="249">
        <v>385983</v>
      </c>
      <c r="J10" s="250" t="s">
        <v>10</v>
      </c>
      <c r="K10" s="249">
        <v>0</v>
      </c>
      <c r="L10" s="249">
        <v>231231</v>
      </c>
      <c r="M10" s="249">
        <v>1188697</v>
      </c>
      <c r="N10" s="249">
        <v>285816</v>
      </c>
      <c r="O10" s="249">
        <v>380401</v>
      </c>
      <c r="P10" s="249">
        <v>230395</v>
      </c>
      <c r="Q10" s="249">
        <v>292085</v>
      </c>
      <c r="R10" s="249">
        <v>417353</v>
      </c>
      <c r="S10" s="249">
        <v>18107</v>
      </c>
      <c r="T10" s="249">
        <v>42359</v>
      </c>
      <c r="U10" s="250" t="s">
        <v>10</v>
      </c>
      <c r="V10" s="249">
        <v>356887</v>
      </c>
      <c r="W10" s="249">
        <v>0</v>
      </c>
      <c r="X10" s="249">
        <v>0</v>
      </c>
      <c r="Y10" s="249">
        <v>985673</v>
      </c>
      <c r="Z10" s="249">
        <v>850444</v>
      </c>
      <c r="AA10" s="249">
        <v>135229</v>
      </c>
      <c r="AB10" s="249">
        <v>219227</v>
      </c>
      <c r="AC10" s="249">
        <v>219227</v>
      </c>
      <c r="AD10" s="250" t="s">
        <v>10</v>
      </c>
      <c r="AE10" s="249">
        <v>0</v>
      </c>
      <c r="AF10" s="249">
        <v>0</v>
      </c>
      <c r="AG10" s="249">
        <v>0</v>
      </c>
      <c r="AH10" s="249">
        <v>104514</v>
      </c>
      <c r="AI10" s="249">
        <v>0</v>
      </c>
      <c r="AJ10" s="249">
        <v>78414</v>
      </c>
      <c r="AK10" s="249">
        <v>26100</v>
      </c>
    </row>
    <row r="11" spans="1:37" ht="26" customHeight="1">
      <c r="A11" s="49" t="s">
        <v>11</v>
      </c>
      <c r="B11" s="249">
        <v>7142089</v>
      </c>
      <c r="C11" s="249">
        <v>1818244</v>
      </c>
      <c r="D11" s="249">
        <v>935225</v>
      </c>
      <c r="E11" s="249">
        <v>281537</v>
      </c>
      <c r="F11" s="249">
        <v>590548</v>
      </c>
      <c r="G11" s="249">
        <v>10934</v>
      </c>
      <c r="H11" s="249">
        <v>372551</v>
      </c>
      <c r="I11" s="249">
        <v>202193</v>
      </c>
      <c r="J11" s="250" t="s">
        <v>11</v>
      </c>
      <c r="K11" s="249">
        <v>0</v>
      </c>
      <c r="L11" s="249">
        <v>170358</v>
      </c>
      <c r="M11" s="249">
        <v>2959220</v>
      </c>
      <c r="N11" s="249">
        <v>157358</v>
      </c>
      <c r="O11" s="249">
        <v>56779</v>
      </c>
      <c r="P11" s="249">
        <v>1702126</v>
      </c>
      <c r="Q11" s="249">
        <v>1042957</v>
      </c>
      <c r="R11" s="249">
        <v>585399</v>
      </c>
      <c r="S11" s="249">
        <v>6272</v>
      </c>
      <c r="T11" s="249">
        <v>45572</v>
      </c>
      <c r="U11" s="250" t="s">
        <v>11</v>
      </c>
      <c r="V11" s="249">
        <v>533555</v>
      </c>
      <c r="W11" s="249">
        <v>0</v>
      </c>
      <c r="X11" s="249">
        <v>0</v>
      </c>
      <c r="Y11" s="249">
        <v>949700</v>
      </c>
      <c r="Z11" s="249">
        <v>821153</v>
      </c>
      <c r="AA11" s="249">
        <v>128547</v>
      </c>
      <c r="AB11" s="249">
        <v>269427</v>
      </c>
      <c r="AC11" s="249">
        <v>269427</v>
      </c>
      <c r="AD11" s="250" t="s">
        <v>11</v>
      </c>
      <c r="AE11" s="249">
        <v>0</v>
      </c>
      <c r="AF11" s="249">
        <v>0</v>
      </c>
      <c r="AG11" s="249">
        <v>0</v>
      </c>
      <c r="AH11" s="249">
        <v>187548</v>
      </c>
      <c r="AI11" s="249">
        <v>0</v>
      </c>
      <c r="AJ11" s="249">
        <v>102848</v>
      </c>
      <c r="AK11" s="249">
        <v>84700</v>
      </c>
    </row>
    <row r="12" spans="1:37" ht="26" customHeight="1">
      <c r="A12" s="49" t="s">
        <v>12</v>
      </c>
      <c r="B12" s="249">
        <v>5618767</v>
      </c>
      <c r="C12" s="249">
        <v>2010560</v>
      </c>
      <c r="D12" s="249">
        <v>1188137</v>
      </c>
      <c r="E12" s="249">
        <v>370279</v>
      </c>
      <c r="F12" s="249">
        <v>425884</v>
      </c>
      <c r="G12" s="249">
        <v>26260</v>
      </c>
      <c r="H12" s="249">
        <v>409530</v>
      </c>
      <c r="I12" s="249">
        <v>230416</v>
      </c>
      <c r="J12" s="250" t="s">
        <v>12</v>
      </c>
      <c r="K12" s="249">
        <v>0</v>
      </c>
      <c r="L12" s="249">
        <v>179114</v>
      </c>
      <c r="M12" s="249">
        <v>1024505</v>
      </c>
      <c r="N12" s="249">
        <v>144900</v>
      </c>
      <c r="O12" s="249">
        <v>122759</v>
      </c>
      <c r="P12" s="249">
        <v>309582</v>
      </c>
      <c r="Q12" s="249">
        <v>447264</v>
      </c>
      <c r="R12" s="249">
        <v>633309</v>
      </c>
      <c r="S12" s="249">
        <v>8827</v>
      </c>
      <c r="T12" s="249">
        <v>40494</v>
      </c>
      <c r="U12" s="250" t="s">
        <v>12</v>
      </c>
      <c r="V12" s="249">
        <v>583988</v>
      </c>
      <c r="W12" s="249">
        <v>0</v>
      </c>
      <c r="X12" s="249">
        <v>0</v>
      </c>
      <c r="Y12" s="249">
        <v>1085597</v>
      </c>
      <c r="Z12" s="249">
        <v>1000050</v>
      </c>
      <c r="AA12" s="249">
        <v>85547</v>
      </c>
      <c r="AB12" s="249">
        <v>294551</v>
      </c>
      <c r="AC12" s="249">
        <v>294551</v>
      </c>
      <c r="AD12" s="250" t="s">
        <v>12</v>
      </c>
      <c r="AE12" s="249">
        <v>10</v>
      </c>
      <c r="AF12" s="249">
        <v>10</v>
      </c>
      <c r="AG12" s="249">
        <v>0</v>
      </c>
      <c r="AH12" s="249">
        <v>160705</v>
      </c>
      <c r="AI12" s="249">
        <v>0</v>
      </c>
      <c r="AJ12" s="249">
        <v>93935</v>
      </c>
      <c r="AK12" s="249">
        <v>66770</v>
      </c>
    </row>
    <row r="13" spans="1:37" ht="26" customHeight="1">
      <c r="A13" s="49" t="s">
        <v>14</v>
      </c>
      <c r="B13" s="249">
        <v>11888789</v>
      </c>
      <c r="C13" s="249">
        <v>3616907</v>
      </c>
      <c r="D13" s="249">
        <v>981360</v>
      </c>
      <c r="E13" s="249">
        <v>612575</v>
      </c>
      <c r="F13" s="249">
        <v>1860727</v>
      </c>
      <c r="G13" s="249">
        <v>162245</v>
      </c>
      <c r="H13" s="249">
        <v>1343251</v>
      </c>
      <c r="I13" s="249">
        <v>901479</v>
      </c>
      <c r="J13" s="250" t="s">
        <v>14</v>
      </c>
      <c r="K13" s="249">
        <v>0</v>
      </c>
      <c r="L13" s="249">
        <v>441772</v>
      </c>
      <c r="M13" s="249">
        <v>2864717</v>
      </c>
      <c r="N13" s="249">
        <v>353796</v>
      </c>
      <c r="O13" s="249">
        <v>122442</v>
      </c>
      <c r="P13" s="249">
        <v>1143847</v>
      </c>
      <c r="Q13" s="249">
        <v>1244632</v>
      </c>
      <c r="R13" s="249">
        <v>965862</v>
      </c>
      <c r="S13" s="249">
        <v>984</v>
      </c>
      <c r="T13" s="249">
        <v>144190</v>
      </c>
      <c r="U13" s="250" t="s">
        <v>14</v>
      </c>
      <c r="V13" s="249">
        <v>820688</v>
      </c>
      <c r="W13" s="249">
        <v>0</v>
      </c>
      <c r="X13" s="249">
        <v>0</v>
      </c>
      <c r="Y13" s="249">
        <v>2207643</v>
      </c>
      <c r="Z13" s="249">
        <v>1652398</v>
      </c>
      <c r="AA13" s="249">
        <v>555245</v>
      </c>
      <c r="AB13" s="249">
        <v>616202</v>
      </c>
      <c r="AC13" s="249">
        <v>616202</v>
      </c>
      <c r="AD13" s="250" t="s">
        <v>14</v>
      </c>
      <c r="AE13" s="249">
        <v>600</v>
      </c>
      <c r="AF13" s="249">
        <v>600</v>
      </c>
      <c r="AG13" s="249">
        <v>0</v>
      </c>
      <c r="AH13" s="249">
        <v>273607</v>
      </c>
      <c r="AI13" s="249">
        <v>0</v>
      </c>
      <c r="AJ13" s="249">
        <v>197106</v>
      </c>
      <c r="AK13" s="249">
        <v>76501</v>
      </c>
    </row>
    <row r="14" spans="1:37" ht="26" customHeight="1">
      <c r="A14" s="49" t="s">
        <v>13</v>
      </c>
      <c r="B14" s="249">
        <v>4724189</v>
      </c>
      <c r="C14" s="249">
        <v>1839541</v>
      </c>
      <c r="D14" s="249">
        <v>1371741</v>
      </c>
      <c r="E14" s="249">
        <v>319013</v>
      </c>
      <c r="F14" s="249">
        <v>126899</v>
      </c>
      <c r="G14" s="249">
        <v>21888</v>
      </c>
      <c r="H14" s="249">
        <v>462871</v>
      </c>
      <c r="I14" s="249">
        <v>271458</v>
      </c>
      <c r="J14" s="250" t="s">
        <v>13</v>
      </c>
      <c r="K14" s="249">
        <v>0</v>
      </c>
      <c r="L14" s="249">
        <v>191413</v>
      </c>
      <c r="M14" s="249">
        <v>941517</v>
      </c>
      <c r="N14" s="249">
        <v>117169</v>
      </c>
      <c r="O14" s="249">
        <v>145785</v>
      </c>
      <c r="P14" s="249">
        <v>263902</v>
      </c>
      <c r="Q14" s="249">
        <v>414661</v>
      </c>
      <c r="R14" s="249">
        <v>304848</v>
      </c>
      <c r="S14" s="249">
        <v>5955</v>
      </c>
      <c r="T14" s="249">
        <v>61139</v>
      </c>
      <c r="U14" s="250" t="s">
        <v>13</v>
      </c>
      <c r="V14" s="249">
        <v>237754</v>
      </c>
      <c r="W14" s="249">
        <v>0</v>
      </c>
      <c r="X14" s="249">
        <v>0</v>
      </c>
      <c r="Y14" s="249">
        <v>714703</v>
      </c>
      <c r="Z14" s="249">
        <v>677180</v>
      </c>
      <c r="AA14" s="249">
        <v>37523</v>
      </c>
      <c r="AB14" s="249">
        <v>319716</v>
      </c>
      <c r="AC14" s="249">
        <v>319716</v>
      </c>
      <c r="AD14" s="250" t="s">
        <v>13</v>
      </c>
      <c r="AE14" s="249">
        <v>40</v>
      </c>
      <c r="AF14" s="249">
        <v>40</v>
      </c>
      <c r="AG14" s="249">
        <v>0</v>
      </c>
      <c r="AH14" s="249">
        <v>140953</v>
      </c>
      <c r="AI14" s="249">
        <v>0</v>
      </c>
      <c r="AJ14" s="249">
        <v>76953</v>
      </c>
      <c r="AK14" s="249">
        <v>64000</v>
      </c>
    </row>
    <row r="15" spans="1:37" ht="26" customHeight="1">
      <c r="A15" s="49" t="s">
        <v>15</v>
      </c>
      <c r="B15" s="249">
        <v>8676850</v>
      </c>
      <c r="C15" s="249">
        <v>3187126</v>
      </c>
      <c r="D15" s="249">
        <v>1110922</v>
      </c>
      <c r="E15" s="249">
        <v>510939</v>
      </c>
      <c r="F15" s="249">
        <v>1476674</v>
      </c>
      <c r="G15" s="249">
        <v>88591</v>
      </c>
      <c r="H15" s="249">
        <v>970745</v>
      </c>
      <c r="I15" s="249">
        <v>624509</v>
      </c>
      <c r="J15" s="250" t="s">
        <v>15</v>
      </c>
      <c r="K15" s="249">
        <v>0</v>
      </c>
      <c r="L15" s="249">
        <v>346236</v>
      </c>
      <c r="M15" s="249">
        <v>1747490</v>
      </c>
      <c r="N15" s="249">
        <v>226829</v>
      </c>
      <c r="O15" s="249">
        <v>86208</v>
      </c>
      <c r="P15" s="249">
        <v>645603</v>
      </c>
      <c r="Q15" s="249">
        <v>788850</v>
      </c>
      <c r="R15" s="249">
        <v>554706</v>
      </c>
      <c r="S15" s="249">
        <v>0</v>
      </c>
      <c r="T15" s="249">
        <v>99489</v>
      </c>
      <c r="U15" s="250" t="s">
        <v>15</v>
      </c>
      <c r="V15" s="249">
        <v>455217</v>
      </c>
      <c r="W15" s="249">
        <v>0</v>
      </c>
      <c r="X15" s="249">
        <v>0</v>
      </c>
      <c r="Y15" s="249">
        <v>1579735</v>
      </c>
      <c r="Z15" s="249">
        <v>1301548</v>
      </c>
      <c r="AA15" s="249">
        <v>278187</v>
      </c>
      <c r="AB15" s="249">
        <v>426969</v>
      </c>
      <c r="AC15" s="249">
        <v>426969</v>
      </c>
      <c r="AD15" s="250" t="s">
        <v>15</v>
      </c>
      <c r="AE15" s="249">
        <v>5</v>
      </c>
      <c r="AF15" s="249">
        <v>5</v>
      </c>
      <c r="AG15" s="249">
        <v>0</v>
      </c>
      <c r="AH15" s="249">
        <v>210074</v>
      </c>
      <c r="AI15" s="249">
        <v>0</v>
      </c>
      <c r="AJ15" s="249">
        <v>134774</v>
      </c>
      <c r="AK15" s="249">
        <v>75300</v>
      </c>
    </row>
    <row r="16" spans="1:37" ht="26" customHeight="1">
      <c r="A16" s="49" t="s">
        <v>16</v>
      </c>
      <c r="B16" s="249">
        <v>4936385</v>
      </c>
      <c r="C16" s="249">
        <v>2033865</v>
      </c>
      <c r="D16" s="249">
        <v>1143920</v>
      </c>
      <c r="E16" s="249">
        <v>402906</v>
      </c>
      <c r="F16" s="249">
        <v>434683</v>
      </c>
      <c r="G16" s="249">
        <v>52356</v>
      </c>
      <c r="H16" s="249">
        <v>290843</v>
      </c>
      <c r="I16" s="249">
        <v>210630</v>
      </c>
      <c r="J16" s="250" t="s">
        <v>16</v>
      </c>
      <c r="K16" s="249">
        <v>0</v>
      </c>
      <c r="L16" s="249">
        <v>80213</v>
      </c>
      <c r="M16" s="249">
        <v>1095323</v>
      </c>
      <c r="N16" s="249">
        <v>162229</v>
      </c>
      <c r="O16" s="249">
        <v>226191</v>
      </c>
      <c r="P16" s="249">
        <v>403200</v>
      </c>
      <c r="Q16" s="249">
        <v>303703</v>
      </c>
      <c r="R16" s="249">
        <v>371401</v>
      </c>
      <c r="S16" s="249">
        <v>1383</v>
      </c>
      <c r="T16" s="249">
        <v>50108</v>
      </c>
      <c r="U16" s="250" t="s">
        <v>16</v>
      </c>
      <c r="V16" s="249">
        <v>319910</v>
      </c>
      <c r="W16" s="249">
        <v>0</v>
      </c>
      <c r="X16" s="249">
        <v>0</v>
      </c>
      <c r="Y16" s="249">
        <v>688463</v>
      </c>
      <c r="Z16" s="249">
        <v>647045</v>
      </c>
      <c r="AA16" s="249">
        <v>41418</v>
      </c>
      <c r="AB16" s="249">
        <v>347527</v>
      </c>
      <c r="AC16" s="249">
        <v>347527</v>
      </c>
      <c r="AD16" s="250" t="s">
        <v>16</v>
      </c>
      <c r="AE16" s="249">
        <v>0</v>
      </c>
      <c r="AF16" s="249">
        <v>0</v>
      </c>
      <c r="AG16" s="249">
        <v>0</v>
      </c>
      <c r="AH16" s="249">
        <v>108963</v>
      </c>
      <c r="AI16" s="249">
        <v>0</v>
      </c>
      <c r="AJ16" s="249">
        <v>99013</v>
      </c>
      <c r="AK16" s="249">
        <v>9950</v>
      </c>
    </row>
    <row r="17" spans="1:42" ht="26" customHeight="1">
      <c r="A17" s="49" t="s">
        <v>17</v>
      </c>
      <c r="B17" s="249">
        <v>9581365</v>
      </c>
      <c r="C17" s="249">
        <v>3575380</v>
      </c>
      <c r="D17" s="249">
        <v>2231329</v>
      </c>
      <c r="E17" s="249">
        <v>711904</v>
      </c>
      <c r="F17" s="249">
        <v>589720</v>
      </c>
      <c r="G17" s="249">
        <v>42427</v>
      </c>
      <c r="H17" s="249">
        <v>1038881</v>
      </c>
      <c r="I17" s="249">
        <v>401632</v>
      </c>
      <c r="J17" s="250" t="s">
        <v>17</v>
      </c>
      <c r="K17" s="249">
        <v>0</v>
      </c>
      <c r="L17" s="249">
        <v>637249</v>
      </c>
      <c r="M17" s="249">
        <v>2310241</v>
      </c>
      <c r="N17" s="249">
        <v>1076784</v>
      </c>
      <c r="O17" s="249">
        <v>35950</v>
      </c>
      <c r="P17" s="249">
        <v>501086</v>
      </c>
      <c r="Q17" s="249">
        <v>696421</v>
      </c>
      <c r="R17" s="249">
        <v>510577</v>
      </c>
      <c r="S17" s="249">
        <v>0</v>
      </c>
      <c r="T17" s="249">
        <v>108832</v>
      </c>
      <c r="U17" s="250" t="s">
        <v>17</v>
      </c>
      <c r="V17" s="249">
        <v>401745</v>
      </c>
      <c r="W17" s="249">
        <v>0</v>
      </c>
      <c r="X17" s="249">
        <v>0</v>
      </c>
      <c r="Y17" s="249">
        <v>1402573</v>
      </c>
      <c r="Z17" s="249">
        <v>1245941</v>
      </c>
      <c r="AA17" s="249">
        <v>156632</v>
      </c>
      <c r="AB17" s="249">
        <v>561648</v>
      </c>
      <c r="AC17" s="249">
        <v>561648</v>
      </c>
      <c r="AD17" s="250" t="s">
        <v>17</v>
      </c>
      <c r="AE17" s="249">
        <v>4950</v>
      </c>
      <c r="AF17" s="249">
        <v>4950</v>
      </c>
      <c r="AG17" s="249">
        <v>0</v>
      </c>
      <c r="AH17" s="249">
        <v>177115</v>
      </c>
      <c r="AI17" s="249">
        <v>0</v>
      </c>
      <c r="AJ17" s="249">
        <v>156871</v>
      </c>
      <c r="AK17" s="249">
        <v>20244</v>
      </c>
    </row>
    <row r="18" spans="1:42" ht="26" customHeight="1">
      <c r="A18" s="49" t="s">
        <v>18</v>
      </c>
      <c r="B18" s="249">
        <v>3293217</v>
      </c>
      <c r="C18" s="249">
        <v>1346680</v>
      </c>
      <c r="D18" s="249">
        <v>380299</v>
      </c>
      <c r="E18" s="249">
        <v>302330</v>
      </c>
      <c r="F18" s="249">
        <v>620277</v>
      </c>
      <c r="G18" s="249">
        <v>43774</v>
      </c>
      <c r="H18" s="249">
        <v>197419</v>
      </c>
      <c r="I18" s="249">
        <v>83444</v>
      </c>
      <c r="J18" s="250" t="s">
        <v>18</v>
      </c>
      <c r="K18" s="249">
        <v>0</v>
      </c>
      <c r="L18" s="249">
        <v>113975</v>
      </c>
      <c r="M18" s="249">
        <v>899724</v>
      </c>
      <c r="N18" s="249">
        <v>166726</v>
      </c>
      <c r="O18" s="249">
        <v>2059</v>
      </c>
      <c r="P18" s="249">
        <v>166769</v>
      </c>
      <c r="Q18" s="249">
        <v>564170</v>
      </c>
      <c r="R18" s="249">
        <v>196616</v>
      </c>
      <c r="S18" s="249">
        <v>10579</v>
      </c>
      <c r="T18" s="249">
        <v>30293</v>
      </c>
      <c r="U18" s="250" t="s">
        <v>18</v>
      </c>
      <c r="V18" s="249">
        <v>155744</v>
      </c>
      <c r="W18" s="249">
        <v>0</v>
      </c>
      <c r="X18" s="249">
        <v>0</v>
      </c>
      <c r="Y18" s="249">
        <v>433680</v>
      </c>
      <c r="Z18" s="249">
        <v>388038</v>
      </c>
      <c r="AA18" s="249">
        <v>45642</v>
      </c>
      <c r="AB18" s="249">
        <v>146411</v>
      </c>
      <c r="AC18" s="249">
        <v>146411</v>
      </c>
      <c r="AD18" s="250" t="s">
        <v>18</v>
      </c>
      <c r="AE18" s="249">
        <v>0</v>
      </c>
      <c r="AF18" s="249">
        <v>0</v>
      </c>
      <c r="AG18" s="249">
        <v>0</v>
      </c>
      <c r="AH18" s="249">
        <v>72687</v>
      </c>
      <c r="AI18" s="249">
        <v>0</v>
      </c>
      <c r="AJ18" s="249">
        <v>53187</v>
      </c>
      <c r="AK18" s="249">
        <v>19500</v>
      </c>
    </row>
    <row r="19" spans="1:42" ht="26" customHeight="1">
      <c r="A19" s="71" t="s">
        <v>19</v>
      </c>
      <c r="B19" s="249">
        <v>4637709</v>
      </c>
      <c r="C19" s="249">
        <v>1548416</v>
      </c>
      <c r="D19" s="249">
        <v>442001</v>
      </c>
      <c r="E19" s="249">
        <v>265017</v>
      </c>
      <c r="F19" s="249">
        <v>768087</v>
      </c>
      <c r="G19" s="249">
        <v>73311</v>
      </c>
      <c r="H19" s="249">
        <v>483844</v>
      </c>
      <c r="I19" s="249">
        <v>175390</v>
      </c>
      <c r="J19" s="251" t="s">
        <v>19</v>
      </c>
      <c r="K19" s="249">
        <v>0</v>
      </c>
      <c r="L19" s="249">
        <v>308454</v>
      </c>
      <c r="M19" s="249">
        <v>1402553</v>
      </c>
      <c r="N19" s="249">
        <v>341221</v>
      </c>
      <c r="O19" s="249">
        <v>434325</v>
      </c>
      <c r="P19" s="249">
        <v>388186</v>
      </c>
      <c r="Q19" s="249">
        <v>238821</v>
      </c>
      <c r="R19" s="249">
        <v>198002</v>
      </c>
      <c r="S19" s="249">
        <v>7441</v>
      </c>
      <c r="T19" s="249">
        <v>72977</v>
      </c>
      <c r="U19" s="251" t="s">
        <v>19</v>
      </c>
      <c r="V19" s="249">
        <v>117584</v>
      </c>
      <c r="W19" s="249">
        <v>0</v>
      </c>
      <c r="X19" s="249">
        <v>0</v>
      </c>
      <c r="Y19" s="249">
        <v>700886</v>
      </c>
      <c r="Z19" s="249">
        <v>558525</v>
      </c>
      <c r="AA19" s="249">
        <v>142361</v>
      </c>
      <c r="AB19" s="249">
        <v>189645</v>
      </c>
      <c r="AC19" s="249">
        <v>189645</v>
      </c>
      <c r="AD19" s="251" t="s">
        <v>19</v>
      </c>
      <c r="AE19" s="249">
        <v>0</v>
      </c>
      <c r="AF19" s="249">
        <v>0</v>
      </c>
      <c r="AG19" s="249">
        <v>0</v>
      </c>
      <c r="AH19" s="249">
        <v>114363</v>
      </c>
      <c r="AI19" s="249">
        <v>0</v>
      </c>
      <c r="AJ19" s="249">
        <v>64863</v>
      </c>
      <c r="AK19" s="249">
        <v>49500</v>
      </c>
    </row>
    <row r="20" spans="1:42" ht="26" customHeight="1">
      <c r="A20" s="71" t="s">
        <v>20</v>
      </c>
      <c r="B20" s="249">
        <v>1863822</v>
      </c>
      <c r="C20" s="249">
        <v>660272</v>
      </c>
      <c r="D20" s="249">
        <v>492457</v>
      </c>
      <c r="E20" s="249">
        <v>118926</v>
      </c>
      <c r="F20" s="249">
        <v>42570</v>
      </c>
      <c r="G20" s="249">
        <v>6319</v>
      </c>
      <c r="H20" s="249">
        <v>216877</v>
      </c>
      <c r="I20" s="249">
        <v>127649</v>
      </c>
      <c r="J20" s="251" t="s">
        <v>20</v>
      </c>
      <c r="K20" s="249">
        <v>0</v>
      </c>
      <c r="L20" s="249">
        <v>89228</v>
      </c>
      <c r="M20" s="249">
        <v>416470</v>
      </c>
      <c r="N20" s="249">
        <v>23799</v>
      </c>
      <c r="O20" s="249">
        <v>207228</v>
      </c>
      <c r="P20" s="249">
        <v>146050</v>
      </c>
      <c r="Q20" s="249">
        <v>39393</v>
      </c>
      <c r="R20" s="249">
        <v>124690</v>
      </c>
      <c r="S20" s="249">
        <v>4234</v>
      </c>
      <c r="T20" s="249">
        <v>13061</v>
      </c>
      <c r="U20" s="251" t="s">
        <v>20</v>
      </c>
      <c r="V20" s="249">
        <v>107395</v>
      </c>
      <c r="W20" s="249">
        <v>0</v>
      </c>
      <c r="X20" s="249">
        <v>0</v>
      </c>
      <c r="Y20" s="249">
        <v>302942</v>
      </c>
      <c r="Z20" s="249">
        <v>221871</v>
      </c>
      <c r="AA20" s="249">
        <v>81071</v>
      </c>
      <c r="AB20" s="249">
        <v>85608</v>
      </c>
      <c r="AC20" s="249">
        <v>85608</v>
      </c>
      <c r="AD20" s="251" t="s">
        <v>20</v>
      </c>
      <c r="AE20" s="249">
        <v>2561</v>
      </c>
      <c r="AF20" s="249">
        <v>2561</v>
      </c>
      <c r="AG20" s="249">
        <v>0</v>
      </c>
      <c r="AH20" s="249">
        <v>54402</v>
      </c>
      <c r="AI20" s="249">
        <v>0</v>
      </c>
      <c r="AJ20" s="249">
        <v>28202</v>
      </c>
      <c r="AK20" s="249">
        <v>26200</v>
      </c>
    </row>
    <row r="21" spans="1:42" ht="26" customHeight="1">
      <c r="A21" s="49" t="s">
        <v>21</v>
      </c>
      <c r="B21" s="249">
        <v>1630770</v>
      </c>
      <c r="C21" s="249">
        <v>560149</v>
      </c>
      <c r="D21" s="249">
        <v>307155</v>
      </c>
      <c r="E21" s="249">
        <v>102447</v>
      </c>
      <c r="F21" s="249">
        <v>148395</v>
      </c>
      <c r="G21" s="249">
        <v>2152</v>
      </c>
      <c r="H21" s="249">
        <v>54854</v>
      </c>
      <c r="I21" s="249">
        <v>32426</v>
      </c>
      <c r="J21" s="250" t="s">
        <v>21</v>
      </c>
      <c r="K21" s="249">
        <v>0</v>
      </c>
      <c r="L21" s="249">
        <v>22428</v>
      </c>
      <c r="M21" s="249">
        <v>387715</v>
      </c>
      <c r="N21" s="249">
        <v>49257</v>
      </c>
      <c r="O21" s="249">
        <v>12377</v>
      </c>
      <c r="P21" s="249">
        <v>147583</v>
      </c>
      <c r="Q21" s="249">
        <v>178498</v>
      </c>
      <c r="R21" s="249">
        <v>120908</v>
      </c>
      <c r="S21" s="249">
        <v>3106</v>
      </c>
      <c r="T21" s="249">
        <v>5081</v>
      </c>
      <c r="U21" s="250" t="s">
        <v>21</v>
      </c>
      <c r="V21" s="249">
        <v>112721</v>
      </c>
      <c r="W21" s="249">
        <v>0</v>
      </c>
      <c r="X21" s="249">
        <v>0</v>
      </c>
      <c r="Y21" s="249">
        <v>437850</v>
      </c>
      <c r="Z21" s="249">
        <v>372672</v>
      </c>
      <c r="AA21" s="249">
        <v>65178</v>
      </c>
      <c r="AB21" s="249">
        <v>45543</v>
      </c>
      <c r="AC21" s="249">
        <v>45543</v>
      </c>
      <c r="AD21" s="250" t="s">
        <v>21</v>
      </c>
      <c r="AE21" s="249">
        <v>0</v>
      </c>
      <c r="AF21" s="249">
        <v>0</v>
      </c>
      <c r="AG21" s="249">
        <v>0</v>
      </c>
      <c r="AH21" s="249">
        <v>23751</v>
      </c>
      <c r="AI21" s="249">
        <v>0</v>
      </c>
      <c r="AJ21" s="249">
        <v>22951</v>
      </c>
      <c r="AK21" s="249">
        <v>800</v>
      </c>
      <c r="AL21" s="53"/>
      <c r="AM21" s="53"/>
      <c r="AN21" s="53"/>
      <c r="AO21" s="53"/>
      <c r="AP21" s="53"/>
    </row>
    <row r="22" spans="1:42" ht="26" customHeight="1">
      <c r="A22" s="49" t="s">
        <v>22</v>
      </c>
      <c r="B22" s="249">
        <v>495272</v>
      </c>
      <c r="C22" s="249">
        <v>259406</v>
      </c>
      <c r="D22" s="249">
        <v>138923</v>
      </c>
      <c r="E22" s="249">
        <v>47197</v>
      </c>
      <c r="F22" s="249">
        <v>50534</v>
      </c>
      <c r="G22" s="249">
        <v>22752</v>
      </c>
      <c r="H22" s="249">
        <v>15279</v>
      </c>
      <c r="I22" s="249">
        <v>0</v>
      </c>
      <c r="J22" s="250" t="s">
        <v>22</v>
      </c>
      <c r="K22" s="249">
        <v>0</v>
      </c>
      <c r="L22" s="249">
        <v>15279</v>
      </c>
      <c r="M22" s="249">
        <v>133953</v>
      </c>
      <c r="N22" s="249">
        <v>0</v>
      </c>
      <c r="O22" s="249">
        <v>0</v>
      </c>
      <c r="P22" s="249">
        <v>0</v>
      </c>
      <c r="Q22" s="249">
        <v>133953</v>
      </c>
      <c r="R22" s="249">
        <v>23094</v>
      </c>
      <c r="S22" s="249">
        <v>0</v>
      </c>
      <c r="T22" s="249">
        <v>14033</v>
      </c>
      <c r="U22" s="250" t="s">
        <v>22</v>
      </c>
      <c r="V22" s="249">
        <v>9061</v>
      </c>
      <c r="W22" s="249">
        <v>0</v>
      </c>
      <c r="X22" s="249">
        <v>0</v>
      </c>
      <c r="Y22" s="249">
        <v>42673</v>
      </c>
      <c r="Z22" s="249">
        <v>42673</v>
      </c>
      <c r="AA22" s="249">
        <v>0</v>
      </c>
      <c r="AB22" s="249">
        <v>12589</v>
      </c>
      <c r="AC22" s="249">
        <v>12589</v>
      </c>
      <c r="AD22" s="250" t="s">
        <v>22</v>
      </c>
      <c r="AE22" s="249">
        <v>0</v>
      </c>
      <c r="AF22" s="249">
        <v>0</v>
      </c>
      <c r="AG22" s="249">
        <v>0</v>
      </c>
      <c r="AH22" s="249">
        <v>8278</v>
      </c>
      <c r="AI22" s="249">
        <v>0</v>
      </c>
      <c r="AJ22" s="249">
        <v>7778</v>
      </c>
      <c r="AK22" s="249">
        <v>500</v>
      </c>
      <c r="AL22" s="282"/>
      <c r="AM22" s="282"/>
      <c r="AN22" s="283"/>
      <c r="AO22" s="282"/>
      <c r="AP22" s="53"/>
    </row>
    <row r="23" spans="1:42" s="135" customFormat="1" ht="34">
      <c r="A23" s="134" t="s">
        <v>165</v>
      </c>
      <c r="B23" s="246">
        <v>1994548</v>
      </c>
      <c r="C23" s="246">
        <v>633423</v>
      </c>
      <c r="D23" s="246">
        <v>345900</v>
      </c>
      <c r="E23" s="246">
        <v>114394</v>
      </c>
      <c r="F23" s="246">
        <v>172805</v>
      </c>
      <c r="G23" s="246">
        <v>324</v>
      </c>
      <c r="H23" s="246">
        <v>141420</v>
      </c>
      <c r="I23" s="246">
        <v>80243</v>
      </c>
      <c r="J23" s="252" t="s">
        <v>165</v>
      </c>
      <c r="K23" s="246">
        <v>0</v>
      </c>
      <c r="L23" s="246">
        <v>61177</v>
      </c>
      <c r="M23" s="246">
        <v>748107</v>
      </c>
      <c r="N23" s="246">
        <v>142625</v>
      </c>
      <c r="O23" s="246">
        <v>9010</v>
      </c>
      <c r="P23" s="246">
        <v>155745</v>
      </c>
      <c r="Q23" s="246">
        <v>440727</v>
      </c>
      <c r="R23" s="246">
        <v>159657</v>
      </c>
      <c r="S23" s="246">
        <v>1047</v>
      </c>
      <c r="T23" s="246">
        <v>13442</v>
      </c>
      <c r="U23" s="252" t="s">
        <v>165</v>
      </c>
      <c r="V23" s="246">
        <v>145168</v>
      </c>
      <c r="W23" s="246">
        <v>0</v>
      </c>
      <c r="X23" s="246">
        <v>0</v>
      </c>
      <c r="Y23" s="246">
        <v>211792</v>
      </c>
      <c r="Z23" s="246">
        <v>198556</v>
      </c>
      <c r="AA23" s="246">
        <v>13236</v>
      </c>
      <c r="AB23" s="246">
        <v>55222</v>
      </c>
      <c r="AC23" s="246">
        <v>55222</v>
      </c>
      <c r="AD23" s="252" t="s">
        <v>165</v>
      </c>
      <c r="AE23" s="246">
        <v>0</v>
      </c>
      <c r="AF23" s="246">
        <v>0</v>
      </c>
      <c r="AG23" s="246">
        <v>0</v>
      </c>
      <c r="AH23" s="246">
        <v>44927</v>
      </c>
      <c r="AI23" s="246">
        <v>0</v>
      </c>
      <c r="AJ23" s="246">
        <v>28602</v>
      </c>
      <c r="AK23" s="246">
        <v>16325</v>
      </c>
      <c r="AL23" s="284"/>
      <c r="AM23" s="284"/>
      <c r="AN23" s="285"/>
      <c r="AO23" s="284"/>
      <c r="AP23" s="290"/>
    </row>
    <row r="24" spans="1:42" ht="26" customHeight="1">
      <c r="A24" s="49" t="s">
        <v>174</v>
      </c>
      <c r="B24" s="249">
        <v>302622</v>
      </c>
      <c r="C24" s="249">
        <v>94109</v>
      </c>
      <c r="D24" s="249">
        <v>65376</v>
      </c>
      <c r="E24" s="249">
        <v>17822</v>
      </c>
      <c r="F24" s="249">
        <v>10831</v>
      </c>
      <c r="G24" s="249">
        <v>80</v>
      </c>
      <c r="H24" s="249">
        <v>12208</v>
      </c>
      <c r="I24" s="249">
        <v>723</v>
      </c>
      <c r="J24" s="109" t="s">
        <v>174</v>
      </c>
      <c r="K24" s="249">
        <v>0</v>
      </c>
      <c r="L24" s="249">
        <v>11485</v>
      </c>
      <c r="M24" s="249">
        <v>124188</v>
      </c>
      <c r="N24" s="249">
        <v>4906</v>
      </c>
      <c r="O24" s="249">
        <v>1010</v>
      </c>
      <c r="P24" s="249">
        <v>13130</v>
      </c>
      <c r="Q24" s="249">
        <v>105142</v>
      </c>
      <c r="R24" s="249">
        <v>9348</v>
      </c>
      <c r="S24" s="249">
        <v>424</v>
      </c>
      <c r="T24" s="249">
        <v>70</v>
      </c>
      <c r="U24" s="109" t="s">
        <v>174</v>
      </c>
      <c r="V24" s="249">
        <v>8854</v>
      </c>
      <c r="W24" s="249">
        <v>0</v>
      </c>
      <c r="X24" s="249">
        <v>0</v>
      </c>
      <c r="Y24" s="249">
        <v>48450</v>
      </c>
      <c r="Z24" s="249">
        <v>42036</v>
      </c>
      <c r="AA24" s="249">
        <v>6414</v>
      </c>
      <c r="AB24" s="249">
        <v>6887</v>
      </c>
      <c r="AC24" s="249">
        <v>6887</v>
      </c>
      <c r="AD24" s="109" t="s">
        <v>174</v>
      </c>
      <c r="AE24" s="249">
        <v>0</v>
      </c>
      <c r="AF24" s="249">
        <v>0</v>
      </c>
      <c r="AG24" s="249">
        <v>0</v>
      </c>
      <c r="AH24" s="249">
        <v>7432</v>
      </c>
      <c r="AI24" s="249">
        <v>0</v>
      </c>
      <c r="AJ24" s="249">
        <v>5432</v>
      </c>
      <c r="AK24" s="249">
        <v>2000</v>
      </c>
      <c r="AL24" s="282"/>
      <c r="AM24" s="282"/>
      <c r="AN24" s="283"/>
      <c r="AO24" s="282"/>
      <c r="AP24" s="53"/>
    </row>
    <row r="25" spans="1:42" ht="26" customHeight="1">
      <c r="A25" s="49" t="s">
        <v>175</v>
      </c>
      <c r="B25" s="249">
        <v>842609</v>
      </c>
      <c r="C25" s="249">
        <v>213446</v>
      </c>
      <c r="D25" s="249">
        <v>87643</v>
      </c>
      <c r="E25" s="249">
        <v>23153</v>
      </c>
      <c r="F25" s="249">
        <v>102406</v>
      </c>
      <c r="G25" s="249">
        <v>244</v>
      </c>
      <c r="H25" s="249">
        <v>60578</v>
      </c>
      <c r="I25" s="249">
        <v>50595</v>
      </c>
      <c r="J25" s="109" t="s">
        <v>175</v>
      </c>
      <c r="K25" s="249">
        <v>0</v>
      </c>
      <c r="L25" s="249">
        <v>9983</v>
      </c>
      <c r="M25" s="249">
        <v>358790</v>
      </c>
      <c r="N25" s="249">
        <v>124425</v>
      </c>
      <c r="O25" s="249">
        <v>8000</v>
      </c>
      <c r="P25" s="249">
        <v>60000</v>
      </c>
      <c r="Q25" s="249">
        <v>166365</v>
      </c>
      <c r="R25" s="249">
        <v>112434</v>
      </c>
      <c r="S25" s="249">
        <v>0</v>
      </c>
      <c r="T25" s="249">
        <v>5162</v>
      </c>
      <c r="U25" s="109" t="s">
        <v>175</v>
      </c>
      <c r="V25" s="249">
        <v>107272</v>
      </c>
      <c r="W25" s="249">
        <v>0</v>
      </c>
      <c r="X25" s="249">
        <v>0</v>
      </c>
      <c r="Y25" s="249">
        <v>68394</v>
      </c>
      <c r="Z25" s="249">
        <v>62022</v>
      </c>
      <c r="AA25" s="249">
        <v>6372</v>
      </c>
      <c r="AB25" s="249">
        <v>16367</v>
      </c>
      <c r="AC25" s="249">
        <v>16367</v>
      </c>
      <c r="AD25" s="109" t="s">
        <v>175</v>
      </c>
      <c r="AE25" s="249">
        <v>0</v>
      </c>
      <c r="AF25" s="249">
        <v>0</v>
      </c>
      <c r="AG25" s="249">
        <v>0</v>
      </c>
      <c r="AH25" s="249">
        <v>12600</v>
      </c>
      <c r="AI25" s="249">
        <v>0</v>
      </c>
      <c r="AJ25" s="249">
        <v>9600</v>
      </c>
      <c r="AK25" s="249">
        <v>3000</v>
      </c>
      <c r="AL25" s="282"/>
      <c r="AM25" s="282"/>
      <c r="AN25" s="283"/>
      <c r="AO25" s="282"/>
      <c r="AP25" s="53"/>
    </row>
    <row r="26" spans="1:42" ht="26" customHeight="1">
      <c r="A26" s="49" t="s">
        <v>176</v>
      </c>
      <c r="B26" s="249">
        <v>367441</v>
      </c>
      <c r="C26" s="249">
        <v>120063</v>
      </c>
      <c r="D26" s="249">
        <v>69185</v>
      </c>
      <c r="E26" s="249">
        <v>23418</v>
      </c>
      <c r="F26" s="249">
        <v>27460</v>
      </c>
      <c r="G26" s="249">
        <v>0</v>
      </c>
      <c r="H26" s="249">
        <v>31548</v>
      </c>
      <c r="I26" s="249">
        <v>24316</v>
      </c>
      <c r="J26" s="109" t="s">
        <v>176</v>
      </c>
      <c r="K26" s="249">
        <v>0</v>
      </c>
      <c r="L26" s="249">
        <v>7232</v>
      </c>
      <c r="M26" s="249">
        <v>111339</v>
      </c>
      <c r="N26" s="249">
        <v>8689</v>
      </c>
      <c r="O26" s="249">
        <v>0</v>
      </c>
      <c r="P26" s="249">
        <v>73632</v>
      </c>
      <c r="Q26" s="249">
        <v>29018</v>
      </c>
      <c r="R26" s="249">
        <v>19952</v>
      </c>
      <c r="S26" s="249">
        <v>623</v>
      </c>
      <c r="T26" s="249">
        <v>1411</v>
      </c>
      <c r="U26" s="109" t="s">
        <v>176</v>
      </c>
      <c r="V26" s="249">
        <v>17918</v>
      </c>
      <c r="W26" s="249">
        <v>0</v>
      </c>
      <c r="X26" s="249">
        <v>0</v>
      </c>
      <c r="Y26" s="249">
        <v>55953</v>
      </c>
      <c r="Z26" s="249">
        <v>55953</v>
      </c>
      <c r="AA26" s="249">
        <v>0</v>
      </c>
      <c r="AB26" s="249">
        <v>14161</v>
      </c>
      <c r="AC26" s="249">
        <v>14161</v>
      </c>
      <c r="AD26" s="109" t="s">
        <v>176</v>
      </c>
      <c r="AE26" s="249">
        <v>0</v>
      </c>
      <c r="AF26" s="249">
        <v>0</v>
      </c>
      <c r="AG26" s="249">
        <v>0</v>
      </c>
      <c r="AH26" s="249">
        <v>14425</v>
      </c>
      <c r="AI26" s="249">
        <v>0</v>
      </c>
      <c r="AJ26" s="249">
        <v>5800</v>
      </c>
      <c r="AK26" s="249">
        <v>8625</v>
      </c>
      <c r="AL26" s="282"/>
      <c r="AM26" s="282"/>
      <c r="AN26" s="283"/>
      <c r="AO26" s="282"/>
      <c r="AP26" s="53"/>
    </row>
    <row r="27" spans="1:42" ht="26" customHeight="1">
      <c r="A27" s="49" t="s">
        <v>177</v>
      </c>
      <c r="B27" s="249">
        <v>481876</v>
      </c>
      <c r="C27" s="249">
        <v>205805</v>
      </c>
      <c r="D27" s="249">
        <v>123696</v>
      </c>
      <c r="E27" s="249">
        <v>50001</v>
      </c>
      <c r="F27" s="249">
        <v>32108</v>
      </c>
      <c r="G27" s="249">
        <v>0</v>
      </c>
      <c r="H27" s="249">
        <v>37086</v>
      </c>
      <c r="I27" s="249">
        <v>4609</v>
      </c>
      <c r="J27" s="109" t="s">
        <v>177</v>
      </c>
      <c r="K27" s="249">
        <v>0</v>
      </c>
      <c r="L27" s="249">
        <v>32477</v>
      </c>
      <c r="M27" s="249">
        <v>153790</v>
      </c>
      <c r="N27" s="249">
        <v>4605</v>
      </c>
      <c r="O27" s="249">
        <v>0</v>
      </c>
      <c r="P27" s="249">
        <v>8983</v>
      </c>
      <c r="Q27" s="249">
        <v>140202</v>
      </c>
      <c r="R27" s="249">
        <v>17923</v>
      </c>
      <c r="S27" s="249">
        <v>0</v>
      </c>
      <c r="T27" s="249">
        <v>6799</v>
      </c>
      <c r="U27" s="109" t="s">
        <v>177</v>
      </c>
      <c r="V27" s="249">
        <v>11124</v>
      </c>
      <c r="W27" s="249">
        <v>0</v>
      </c>
      <c r="X27" s="249">
        <v>0</v>
      </c>
      <c r="Y27" s="249">
        <v>38995</v>
      </c>
      <c r="Z27" s="249">
        <v>38545</v>
      </c>
      <c r="AA27" s="249">
        <v>450</v>
      </c>
      <c r="AB27" s="249">
        <v>17807</v>
      </c>
      <c r="AC27" s="249">
        <v>17807</v>
      </c>
      <c r="AD27" s="109" t="s">
        <v>177</v>
      </c>
      <c r="AE27" s="249">
        <v>0</v>
      </c>
      <c r="AF27" s="249">
        <v>0</v>
      </c>
      <c r="AG27" s="249">
        <v>0</v>
      </c>
      <c r="AH27" s="249">
        <v>10470</v>
      </c>
      <c r="AI27" s="249">
        <v>0</v>
      </c>
      <c r="AJ27" s="249">
        <v>7770</v>
      </c>
      <c r="AK27" s="249">
        <v>2700</v>
      </c>
      <c r="AL27" s="282"/>
      <c r="AM27" s="282"/>
      <c r="AN27" s="283"/>
      <c r="AO27" s="282"/>
      <c r="AP27" s="53"/>
    </row>
    <row r="28" spans="1:42" s="52" customFormat="1" ht="26" customHeight="1">
      <c r="A28" s="72" t="s">
        <v>73</v>
      </c>
      <c r="B28" s="249"/>
      <c r="C28" s="249"/>
      <c r="D28" s="249"/>
      <c r="E28" s="249"/>
      <c r="F28" s="249"/>
      <c r="G28" s="249"/>
      <c r="H28" s="249"/>
      <c r="I28" s="249"/>
      <c r="J28" s="253" t="s">
        <v>73</v>
      </c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53" t="s">
        <v>73</v>
      </c>
      <c r="V28" s="249"/>
      <c r="W28" s="249"/>
      <c r="X28" s="249"/>
      <c r="Y28" s="249"/>
      <c r="Z28" s="249"/>
      <c r="AA28" s="249"/>
      <c r="AB28" s="249"/>
      <c r="AC28" s="249"/>
      <c r="AD28" s="253" t="s">
        <v>73</v>
      </c>
      <c r="AE28" s="249"/>
      <c r="AF28" s="249"/>
      <c r="AG28" s="249"/>
      <c r="AH28" s="249"/>
      <c r="AI28" s="249"/>
      <c r="AJ28" s="249"/>
      <c r="AK28" s="249"/>
      <c r="AL28" s="350"/>
      <c r="AM28" s="355"/>
      <c r="AN28" s="351"/>
      <c r="AO28" s="351"/>
      <c r="AP28" s="53"/>
    </row>
    <row r="29" spans="1:42" s="136" customFormat="1" ht="26" customHeight="1">
      <c r="A29" s="289" t="s">
        <v>9</v>
      </c>
      <c r="B29" s="246">
        <v>54735153</v>
      </c>
      <c r="C29" s="246">
        <v>22151914</v>
      </c>
      <c r="D29" s="246">
        <v>11013059</v>
      </c>
      <c r="E29" s="246">
        <v>4318666</v>
      </c>
      <c r="F29" s="246">
        <v>6213294</v>
      </c>
      <c r="G29" s="246">
        <v>606895</v>
      </c>
      <c r="H29" s="246">
        <v>5285073</v>
      </c>
      <c r="I29" s="246">
        <v>3359779</v>
      </c>
      <c r="J29" s="247" t="s">
        <v>9</v>
      </c>
      <c r="K29" s="246">
        <v>0</v>
      </c>
      <c r="L29" s="246">
        <v>1925294</v>
      </c>
      <c r="M29" s="246">
        <v>7667061</v>
      </c>
      <c r="N29" s="246">
        <v>2753927</v>
      </c>
      <c r="O29" s="246">
        <v>999458</v>
      </c>
      <c r="P29" s="246">
        <v>967902</v>
      </c>
      <c r="Q29" s="246">
        <v>2945774</v>
      </c>
      <c r="R29" s="246">
        <v>4700779</v>
      </c>
      <c r="S29" s="246">
        <v>67935</v>
      </c>
      <c r="T29" s="246">
        <v>740895</v>
      </c>
      <c r="U29" s="247" t="s">
        <v>9</v>
      </c>
      <c r="V29" s="246">
        <v>3891949</v>
      </c>
      <c r="W29" s="246">
        <v>0</v>
      </c>
      <c r="X29" s="246">
        <v>0</v>
      </c>
      <c r="Y29" s="246">
        <v>10379168</v>
      </c>
      <c r="Z29" s="246">
        <v>9390495</v>
      </c>
      <c r="AA29" s="246">
        <v>988673</v>
      </c>
      <c r="AB29" s="246">
        <v>3590285</v>
      </c>
      <c r="AC29" s="246">
        <v>3590285</v>
      </c>
      <c r="AD29" s="247" t="s">
        <v>9</v>
      </c>
      <c r="AE29" s="246">
        <v>8166</v>
      </c>
      <c r="AF29" s="246">
        <v>8166</v>
      </c>
      <c r="AG29" s="246">
        <v>0</v>
      </c>
      <c r="AH29" s="246">
        <v>952707</v>
      </c>
      <c r="AI29" s="246">
        <v>0</v>
      </c>
      <c r="AJ29" s="246">
        <v>443317</v>
      </c>
      <c r="AK29" s="246">
        <v>509390</v>
      </c>
      <c r="AL29" s="356"/>
      <c r="AM29" s="355"/>
      <c r="AN29" s="351"/>
      <c r="AO29" s="351"/>
      <c r="AP29" s="290"/>
    </row>
    <row r="30" spans="1:42" s="136" customFormat="1" ht="26" customHeight="1">
      <c r="A30" s="133" t="s">
        <v>164</v>
      </c>
      <c r="B30" s="246">
        <v>53313129</v>
      </c>
      <c r="C30" s="246">
        <v>21585992</v>
      </c>
      <c r="D30" s="246">
        <v>10676660</v>
      </c>
      <c r="E30" s="246">
        <v>4206100</v>
      </c>
      <c r="F30" s="246">
        <v>6096661</v>
      </c>
      <c r="G30" s="246">
        <v>606571</v>
      </c>
      <c r="H30" s="246">
        <v>5151590</v>
      </c>
      <c r="I30" s="246">
        <v>3286358</v>
      </c>
      <c r="J30" s="248" t="s">
        <v>164</v>
      </c>
      <c r="K30" s="246">
        <v>0</v>
      </c>
      <c r="L30" s="246">
        <v>1865232</v>
      </c>
      <c r="M30" s="246">
        <v>7380398</v>
      </c>
      <c r="N30" s="246">
        <v>2618002</v>
      </c>
      <c r="O30" s="246">
        <v>990948</v>
      </c>
      <c r="P30" s="246">
        <v>958789</v>
      </c>
      <c r="Q30" s="246">
        <v>2812659</v>
      </c>
      <c r="R30" s="246">
        <v>4541812</v>
      </c>
      <c r="S30" s="246">
        <v>66888</v>
      </c>
      <c r="T30" s="246">
        <v>727453</v>
      </c>
      <c r="U30" s="248" t="s">
        <v>164</v>
      </c>
      <c r="V30" s="246">
        <v>3747471</v>
      </c>
      <c r="W30" s="246">
        <v>0</v>
      </c>
      <c r="X30" s="246">
        <v>0</v>
      </c>
      <c r="Y30" s="246">
        <v>10181778</v>
      </c>
      <c r="Z30" s="246">
        <v>9201071</v>
      </c>
      <c r="AA30" s="246">
        <v>980707</v>
      </c>
      <c r="AB30" s="246">
        <v>3535063</v>
      </c>
      <c r="AC30" s="246">
        <v>3535063</v>
      </c>
      <c r="AD30" s="248" t="s">
        <v>164</v>
      </c>
      <c r="AE30" s="246">
        <v>8166</v>
      </c>
      <c r="AF30" s="246">
        <v>8166</v>
      </c>
      <c r="AG30" s="246">
        <v>0</v>
      </c>
      <c r="AH30" s="246">
        <v>928330</v>
      </c>
      <c r="AI30" s="246">
        <v>0</v>
      </c>
      <c r="AJ30" s="246">
        <v>434865</v>
      </c>
      <c r="AK30" s="246">
        <v>493465</v>
      </c>
      <c r="AL30" s="286"/>
      <c r="AM30" s="286"/>
      <c r="AN30" s="287"/>
      <c r="AO30" s="287"/>
      <c r="AP30" s="290"/>
    </row>
    <row r="31" spans="1:42" ht="26" customHeight="1">
      <c r="A31" s="49" t="s">
        <v>10</v>
      </c>
      <c r="B31" s="249">
        <v>4182136</v>
      </c>
      <c r="C31" s="249">
        <v>1328867</v>
      </c>
      <c r="D31" s="254">
        <v>469589</v>
      </c>
      <c r="E31" s="254">
        <v>259125</v>
      </c>
      <c r="F31" s="254">
        <v>525794</v>
      </c>
      <c r="G31" s="254">
        <v>74359</v>
      </c>
      <c r="H31" s="249">
        <v>555301</v>
      </c>
      <c r="I31" s="254">
        <v>376289</v>
      </c>
      <c r="J31" s="250" t="s">
        <v>10</v>
      </c>
      <c r="K31" s="254">
        <v>0</v>
      </c>
      <c r="L31" s="254">
        <v>179012</v>
      </c>
      <c r="M31" s="249">
        <v>734313</v>
      </c>
      <c r="N31" s="254">
        <v>206107</v>
      </c>
      <c r="O31" s="254">
        <v>235423</v>
      </c>
      <c r="P31" s="254">
        <v>27912</v>
      </c>
      <c r="Q31" s="254">
        <v>264871</v>
      </c>
      <c r="R31" s="249">
        <v>391837</v>
      </c>
      <c r="S31" s="254">
        <v>18107</v>
      </c>
      <c r="T31" s="254">
        <v>42359</v>
      </c>
      <c r="U31" s="250" t="s">
        <v>10</v>
      </c>
      <c r="V31" s="254">
        <v>331371</v>
      </c>
      <c r="W31" s="254">
        <v>0</v>
      </c>
      <c r="X31" s="254">
        <v>0</v>
      </c>
      <c r="Y31" s="249">
        <v>897652</v>
      </c>
      <c r="Z31" s="254">
        <v>814773</v>
      </c>
      <c r="AA31" s="254">
        <v>82879</v>
      </c>
      <c r="AB31" s="249">
        <v>219227</v>
      </c>
      <c r="AC31" s="254">
        <v>219227</v>
      </c>
      <c r="AD31" s="250" t="s">
        <v>10</v>
      </c>
      <c r="AE31" s="249">
        <v>0</v>
      </c>
      <c r="AF31" s="254">
        <v>0</v>
      </c>
      <c r="AG31" s="254">
        <v>0</v>
      </c>
      <c r="AH31" s="249">
        <v>54939</v>
      </c>
      <c r="AI31" s="254">
        <v>0</v>
      </c>
      <c r="AJ31" s="254">
        <v>28839</v>
      </c>
      <c r="AK31" s="254">
        <v>26100</v>
      </c>
      <c r="AL31" s="282"/>
      <c r="AM31" s="282"/>
      <c r="AN31" s="282"/>
      <c r="AO31" s="282"/>
      <c r="AP31" s="53"/>
    </row>
    <row r="32" spans="1:42" ht="26" customHeight="1">
      <c r="A32" s="49" t="s">
        <v>11</v>
      </c>
      <c r="B32" s="249">
        <v>4116461</v>
      </c>
      <c r="C32" s="249">
        <v>1522896</v>
      </c>
      <c r="D32" s="254">
        <v>840948</v>
      </c>
      <c r="E32" s="254">
        <v>269506</v>
      </c>
      <c r="F32" s="254">
        <v>401508</v>
      </c>
      <c r="G32" s="254">
        <v>10934</v>
      </c>
      <c r="H32" s="249">
        <v>304838</v>
      </c>
      <c r="I32" s="254">
        <v>155296</v>
      </c>
      <c r="J32" s="250" t="s">
        <v>11</v>
      </c>
      <c r="K32" s="254">
        <v>0</v>
      </c>
      <c r="L32" s="254">
        <v>149542</v>
      </c>
      <c r="M32" s="249">
        <v>582059</v>
      </c>
      <c r="N32" s="254">
        <v>108604</v>
      </c>
      <c r="O32" s="254">
        <v>46479</v>
      </c>
      <c r="P32" s="254">
        <v>276397</v>
      </c>
      <c r="Q32" s="254">
        <v>150579</v>
      </c>
      <c r="R32" s="249">
        <v>580983</v>
      </c>
      <c r="S32" s="254">
        <v>6272</v>
      </c>
      <c r="T32" s="254">
        <v>45572</v>
      </c>
      <c r="U32" s="250" t="s">
        <v>11</v>
      </c>
      <c r="V32" s="254">
        <v>529139</v>
      </c>
      <c r="W32" s="254">
        <v>0</v>
      </c>
      <c r="X32" s="254">
        <v>0</v>
      </c>
      <c r="Y32" s="249">
        <v>741089</v>
      </c>
      <c r="Z32" s="254">
        <v>716259</v>
      </c>
      <c r="AA32" s="254">
        <v>24830</v>
      </c>
      <c r="AB32" s="249">
        <v>269427</v>
      </c>
      <c r="AC32" s="254">
        <v>269427</v>
      </c>
      <c r="AD32" s="250" t="s">
        <v>11</v>
      </c>
      <c r="AE32" s="249">
        <v>0</v>
      </c>
      <c r="AF32" s="254">
        <v>0</v>
      </c>
      <c r="AG32" s="254">
        <v>0</v>
      </c>
      <c r="AH32" s="249">
        <v>115169</v>
      </c>
      <c r="AI32" s="254">
        <v>0</v>
      </c>
      <c r="AJ32" s="254">
        <v>30469</v>
      </c>
      <c r="AK32" s="254">
        <v>84700</v>
      </c>
      <c r="AL32" s="282"/>
      <c r="AM32" s="282"/>
      <c r="AN32" s="282"/>
      <c r="AO32" s="282"/>
      <c r="AP32" s="53"/>
    </row>
    <row r="33" spans="1:42" ht="26" customHeight="1">
      <c r="A33" s="49" t="s">
        <v>12</v>
      </c>
      <c r="B33" s="249">
        <v>4487127</v>
      </c>
      <c r="C33" s="249">
        <v>1877089</v>
      </c>
      <c r="D33" s="254">
        <v>1170672</v>
      </c>
      <c r="E33" s="254">
        <v>364191</v>
      </c>
      <c r="F33" s="254">
        <v>324966</v>
      </c>
      <c r="G33" s="254">
        <v>17260</v>
      </c>
      <c r="H33" s="249">
        <v>366974</v>
      </c>
      <c r="I33" s="254">
        <v>226862</v>
      </c>
      <c r="J33" s="250" t="s">
        <v>12</v>
      </c>
      <c r="K33" s="254">
        <v>0</v>
      </c>
      <c r="L33" s="254">
        <v>140112</v>
      </c>
      <c r="M33" s="249">
        <v>406708</v>
      </c>
      <c r="N33" s="254">
        <v>76994</v>
      </c>
      <c r="O33" s="254">
        <v>34795</v>
      </c>
      <c r="P33" s="254">
        <v>26250</v>
      </c>
      <c r="Q33" s="254">
        <v>268669</v>
      </c>
      <c r="R33" s="249">
        <v>410409</v>
      </c>
      <c r="S33" s="254">
        <v>8827</v>
      </c>
      <c r="T33" s="254">
        <v>40494</v>
      </c>
      <c r="U33" s="250" t="s">
        <v>12</v>
      </c>
      <c r="V33" s="254">
        <v>361088</v>
      </c>
      <c r="W33" s="254">
        <v>0</v>
      </c>
      <c r="X33" s="254">
        <v>0</v>
      </c>
      <c r="Y33" s="249">
        <v>1027716</v>
      </c>
      <c r="Z33" s="254">
        <v>961914</v>
      </c>
      <c r="AA33" s="254">
        <v>65802</v>
      </c>
      <c r="AB33" s="249">
        <v>294551</v>
      </c>
      <c r="AC33" s="254">
        <v>294551</v>
      </c>
      <c r="AD33" s="250" t="s">
        <v>12</v>
      </c>
      <c r="AE33" s="249">
        <v>10</v>
      </c>
      <c r="AF33" s="254">
        <v>10</v>
      </c>
      <c r="AG33" s="254">
        <v>0</v>
      </c>
      <c r="AH33" s="249">
        <v>103670</v>
      </c>
      <c r="AI33" s="254">
        <v>0</v>
      </c>
      <c r="AJ33" s="254">
        <v>36900</v>
      </c>
      <c r="AK33" s="254">
        <v>66770</v>
      </c>
      <c r="AL33" s="282"/>
      <c r="AM33" s="282"/>
      <c r="AN33" s="282"/>
      <c r="AO33" s="282"/>
      <c r="AP33" s="53"/>
    </row>
    <row r="34" spans="1:42" ht="26" customHeight="1">
      <c r="A34" s="49" t="s">
        <v>14</v>
      </c>
      <c r="B34" s="249">
        <v>8656214</v>
      </c>
      <c r="C34" s="249">
        <v>3179978</v>
      </c>
      <c r="D34" s="254">
        <v>901207</v>
      </c>
      <c r="E34" s="254">
        <v>596397</v>
      </c>
      <c r="F34" s="254">
        <v>1521529</v>
      </c>
      <c r="G34" s="254">
        <v>160845</v>
      </c>
      <c r="H34" s="249">
        <v>945341</v>
      </c>
      <c r="I34" s="254">
        <v>737051</v>
      </c>
      <c r="J34" s="250" t="s">
        <v>14</v>
      </c>
      <c r="K34" s="254">
        <v>0</v>
      </c>
      <c r="L34" s="254">
        <v>208290</v>
      </c>
      <c r="M34" s="249">
        <v>997978</v>
      </c>
      <c r="N34" s="254">
        <v>235514</v>
      </c>
      <c r="O34" s="254">
        <v>122292</v>
      </c>
      <c r="P34" s="254">
        <v>140634</v>
      </c>
      <c r="Q34" s="254">
        <v>499538</v>
      </c>
      <c r="R34" s="249">
        <v>951812</v>
      </c>
      <c r="S34" s="254">
        <v>984</v>
      </c>
      <c r="T34" s="254">
        <v>144190</v>
      </c>
      <c r="U34" s="250" t="s">
        <v>14</v>
      </c>
      <c r="V34" s="254">
        <v>806638</v>
      </c>
      <c r="W34" s="254">
        <v>0</v>
      </c>
      <c r="X34" s="254">
        <v>0</v>
      </c>
      <c r="Y34" s="249">
        <v>1821536</v>
      </c>
      <c r="Z34" s="254">
        <v>1533901</v>
      </c>
      <c r="AA34" s="254">
        <v>287635</v>
      </c>
      <c r="AB34" s="249">
        <v>616202</v>
      </c>
      <c r="AC34" s="254">
        <v>616202</v>
      </c>
      <c r="AD34" s="250" t="s">
        <v>14</v>
      </c>
      <c r="AE34" s="249">
        <v>600</v>
      </c>
      <c r="AF34" s="254">
        <v>600</v>
      </c>
      <c r="AG34" s="254">
        <v>0</v>
      </c>
      <c r="AH34" s="249">
        <v>142767</v>
      </c>
      <c r="AI34" s="254">
        <v>0</v>
      </c>
      <c r="AJ34" s="254">
        <v>76766</v>
      </c>
      <c r="AK34" s="254">
        <v>66001</v>
      </c>
      <c r="AL34" s="282"/>
      <c r="AM34" s="282"/>
      <c r="AN34" s="282"/>
      <c r="AO34" s="282"/>
      <c r="AP34" s="53"/>
    </row>
    <row r="35" spans="1:42" ht="26" customHeight="1">
      <c r="A35" s="49" t="s">
        <v>13</v>
      </c>
      <c r="B35" s="249">
        <v>3939235</v>
      </c>
      <c r="C35" s="249">
        <v>1742541</v>
      </c>
      <c r="D35" s="254">
        <v>1342916</v>
      </c>
      <c r="E35" s="254">
        <v>310903</v>
      </c>
      <c r="F35" s="254">
        <v>66834</v>
      </c>
      <c r="G35" s="254">
        <v>21888</v>
      </c>
      <c r="H35" s="249">
        <v>412847</v>
      </c>
      <c r="I35" s="254">
        <v>266738</v>
      </c>
      <c r="J35" s="250" t="s">
        <v>13</v>
      </c>
      <c r="K35" s="254">
        <v>0</v>
      </c>
      <c r="L35" s="254">
        <v>146109</v>
      </c>
      <c r="M35" s="249">
        <v>394712</v>
      </c>
      <c r="N35" s="254">
        <v>95783</v>
      </c>
      <c r="O35" s="254">
        <v>116115</v>
      </c>
      <c r="P35" s="254">
        <v>57471</v>
      </c>
      <c r="Q35" s="254">
        <v>125343</v>
      </c>
      <c r="R35" s="249">
        <v>274311</v>
      </c>
      <c r="S35" s="254">
        <v>5955</v>
      </c>
      <c r="T35" s="254">
        <v>61139</v>
      </c>
      <c r="U35" s="250" t="s">
        <v>13</v>
      </c>
      <c r="V35" s="254">
        <v>207217</v>
      </c>
      <c r="W35" s="254">
        <v>0</v>
      </c>
      <c r="X35" s="254">
        <v>0</v>
      </c>
      <c r="Y35" s="249">
        <v>701488</v>
      </c>
      <c r="Z35" s="254">
        <v>667872</v>
      </c>
      <c r="AA35" s="254">
        <v>33616</v>
      </c>
      <c r="AB35" s="249">
        <v>319716</v>
      </c>
      <c r="AC35" s="254">
        <v>319716</v>
      </c>
      <c r="AD35" s="250" t="s">
        <v>13</v>
      </c>
      <c r="AE35" s="249">
        <v>40</v>
      </c>
      <c r="AF35" s="254">
        <v>40</v>
      </c>
      <c r="AG35" s="254">
        <v>0</v>
      </c>
      <c r="AH35" s="249">
        <v>93580</v>
      </c>
      <c r="AI35" s="254">
        <v>0</v>
      </c>
      <c r="AJ35" s="254">
        <v>29580</v>
      </c>
      <c r="AK35" s="254">
        <v>64000</v>
      </c>
      <c r="AL35" s="282"/>
      <c r="AM35" s="282"/>
      <c r="AN35" s="282"/>
      <c r="AO35" s="282"/>
      <c r="AP35" s="53"/>
    </row>
    <row r="36" spans="1:42" ht="26" customHeight="1">
      <c r="A36" s="49" t="s">
        <v>15</v>
      </c>
      <c r="B36" s="249">
        <v>6562944</v>
      </c>
      <c r="C36" s="249">
        <v>2652404</v>
      </c>
      <c r="D36" s="254">
        <v>1060687</v>
      </c>
      <c r="E36" s="254">
        <v>496951</v>
      </c>
      <c r="F36" s="254">
        <v>1016010</v>
      </c>
      <c r="G36" s="254">
        <v>78756</v>
      </c>
      <c r="H36" s="249">
        <v>759209</v>
      </c>
      <c r="I36" s="254">
        <v>537532</v>
      </c>
      <c r="J36" s="250" t="s">
        <v>15</v>
      </c>
      <c r="K36" s="254">
        <v>0</v>
      </c>
      <c r="L36" s="254">
        <v>221677</v>
      </c>
      <c r="M36" s="249">
        <v>811355</v>
      </c>
      <c r="N36" s="254">
        <v>193196</v>
      </c>
      <c r="O36" s="254">
        <v>86158</v>
      </c>
      <c r="P36" s="254">
        <v>104803</v>
      </c>
      <c r="Q36" s="254">
        <v>427198</v>
      </c>
      <c r="R36" s="249">
        <v>530494</v>
      </c>
      <c r="S36" s="254">
        <v>0</v>
      </c>
      <c r="T36" s="254">
        <v>99489</v>
      </c>
      <c r="U36" s="250" t="s">
        <v>15</v>
      </c>
      <c r="V36" s="254">
        <v>431005</v>
      </c>
      <c r="W36" s="254">
        <v>0</v>
      </c>
      <c r="X36" s="254">
        <v>0</v>
      </c>
      <c r="Y36" s="249">
        <v>1276372</v>
      </c>
      <c r="Z36" s="254">
        <v>1128147</v>
      </c>
      <c r="AA36" s="254">
        <v>148225</v>
      </c>
      <c r="AB36" s="249">
        <v>426969</v>
      </c>
      <c r="AC36" s="254">
        <v>426969</v>
      </c>
      <c r="AD36" s="250" t="s">
        <v>15</v>
      </c>
      <c r="AE36" s="249">
        <v>5</v>
      </c>
      <c r="AF36" s="254">
        <v>5</v>
      </c>
      <c r="AG36" s="254">
        <v>0</v>
      </c>
      <c r="AH36" s="249">
        <v>106136</v>
      </c>
      <c r="AI36" s="254">
        <v>0</v>
      </c>
      <c r="AJ36" s="254">
        <v>46836</v>
      </c>
      <c r="AK36" s="254">
        <v>59300</v>
      </c>
      <c r="AL36" s="282"/>
      <c r="AM36" s="282"/>
      <c r="AN36" s="282"/>
      <c r="AO36" s="282"/>
      <c r="AP36" s="53"/>
    </row>
    <row r="37" spans="1:42" ht="26" customHeight="1">
      <c r="A37" s="49" t="s">
        <v>16</v>
      </c>
      <c r="B37" s="249">
        <v>3865609</v>
      </c>
      <c r="C37" s="249">
        <v>1772679</v>
      </c>
      <c r="D37" s="254">
        <v>1028787</v>
      </c>
      <c r="E37" s="254">
        <v>394063</v>
      </c>
      <c r="F37" s="254">
        <v>297473</v>
      </c>
      <c r="G37" s="254">
        <v>52356</v>
      </c>
      <c r="H37" s="249">
        <v>269803</v>
      </c>
      <c r="I37" s="254">
        <v>196188</v>
      </c>
      <c r="J37" s="250" t="s">
        <v>16</v>
      </c>
      <c r="K37" s="254">
        <v>0</v>
      </c>
      <c r="L37" s="254">
        <v>73615</v>
      </c>
      <c r="M37" s="249">
        <v>430375</v>
      </c>
      <c r="N37" s="254">
        <v>144352</v>
      </c>
      <c r="O37" s="254">
        <v>147484</v>
      </c>
      <c r="P37" s="254">
        <v>49379</v>
      </c>
      <c r="Q37" s="254">
        <v>89160</v>
      </c>
      <c r="R37" s="249">
        <v>321910</v>
      </c>
      <c r="S37" s="254">
        <v>1383</v>
      </c>
      <c r="T37" s="254">
        <v>50108</v>
      </c>
      <c r="U37" s="250" t="s">
        <v>16</v>
      </c>
      <c r="V37" s="254">
        <v>270419</v>
      </c>
      <c r="W37" s="254">
        <v>0</v>
      </c>
      <c r="X37" s="254">
        <v>0</v>
      </c>
      <c r="Y37" s="249">
        <v>651744</v>
      </c>
      <c r="Z37" s="254">
        <v>624731</v>
      </c>
      <c r="AA37" s="254">
        <v>27013</v>
      </c>
      <c r="AB37" s="249">
        <v>347527</v>
      </c>
      <c r="AC37" s="254">
        <v>347527</v>
      </c>
      <c r="AD37" s="250" t="s">
        <v>16</v>
      </c>
      <c r="AE37" s="249">
        <v>0</v>
      </c>
      <c r="AF37" s="254">
        <v>0</v>
      </c>
      <c r="AG37" s="254">
        <v>0</v>
      </c>
      <c r="AH37" s="249">
        <v>71571</v>
      </c>
      <c r="AI37" s="254">
        <v>0</v>
      </c>
      <c r="AJ37" s="254">
        <v>61621</v>
      </c>
      <c r="AK37" s="254">
        <v>9950</v>
      </c>
      <c r="AL37" s="282"/>
      <c r="AM37" s="282"/>
      <c r="AN37" s="282"/>
      <c r="AO37" s="282"/>
      <c r="AP37" s="53"/>
    </row>
    <row r="38" spans="1:42" ht="26" customHeight="1">
      <c r="A38" s="49" t="s">
        <v>17</v>
      </c>
      <c r="B38" s="249">
        <v>8244812</v>
      </c>
      <c r="C38" s="249">
        <v>3471839</v>
      </c>
      <c r="D38" s="254">
        <v>2187285</v>
      </c>
      <c r="E38" s="254">
        <v>696491</v>
      </c>
      <c r="F38" s="254">
        <v>545636</v>
      </c>
      <c r="G38" s="254">
        <v>42427</v>
      </c>
      <c r="H38" s="249">
        <v>754283</v>
      </c>
      <c r="I38" s="254">
        <v>394222</v>
      </c>
      <c r="J38" s="250" t="s">
        <v>17</v>
      </c>
      <c r="K38" s="254">
        <v>0</v>
      </c>
      <c r="L38" s="254">
        <v>360061</v>
      </c>
      <c r="M38" s="249">
        <v>1517523</v>
      </c>
      <c r="N38" s="254">
        <v>1030384</v>
      </c>
      <c r="O38" s="254">
        <v>35950</v>
      </c>
      <c r="P38" s="254">
        <v>76964</v>
      </c>
      <c r="Q38" s="254">
        <v>374225</v>
      </c>
      <c r="R38" s="249">
        <v>510017</v>
      </c>
      <c r="S38" s="254">
        <v>0</v>
      </c>
      <c r="T38" s="254">
        <v>108832</v>
      </c>
      <c r="U38" s="250" t="s">
        <v>17</v>
      </c>
      <c r="V38" s="254">
        <v>401185</v>
      </c>
      <c r="W38" s="254">
        <v>0</v>
      </c>
      <c r="X38" s="254">
        <v>0</v>
      </c>
      <c r="Y38" s="249">
        <v>1343564</v>
      </c>
      <c r="Z38" s="254">
        <v>1216038</v>
      </c>
      <c r="AA38" s="254">
        <v>127526</v>
      </c>
      <c r="AB38" s="249">
        <v>561648</v>
      </c>
      <c r="AC38" s="254">
        <v>561648</v>
      </c>
      <c r="AD38" s="250" t="s">
        <v>17</v>
      </c>
      <c r="AE38" s="249">
        <v>4950</v>
      </c>
      <c r="AF38" s="254">
        <v>4950</v>
      </c>
      <c r="AG38" s="254">
        <v>0</v>
      </c>
      <c r="AH38" s="249">
        <v>80988</v>
      </c>
      <c r="AI38" s="254">
        <v>0</v>
      </c>
      <c r="AJ38" s="254">
        <v>60744</v>
      </c>
      <c r="AK38" s="254">
        <v>20244</v>
      </c>
      <c r="AL38" s="282"/>
      <c r="AM38" s="282"/>
      <c r="AN38" s="282"/>
      <c r="AO38" s="282"/>
      <c r="AP38" s="53"/>
    </row>
    <row r="39" spans="1:42" ht="26" customHeight="1">
      <c r="A39" s="49" t="s">
        <v>18</v>
      </c>
      <c r="B39" s="249">
        <v>2740471</v>
      </c>
      <c r="C39" s="255">
        <v>1286925</v>
      </c>
      <c r="D39" s="254">
        <v>357188</v>
      </c>
      <c r="E39" s="254">
        <v>297983</v>
      </c>
      <c r="F39" s="254">
        <v>587980</v>
      </c>
      <c r="G39" s="254">
        <v>43774</v>
      </c>
      <c r="H39" s="249">
        <v>172971</v>
      </c>
      <c r="I39" s="254">
        <v>80327</v>
      </c>
      <c r="J39" s="250" t="s">
        <v>256</v>
      </c>
      <c r="K39" s="254">
        <v>0</v>
      </c>
      <c r="L39" s="254">
        <v>92644</v>
      </c>
      <c r="M39" s="249">
        <v>507121</v>
      </c>
      <c r="N39" s="254">
        <v>158709</v>
      </c>
      <c r="O39" s="254">
        <v>2059</v>
      </c>
      <c r="P39" s="254">
        <v>82233</v>
      </c>
      <c r="Q39" s="254">
        <v>264120</v>
      </c>
      <c r="R39" s="249">
        <v>173981</v>
      </c>
      <c r="S39" s="254">
        <v>10579</v>
      </c>
      <c r="T39" s="254">
        <v>30118</v>
      </c>
      <c r="U39" s="250" t="s">
        <v>256</v>
      </c>
      <c r="V39" s="254">
        <v>133284</v>
      </c>
      <c r="W39" s="254">
        <v>0</v>
      </c>
      <c r="X39" s="254">
        <v>0</v>
      </c>
      <c r="Y39" s="249">
        <v>414106</v>
      </c>
      <c r="Z39" s="254">
        <v>381621</v>
      </c>
      <c r="AA39" s="254">
        <v>32485</v>
      </c>
      <c r="AB39" s="249">
        <v>146411</v>
      </c>
      <c r="AC39" s="254">
        <v>146411</v>
      </c>
      <c r="AD39" s="250" t="s">
        <v>256</v>
      </c>
      <c r="AE39" s="249">
        <v>0</v>
      </c>
      <c r="AF39" s="254">
        <v>0</v>
      </c>
      <c r="AG39" s="254">
        <v>0</v>
      </c>
      <c r="AH39" s="249">
        <v>38956</v>
      </c>
      <c r="AI39" s="254">
        <v>0</v>
      </c>
      <c r="AJ39" s="254">
        <v>19456</v>
      </c>
      <c r="AK39" s="254">
        <v>19500</v>
      </c>
      <c r="AL39" s="282"/>
      <c r="AM39" s="282"/>
      <c r="AN39" s="282"/>
      <c r="AO39" s="282"/>
      <c r="AP39" s="53"/>
    </row>
    <row r="40" spans="1:42" ht="26" customHeight="1">
      <c r="A40" s="71" t="s">
        <v>19</v>
      </c>
      <c r="B40" s="249">
        <v>3526600</v>
      </c>
      <c r="C40" s="256">
        <v>1423831</v>
      </c>
      <c r="D40" s="254">
        <v>408241</v>
      </c>
      <c r="E40" s="254">
        <v>256532</v>
      </c>
      <c r="F40" s="254">
        <v>686309</v>
      </c>
      <c r="G40" s="254">
        <v>72749</v>
      </c>
      <c r="H40" s="256">
        <v>401077</v>
      </c>
      <c r="I40" s="254">
        <v>156946</v>
      </c>
      <c r="J40" s="251" t="s">
        <v>19</v>
      </c>
      <c r="K40" s="254">
        <v>0</v>
      </c>
      <c r="L40" s="254">
        <v>244131</v>
      </c>
      <c r="M40" s="256">
        <v>616591</v>
      </c>
      <c r="N40" s="254">
        <v>314490</v>
      </c>
      <c r="O40" s="254">
        <v>87453</v>
      </c>
      <c r="P40" s="254">
        <v>33154</v>
      </c>
      <c r="Q40" s="254">
        <v>181494</v>
      </c>
      <c r="R40" s="249">
        <v>192020</v>
      </c>
      <c r="S40" s="254">
        <v>7441</v>
      </c>
      <c r="T40" s="254">
        <v>72977</v>
      </c>
      <c r="U40" s="251" t="s">
        <v>19</v>
      </c>
      <c r="V40" s="254">
        <v>111602</v>
      </c>
      <c r="W40" s="254">
        <v>0</v>
      </c>
      <c r="X40" s="254">
        <v>0</v>
      </c>
      <c r="Y40" s="249">
        <v>630996</v>
      </c>
      <c r="Z40" s="254">
        <v>549671</v>
      </c>
      <c r="AA40" s="254">
        <v>81325</v>
      </c>
      <c r="AB40" s="249">
        <v>189645</v>
      </c>
      <c r="AC40" s="254">
        <v>189645</v>
      </c>
      <c r="AD40" s="251" t="s">
        <v>19</v>
      </c>
      <c r="AE40" s="249">
        <v>0</v>
      </c>
      <c r="AF40" s="254">
        <v>0</v>
      </c>
      <c r="AG40" s="254">
        <v>0</v>
      </c>
      <c r="AH40" s="249">
        <v>72440</v>
      </c>
      <c r="AI40" s="254">
        <v>0</v>
      </c>
      <c r="AJ40" s="254">
        <v>22940</v>
      </c>
      <c r="AK40" s="254">
        <v>49500</v>
      </c>
      <c r="AL40" s="282"/>
      <c r="AM40" s="282"/>
      <c r="AN40" s="282"/>
      <c r="AO40" s="282"/>
      <c r="AP40" s="53"/>
    </row>
    <row r="41" spans="1:42" ht="26" customHeight="1">
      <c r="A41" s="71" t="s">
        <v>20</v>
      </c>
      <c r="B41" s="249">
        <v>1474805</v>
      </c>
      <c r="C41" s="256">
        <v>630324</v>
      </c>
      <c r="D41" s="254">
        <v>485036</v>
      </c>
      <c r="E41" s="254">
        <v>117173</v>
      </c>
      <c r="F41" s="254">
        <v>21796</v>
      </c>
      <c r="G41" s="254">
        <v>6319</v>
      </c>
      <c r="H41" s="256">
        <v>138973</v>
      </c>
      <c r="I41" s="254">
        <v>126561</v>
      </c>
      <c r="J41" s="251" t="s">
        <v>20</v>
      </c>
      <c r="K41" s="254">
        <v>0</v>
      </c>
      <c r="L41" s="254">
        <v>12412</v>
      </c>
      <c r="M41" s="256">
        <v>195853</v>
      </c>
      <c r="N41" s="254">
        <v>23699</v>
      </c>
      <c r="O41" s="254">
        <v>64363</v>
      </c>
      <c r="P41" s="254">
        <v>70909</v>
      </c>
      <c r="Q41" s="254">
        <v>36882</v>
      </c>
      <c r="R41" s="249">
        <v>112576</v>
      </c>
      <c r="S41" s="254">
        <v>4234</v>
      </c>
      <c r="T41" s="254">
        <v>13061</v>
      </c>
      <c r="U41" s="251" t="s">
        <v>20</v>
      </c>
      <c r="V41" s="254">
        <v>95281</v>
      </c>
      <c r="W41" s="254">
        <v>0</v>
      </c>
      <c r="X41" s="254">
        <v>0</v>
      </c>
      <c r="Y41" s="249">
        <v>274308</v>
      </c>
      <c r="Z41" s="254">
        <v>221215</v>
      </c>
      <c r="AA41" s="254">
        <v>53093</v>
      </c>
      <c r="AB41" s="249">
        <v>85608</v>
      </c>
      <c r="AC41" s="254">
        <v>85608</v>
      </c>
      <c r="AD41" s="251" t="s">
        <v>20</v>
      </c>
      <c r="AE41" s="249">
        <v>2561</v>
      </c>
      <c r="AF41" s="254">
        <v>2561</v>
      </c>
      <c r="AG41" s="254">
        <v>0</v>
      </c>
      <c r="AH41" s="249">
        <v>34602</v>
      </c>
      <c r="AI41" s="254">
        <v>0</v>
      </c>
      <c r="AJ41" s="254">
        <v>8402</v>
      </c>
      <c r="AK41" s="254">
        <v>26200</v>
      </c>
      <c r="AL41" s="282"/>
      <c r="AM41" s="282"/>
      <c r="AN41" s="282"/>
      <c r="AO41" s="282"/>
      <c r="AP41" s="53"/>
    </row>
    <row r="42" spans="1:42" ht="26" customHeight="1">
      <c r="A42" s="49" t="s">
        <v>21</v>
      </c>
      <c r="B42" s="249">
        <v>1163121</v>
      </c>
      <c r="C42" s="249">
        <v>458947</v>
      </c>
      <c r="D42" s="254">
        <v>292380</v>
      </c>
      <c r="E42" s="254">
        <v>100063</v>
      </c>
      <c r="F42" s="254">
        <v>64352</v>
      </c>
      <c r="G42" s="254">
        <v>2152</v>
      </c>
      <c r="H42" s="249">
        <v>54694</v>
      </c>
      <c r="I42" s="254">
        <v>32346</v>
      </c>
      <c r="J42" s="250" t="s">
        <v>21</v>
      </c>
      <c r="K42" s="254">
        <v>0</v>
      </c>
      <c r="L42" s="254">
        <v>22348</v>
      </c>
      <c r="M42" s="249">
        <v>166521</v>
      </c>
      <c r="N42" s="254">
        <v>30170</v>
      </c>
      <c r="O42" s="254">
        <v>12377</v>
      </c>
      <c r="P42" s="254">
        <v>12683</v>
      </c>
      <c r="Q42" s="254">
        <v>111291</v>
      </c>
      <c r="R42" s="249">
        <v>68368</v>
      </c>
      <c r="S42" s="254">
        <v>3106</v>
      </c>
      <c r="T42" s="254">
        <v>5081</v>
      </c>
      <c r="U42" s="250" t="s">
        <v>21</v>
      </c>
      <c r="V42" s="254">
        <v>60181</v>
      </c>
      <c r="W42" s="254">
        <v>0</v>
      </c>
      <c r="X42" s="254">
        <v>0</v>
      </c>
      <c r="Y42" s="249">
        <v>358534</v>
      </c>
      <c r="Z42" s="254">
        <v>342256</v>
      </c>
      <c r="AA42" s="254">
        <v>16278</v>
      </c>
      <c r="AB42" s="249">
        <v>45543</v>
      </c>
      <c r="AC42" s="254">
        <v>45543</v>
      </c>
      <c r="AD42" s="250" t="s">
        <v>21</v>
      </c>
      <c r="AE42" s="249">
        <v>0</v>
      </c>
      <c r="AF42" s="254">
        <v>0</v>
      </c>
      <c r="AG42" s="254">
        <v>0</v>
      </c>
      <c r="AH42" s="249">
        <v>10514</v>
      </c>
      <c r="AI42" s="254">
        <v>0</v>
      </c>
      <c r="AJ42" s="254">
        <v>9714</v>
      </c>
      <c r="AK42" s="254">
        <v>800</v>
      </c>
      <c r="AL42" s="282"/>
      <c r="AM42" s="282"/>
      <c r="AN42" s="282"/>
      <c r="AO42" s="282"/>
      <c r="AP42" s="53"/>
    </row>
    <row r="43" spans="1:42" ht="26" customHeight="1">
      <c r="A43" s="49" t="s">
        <v>22</v>
      </c>
      <c r="B43" s="249">
        <v>353594</v>
      </c>
      <c r="C43" s="249">
        <v>237672</v>
      </c>
      <c r="D43" s="254">
        <v>131724</v>
      </c>
      <c r="E43" s="254">
        <v>46722</v>
      </c>
      <c r="F43" s="254">
        <v>36474</v>
      </c>
      <c r="G43" s="254">
        <v>22752</v>
      </c>
      <c r="H43" s="249">
        <v>15279</v>
      </c>
      <c r="I43" s="254">
        <v>0</v>
      </c>
      <c r="J43" s="250" t="s">
        <v>22</v>
      </c>
      <c r="K43" s="254">
        <v>0</v>
      </c>
      <c r="L43" s="254">
        <v>15279</v>
      </c>
      <c r="M43" s="249">
        <v>19289</v>
      </c>
      <c r="N43" s="254">
        <v>0</v>
      </c>
      <c r="O43" s="254">
        <v>0</v>
      </c>
      <c r="P43" s="254">
        <v>0</v>
      </c>
      <c r="Q43" s="254">
        <v>19289</v>
      </c>
      <c r="R43" s="249">
        <v>23094</v>
      </c>
      <c r="S43" s="254">
        <v>0</v>
      </c>
      <c r="T43" s="254">
        <v>14033</v>
      </c>
      <c r="U43" s="250" t="s">
        <v>22</v>
      </c>
      <c r="V43" s="254">
        <v>9061</v>
      </c>
      <c r="W43" s="254">
        <v>0</v>
      </c>
      <c r="X43" s="254">
        <v>0</v>
      </c>
      <c r="Y43" s="249">
        <v>42673</v>
      </c>
      <c r="Z43" s="254">
        <v>42673</v>
      </c>
      <c r="AA43" s="254">
        <v>0</v>
      </c>
      <c r="AB43" s="249">
        <v>12589</v>
      </c>
      <c r="AC43" s="254">
        <v>12589</v>
      </c>
      <c r="AD43" s="250" t="s">
        <v>22</v>
      </c>
      <c r="AE43" s="249">
        <v>0</v>
      </c>
      <c r="AF43" s="254">
        <v>0</v>
      </c>
      <c r="AG43" s="254">
        <v>0</v>
      </c>
      <c r="AH43" s="249">
        <v>2998</v>
      </c>
      <c r="AI43" s="254">
        <v>0</v>
      </c>
      <c r="AJ43" s="254">
        <v>2598</v>
      </c>
      <c r="AK43" s="254">
        <v>400</v>
      </c>
      <c r="AL43" s="282"/>
      <c r="AM43" s="282"/>
      <c r="AN43" s="282"/>
      <c r="AO43" s="282"/>
      <c r="AP43" s="53"/>
    </row>
    <row r="44" spans="1:42" s="135" customFormat="1" ht="34">
      <c r="A44" s="134" t="s">
        <v>165</v>
      </c>
      <c r="B44" s="246">
        <v>1422024</v>
      </c>
      <c r="C44" s="246">
        <v>565922</v>
      </c>
      <c r="D44" s="246">
        <v>336399</v>
      </c>
      <c r="E44" s="246">
        <v>112566</v>
      </c>
      <c r="F44" s="246">
        <v>116633</v>
      </c>
      <c r="G44" s="246">
        <v>324</v>
      </c>
      <c r="H44" s="246">
        <v>133483</v>
      </c>
      <c r="I44" s="246">
        <v>73421</v>
      </c>
      <c r="J44" s="252" t="s">
        <v>165</v>
      </c>
      <c r="K44" s="246">
        <v>0</v>
      </c>
      <c r="L44" s="246">
        <v>60062</v>
      </c>
      <c r="M44" s="246">
        <v>286663</v>
      </c>
      <c r="N44" s="246">
        <v>135925</v>
      </c>
      <c r="O44" s="246">
        <v>8510</v>
      </c>
      <c r="P44" s="246">
        <v>9113</v>
      </c>
      <c r="Q44" s="246">
        <v>133115</v>
      </c>
      <c r="R44" s="246">
        <v>158967</v>
      </c>
      <c r="S44" s="246">
        <v>1047</v>
      </c>
      <c r="T44" s="246">
        <v>13442</v>
      </c>
      <c r="U44" s="252" t="s">
        <v>165</v>
      </c>
      <c r="V44" s="246">
        <v>144478</v>
      </c>
      <c r="W44" s="246">
        <v>0</v>
      </c>
      <c r="X44" s="246">
        <v>0</v>
      </c>
      <c r="Y44" s="246">
        <v>197390</v>
      </c>
      <c r="Z44" s="246">
        <v>189424</v>
      </c>
      <c r="AA44" s="246">
        <v>7966</v>
      </c>
      <c r="AB44" s="246">
        <v>55222</v>
      </c>
      <c r="AC44" s="246">
        <v>55222</v>
      </c>
      <c r="AD44" s="252" t="s">
        <v>165</v>
      </c>
      <c r="AE44" s="246">
        <v>0</v>
      </c>
      <c r="AF44" s="246">
        <v>0</v>
      </c>
      <c r="AG44" s="246">
        <v>0</v>
      </c>
      <c r="AH44" s="246">
        <v>24377</v>
      </c>
      <c r="AI44" s="246">
        <v>0</v>
      </c>
      <c r="AJ44" s="246">
        <v>8452</v>
      </c>
      <c r="AK44" s="246">
        <v>15925</v>
      </c>
      <c r="AL44" s="282"/>
      <c r="AM44" s="282"/>
      <c r="AN44" s="282"/>
      <c r="AO44" s="284"/>
      <c r="AP44" s="290"/>
    </row>
    <row r="45" spans="1:42" ht="26" customHeight="1">
      <c r="A45" s="49" t="s">
        <v>174</v>
      </c>
      <c r="B45" s="249">
        <v>249768</v>
      </c>
      <c r="C45" s="249">
        <v>92607</v>
      </c>
      <c r="D45" s="254">
        <v>64574</v>
      </c>
      <c r="E45" s="254">
        <v>17522</v>
      </c>
      <c r="F45" s="254">
        <v>10431</v>
      </c>
      <c r="G45" s="254">
        <v>80</v>
      </c>
      <c r="H45" s="249">
        <v>11608</v>
      </c>
      <c r="I45" s="254">
        <v>723</v>
      </c>
      <c r="J45" s="109" t="s">
        <v>174</v>
      </c>
      <c r="K45" s="254">
        <v>0</v>
      </c>
      <c r="L45" s="254">
        <v>10885</v>
      </c>
      <c r="M45" s="249">
        <v>78164</v>
      </c>
      <c r="N45" s="254">
        <v>2406</v>
      </c>
      <c r="O45" s="254">
        <v>510</v>
      </c>
      <c r="P45" s="254">
        <v>130</v>
      </c>
      <c r="Q45" s="254">
        <v>75118</v>
      </c>
      <c r="R45" s="249">
        <v>8658</v>
      </c>
      <c r="S45" s="254">
        <v>424</v>
      </c>
      <c r="T45" s="254">
        <v>70</v>
      </c>
      <c r="U45" s="109" t="s">
        <v>174</v>
      </c>
      <c r="V45" s="254">
        <v>8164</v>
      </c>
      <c r="W45" s="254">
        <v>0</v>
      </c>
      <c r="X45" s="254">
        <v>0</v>
      </c>
      <c r="Y45" s="249">
        <v>47912</v>
      </c>
      <c r="Z45" s="254">
        <v>41998</v>
      </c>
      <c r="AA45" s="254">
        <v>5914</v>
      </c>
      <c r="AB45" s="249">
        <v>6887</v>
      </c>
      <c r="AC45" s="254">
        <v>6887</v>
      </c>
      <c r="AD45" s="109" t="s">
        <v>174</v>
      </c>
      <c r="AE45" s="249">
        <v>0</v>
      </c>
      <c r="AF45" s="254">
        <v>0</v>
      </c>
      <c r="AG45" s="254">
        <v>0</v>
      </c>
      <c r="AH45" s="249">
        <v>3932</v>
      </c>
      <c r="AI45" s="254">
        <v>0</v>
      </c>
      <c r="AJ45" s="254">
        <v>1932</v>
      </c>
      <c r="AK45" s="254">
        <v>2000</v>
      </c>
      <c r="AL45" s="282"/>
      <c r="AM45" s="282"/>
      <c r="AN45" s="282"/>
      <c r="AO45" s="282"/>
      <c r="AP45" s="53"/>
    </row>
    <row r="46" spans="1:42" ht="26" customHeight="1">
      <c r="A46" s="49" t="s">
        <v>175</v>
      </c>
      <c r="B46" s="249">
        <v>555785</v>
      </c>
      <c r="C46" s="249">
        <v>155297</v>
      </c>
      <c r="D46" s="254">
        <v>84328</v>
      </c>
      <c r="E46" s="254">
        <v>22975</v>
      </c>
      <c r="F46" s="254">
        <v>47750</v>
      </c>
      <c r="G46" s="254">
        <v>244</v>
      </c>
      <c r="H46" s="249">
        <v>54997</v>
      </c>
      <c r="I46" s="254">
        <v>45044</v>
      </c>
      <c r="J46" s="109" t="s">
        <v>175</v>
      </c>
      <c r="K46" s="254">
        <v>0</v>
      </c>
      <c r="L46" s="254">
        <v>9953</v>
      </c>
      <c r="M46" s="249">
        <v>152266</v>
      </c>
      <c r="N46" s="254">
        <v>120455</v>
      </c>
      <c r="O46" s="254">
        <v>8000</v>
      </c>
      <c r="P46" s="254">
        <v>0</v>
      </c>
      <c r="Q46" s="254">
        <v>23811</v>
      </c>
      <c r="R46" s="249">
        <v>112434</v>
      </c>
      <c r="S46" s="254">
        <v>0</v>
      </c>
      <c r="T46" s="254">
        <v>5162</v>
      </c>
      <c r="U46" s="109" t="s">
        <v>175</v>
      </c>
      <c r="V46" s="254">
        <v>107272</v>
      </c>
      <c r="W46" s="254">
        <v>0</v>
      </c>
      <c r="X46" s="254">
        <v>0</v>
      </c>
      <c r="Y46" s="249">
        <v>60324</v>
      </c>
      <c r="Z46" s="254">
        <v>58722</v>
      </c>
      <c r="AA46" s="254">
        <v>1602</v>
      </c>
      <c r="AB46" s="249">
        <v>16367</v>
      </c>
      <c r="AC46" s="254">
        <v>16367</v>
      </c>
      <c r="AD46" s="109" t="s">
        <v>175</v>
      </c>
      <c r="AE46" s="249">
        <v>0</v>
      </c>
      <c r="AF46" s="254">
        <v>0</v>
      </c>
      <c r="AG46" s="254">
        <v>0</v>
      </c>
      <c r="AH46" s="249">
        <v>4100</v>
      </c>
      <c r="AI46" s="254">
        <v>0</v>
      </c>
      <c r="AJ46" s="254">
        <v>1100</v>
      </c>
      <c r="AK46" s="254">
        <v>3000</v>
      </c>
      <c r="AL46" s="282"/>
      <c r="AM46" s="282"/>
      <c r="AN46" s="282"/>
      <c r="AO46" s="282"/>
      <c r="AP46" s="53"/>
    </row>
    <row r="47" spans="1:42" ht="26" customHeight="1">
      <c r="A47" s="49" t="s">
        <v>176</v>
      </c>
      <c r="B47" s="249">
        <v>273547</v>
      </c>
      <c r="C47" s="249">
        <v>118082</v>
      </c>
      <c r="D47" s="254">
        <v>68760</v>
      </c>
      <c r="E47" s="254">
        <v>22978</v>
      </c>
      <c r="F47" s="254">
        <v>26344</v>
      </c>
      <c r="G47" s="254">
        <v>0</v>
      </c>
      <c r="H47" s="249">
        <v>30077</v>
      </c>
      <c r="I47" s="254">
        <v>23045</v>
      </c>
      <c r="J47" s="109" t="s">
        <v>176</v>
      </c>
      <c r="K47" s="254">
        <v>0</v>
      </c>
      <c r="L47" s="254">
        <v>7032</v>
      </c>
      <c r="M47" s="249">
        <v>29677</v>
      </c>
      <c r="N47" s="254">
        <v>8459</v>
      </c>
      <c r="O47" s="254">
        <v>0</v>
      </c>
      <c r="P47" s="254">
        <v>0</v>
      </c>
      <c r="Q47" s="254">
        <v>21218</v>
      </c>
      <c r="R47" s="249">
        <v>19952</v>
      </c>
      <c r="S47" s="254">
        <v>623</v>
      </c>
      <c r="T47" s="254">
        <v>1411</v>
      </c>
      <c r="U47" s="109" t="s">
        <v>176</v>
      </c>
      <c r="V47" s="254">
        <v>17918</v>
      </c>
      <c r="W47" s="254">
        <v>0</v>
      </c>
      <c r="X47" s="254">
        <v>0</v>
      </c>
      <c r="Y47" s="249">
        <v>50373</v>
      </c>
      <c r="Z47" s="254">
        <v>50373</v>
      </c>
      <c r="AA47" s="254">
        <v>0</v>
      </c>
      <c r="AB47" s="249">
        <v>14161</v>
      </c>
      <c r="AC47" s="254">
        <v>14161</v>
      </c>
      <c r="AD47" s="109" t="s">
        <v>176</v>
      </c>
      <c r="AE47" s="249">
        <v>0</v>
      </c>
      <c r="AF47" s="254">
        <v>0</v>
      </c>
      <c r="AG47" s="254">
        <v>0</v>
      </c>
      <c r="AH47" s="249">
        <v>11225</v>
      </c>
      <c r="AI47" s="254">
        <v>0</v>
      </c>
      <c r="AJ47" s="254">
        <v>2600</v>
      </c>
      <c r="AK47" s="254">
        <v>8625</v>
      </c>
      <c r="AL47" s="282"/>
      <c r="AM47" s="282"/>
      <c r="AN47" s="282"/>
      <c r="AO47" s="282"/>
      <c r="AP47" s="53"/>
    </row>
    <row r="48" spans="1:42" ht="26" customHeight="1">
      <c r="A48" s="49" t="s">
        <v>177</v>
      </c>
      <c r="B48" s="249">
        <v>342924</v>
      </c>
      <c r="C48" s="249">
        <v>199936</v>
      </c>
      <c r="D48" s="254">
        <v>118737</v>
      </c>
      <c r="E48" s="254">
        <v>49091</v>
      </c>
      <c r="F48" s="254">
        <v>32108</v>
      </c>
      <c r="G48" s="254">
        <v>0</v>
      </c>
      <c r="H48" s="249">
        <v>36801</v>
      </c>
      <c r="I48" s="254">
        <v>4609</v>
      </c>
      <c r="J48" s="109" t="s">
        <v>177</v>
      </c>
      <c r="K48" s="254">
        <v>0</v>
      </c>
      <c r="L48" s="254">
        <v>32192</v>
      </c>
      <c r="M48" s="249">
        <v>26556</v>
      </c>
      <c r="N48" s="254">
        <v>4605</v>
      </c>
      <c r="O48" s="254">
        <v>0</v>
      </c>
      <c r="P48" s="254">
        <v>8983</v>
      </c>
      <c r="Q48" s="254">
        <v>12968</v>
      </c>
      <c r="R48" s="249">
        <v>17923</v>
      </c>
      <c r="S48" s="254">
        <v>0</v>
      </c>
      <c r="T48" s="254">
        <v>6799</v>
      </c>
      <c r="U48" s="109" t="s">
        <v>177</v>
      </c>
      <c r="V48" s="254">
        <v>11124</v>
      </c>
      <c r="W48" s="254">
        <v>0</v>
      </c>
      <c r="X48" s="254">
        <v>0</v>
      </c>
      <c r="Y48" s="249">
        <v>38781</v>
      </c>
      <c r="Z48" s="254">
        <v>38331</v>
      </c>
      <c r="AA48" s="254">
        <v>450</v>
      </c>
      <c r="AB48" s="249">
        <v>17807</v>
      </c>
      <c r="AC48" s="254">
        <v>17807</v>
      </c>
      <c r="AD48" s="109" t="s">
        <v>177</v>
      </c>
      <c r="AE48" s="249">
        <v>0</v>
      </c>
      <c r="AF48" s="254">
        <v>0</v>
      </c>
      <c r="AG48" s="254">
        <v>0</v>
      </c>
      <c r="AH48" s="249">
        <v>5120</v>
      </c>
      <c r="AI48" s="254">
        <v>0</v>
      </c>
      <c r="AJ48" s="254">
        <v>2820</v>
      </c>
      <c r="AK48" s="254">
        <v>2300</v>
      </c>
      <c r="AL48" s="282"/>
      <c r="AM48" s="282"/>
      <c r="AN48" s="282"/>
      <c r="AO48" s="282"/>
      <c r="AP48" s="53"/>
    </row>
    <row r="49" spans="1:42" s="52" customFormat="1" ht="26" customHeight="1">
      <c r="A49" s="72" t="s">
        <v>74</v>
      </c>
      <c r="B49" s="249"/>
      <c r="C49" s="249"/>
      <c r="D49" s="249"/>
      <c r="E49" s="249"/>
      <c r="F49" s="249"/>
      <c r="G49" s="249"/>
      <c r="H49" s="249"/>
      <c r="I49" s="249"/>
      <c r="J49" s="253" t="s">
        <v>74</v>
      </c>
      <c r="K49" s="249"/>
      <c r="L49" s="249"/>
      <c r="M49" s="249"/>
      <c r="N49" s="249"/>
      <c r="O49" s="249"/>
      <c r="P49" s="249"/>
      <c r="Q49" s="249"/>
      <c r="R49" s="249">
        <v>0</v>
      </c>
      <c r="S49" s="249"/>
      <c r="T49" s="249"/>
      <c r="U49" s="253" t="s">
        <v>74</v>
      </c>
      <c r="V49" s="249"/>
      <c r="W49" s="249"/>
      <c r="X49" s="249"/>
      <c r="Y49" s="249">
        <v>0</v>
      </c>
      <c r="Z49" s="249"/>
      <c r="AA49" s="249"/>
      <c r="AB49" s="249">
        <v>0</v>
      </c>
      <c r="AC49" s="249"/>
      <c r="AD49" s="253" t="s">
        <v>74</v>
      </c>
      <c r="AE49" s="249"/>
      <c r="AF49" s="249"/>
      <c r="AG49" s="249"/>
      <c r="AH49" s="249"/>
      <c r="AI49" s="249"/>
      <c r="AJ49" s="249"/>
      <c r="AK49" s="249"/>
      <c r="AL49" s="350"/>
      <c r="AM49" s="351"/>
      <c r="AN49" s="351"/>
      <c r="AO49" s="351"/>
      <c r="AP49" s="53"/>
    </row>
    <row r="50" spans="1:42" s="136" customFormat="1" ht="26" customHeight="1">
      <c r="A50" s="289" t="s">
        <v>9</v>
      </c>
      <c r="B50" s="246">
        <v>16638526</v>
      </c>
      <c r="C50" s="246">
        <v>2295284</v>
      </c>
      <c r="D50" s="246">
        <v>543876</v>
      </c>
      <c r="E50" s="246">
        <v>104877</v>
      </c>
      <c r="F50" s="246">
        <v>1625734</v>
      </c>
      <c r="G50" s="246">
        <v>20797</v>
      </c>
      <c r="H50" s="246">
        <v>1330506</v>
      </c>
      <c r="I50" s="246">
        <v>367673</v>
      </c>
      <c r="J50" s="247" t="s">
        <v>9</v>
      </c>
      <c r="K50" s="246">
        <v>0</v>
      </c>
      <c r="L50" s="246">
        <v>962833</v>
      </c>
      <c r="M50" s="246">
        <v>10453171</v>
      </c>
      <c r="N50" s="246">
        <v>494582</v>
      </c>
      <c r="O50" s="246">
        <v>842056</v>
      </c>
      <c r="P50" s="246">
        <v>5236172</v>
      </c>
      <c r="Q50" s="246">
        <v>3880361</v>
      </c>
      <c r="R50" s="246">
        <v>465643</v>
      </c>
      <c r="S50" s="246">
        <v>0</v>
      </c>
      <c r="T50" s="246">
        <v>175</v>
      </c>
      <c r="U50" s="247" t="s">
        <v>9</v>
      </c>
      <c r="V50" s="246">
        <v>465468</v>
      </c>
      <c r="W50" s="246">
        <v>0</v>
      </c>
      <c r="X50" s="246">
        <v>0</v>
      </c>
      <c r="Y50" s="246">
        <v>1364742</v>
      </c>
      <c r="Z50" s="246">
        <v>587599</v>
      </c>
      <c r="AA50" s="246">
        <v>777143</v>
      </c>
      <c r="AB50" s="246">
        <v>0</v>
      </c>
      <c r="AC50" s="246">
        <v>0</v>
      </c>
      <c r="AD50" s="247" t="s">
        <v>9</v>
      </c>
      <c r="AE50" s="246">
        <v>0</v>
      </c>
      <c r="AF50" s="246">
        <v>0</v>
      </c>
      <c r="AG50" s="246">
        <v>0</v>
      </c>
      <c r="AH50" s="246">
        <v>729180</v>
      </c>
      <c r="AI50" s="246">
        <v>0</v>
      </c>
      <c r="AJ50" s="246">
        <v>702180</v>
      </c>
      <c r="AK50" s="246">
        <v>27000</v>
      </c>
      <c r="AL50" s="350"/>
      <c r="AM50" s="351"/>
      <c r="AN50" s="351"/>
      <c r="AO50" s="351"/>
      <c r="AP50" s="290"/>
    </row>
    <row r="51" spans="1:42" s="136" customFormat="1" ht="26" customHeight="1">
      <c r="A51" s="133" t="s">
        <v>164</v>
      </c>
      <c r="B51" s="246">
        <v>16066002</v>
      </c>
      <c r="C51" s="246">
        <v>2227783</v>
      </c>
      <c r="D51" s="246">
        <v>534375</v>
      </c>
      <c r="E51" s="246">
        <v>103049</v>
      </c>
      <c r="F51" s="246">
        <v>1569562</v>
      </c>
      <c r="G51" s="246">
        <v>20797</v>
      </c>
      <c r="H51" s="246">
        <v>1322569</v>
      </c>
      <c r="I51" s="246">
        <v>360851</v>
      </c>
      <c r="J51" s="248" t="s">
        <v>164</v>
      </c>
      <c r="K51" s="246">
        <v>0</v>
      </c>
      <c r="L51" s="246">
        <v>961718</v>
      </c>
      <c r="M51" s="246">
        <v>9991727</v>
      </c>
      <c r="N51" s="246">
        <v>487882</v>
      </c>
      <c r="O51" s="246">
        <v>841556</v>
      </c>
      <c r="P51" s="246">
        <v>5089540</v>
      </c>
      <c r="Q51" s="246">
        <v>3572749</v>
      </c>
      <c r="R51" s="246">
        <v>464953</v>
      </c>
      <c r="S51" s="246">
        <v>0</v>
      </c>
      <c r="T51" s="246">
        <v>175</v>
      </c>
      <c r="U51" s="248" t="s">
        <v>164</v>
      </c>
      <c r="V51" s="246">
        <v>464778</v>
      </c>
      <c r="W51" s="246">
        <v>0</v>
      </c>
      <c r="X51" s="246">
        <v>0</v>
      </c>
      <c r="Y51" s="246">
        <v>1350340</v>
      </c>
      <c r="Z51" s="246">
        <v>578467</v>
      </c>
      <c r="AA51" s="246">
        <v>771873</v>
      </c>
      <c r="AB51" s="246">
        <v>0</v>
      </c>
      <c r="AC51" s="246">
        <v>0</v>
      </c>
      <c r="AD51" s="248" t="s">
        <v>164</v>
      </c>
      <c r="AE51" s="246">
        <v>0</v>
      </c>
      <c r="AF51" s="246">
        <v>0</v>
      </c>
      <c r="AG51" s="246">
        <v>0</v>
      </c>
      <c r="AH51" s="246">
        <v>708630</v>
      </c>
      <c r="AI51" s="246">
        <v>0</v>
      </c>
      <c r="AJ51" s="246">
        <v>682030</v>
      </c>
      <c r="AK51" s="246">
        <v>26600</v>
      </c>
      <c r="AL51" s="287"/>
      <c r="AM51" s="287"/>
      <c r="AN51" s="287"/>
      <c r="AO51" s="287"/>
      <c r="AP51" s="290"/>
    </row>
    <row r="52" spans="1:42" ht="26" customHeight="1">
      <c r="A52" s="49" t="s">
        <v>10</v>
      </c>
      <c r="B52" s="249">
        <v>707771</v>
      </c>
      <c r="C52" s="249">
        <v>28362</v>
      </c>
      <c r="D52" s="254">
        <v>17977</v>
      </c>
      <c r="E52" s="254">
        <v>4954</v>
      </c>
      <c r="F52" s="254">
        <v>5431</v>
      </c>
      <c r="G52" s="254">
        <v>0</v>
      </c>
      <c r="H52" s="249">
        <v>61913</v>
      </c>
      <c r="I52" s="254">
        <v>9694</v>
      </c>
      <c r="J52" s="250" t="s">
        <v>10</v>
      </c>
      <c r="K52" s="254">
        <v>0</v>
      </c>
      <c r="L52" s="254">
        <v>52219</v>
      </c>
      <c r="M52" s="249">
        <v>454384</v>
      </c>
      <c r="N52" s="254">
        <v>79709</v>
      </c>
      <c r="O52" s="254">
        <v>144978</v>
      </c>
      <c r="P52" s="254">
        <v>202483</v>
      </c>
      <c r="Q52" s="254">
        <v>27214</v>
      </c>
      <c r="R52" s="249">
        <v>25516</v>
      </c>
      <c r="S52" s="254">
        <v>0</v>
      </c>
      <c r="T52" s="254">
        <v>0</v>
      </c>
      <c r="U52" s="250" t="s">
        <v>10</v>
      </c>
      <c r="V52" s="254">
        <v>25516</v>
      </c>
      <c r="W52" s="254">
        <v>0</v>
      </c>
      <c r="X52" s="254">
        <v>0</v>
      </c>
      <c r="Y52" s="249">
        <v>88021</v>
      </c>
      <c r="Z52" s="254">
        <v>35671</v>
      </c>
      <c r="AA52" s="254">
        <v>52350</v>
      </c>
      <c r="AB52" s="249">
        <v>0</v>
      </c>
      <c r="AC52" s="254">
        <v>0</v>
      </c>
      <c r="AD52" s="250" t="s">
        <v>10</v>
      </c>
      <c r="AE52" s="249">
        <v>0</v>
      </c>
      <c r="AF52" s="254">
        <v>0</v>
      </c>
      <c r="AG52" s="254">
        <v>0</v>
      </c>
      <c r="AH52" s="249">
        <v>49575</v>
      </c>
      <c r="AI52" s="254">
        <v>0</v>
      </c>
      <c r="AJ52" s="254">
        <v>49575</v>
      </c>
      <c r="AK52" s="254">
        <v>0</v>
      </c>
      <c r="AL52" s="288"/>
      <c r="AM52" s="282"/>
      <c r="AN52" s="282"/>
      <c r="AO52" s="282"/>
      <c r="AP52" s="53"/>
    </row>
    <row r="53" spans="1:42" ht="26" customHeight="1">
      <c r="A53" s="49" t="s">
        <v>11</v>
      </c>
      <c r="B53" s="249">
        <v>3025628</v>
      </c>
      <c r="C53" s="249">
        <v>295348</v>
      </c>
      <c r="D53" s="254">
        <v>94277</v>
      </c>
      <c r="E53" s="254">
        <v>12031</v>
      </c>
      <c r="F53" s="254">
        <v>189040</v>
      </c>
      <c r="G53" s="254">
        <v>0</v>
      </c>
      <c r="H53" s="249">
        <v>67713</v>
      </c>
      <c r="I53" s="254">
        <v>46897</v>
      </c>
      <c r="J53" s="250" t="s">
        <v>11</v>
      </c>
      <c r="K53" s="254">
        <v>0</v>
      </c>
      <c r="L53" s="254">
        <v>20816</v>
      </c>
      <c r="M53" s="249">
        <v>2377161</v>
      </c>
      <c r="N53" s="254">
        <v>48754</v>
      </c>
      <c r="O53" s="254">
        <v>10300</v>
      </c>
      <c r="P53" s="254">
        <v>1425729</v>
      </c>
      <c r="Q53" s="254">
        <v>892378</v>
      </c>
      <c r="R53" s="249">
        <v>4416</v>
      </c>
      <c r="S53" s="254">
        <v>0</v>
      </c>
      <c r="T53" s="254">
        <v>0</v>
      </c>
      <c r="U53" s="250" t="s">
        <v>11</v>
      </c>
      <c r="V53" s="254">
        <v>4416</v>
      </c>
      <c r="W53" s="254">
        <v>0</v>
      </c>
      <c r="X53" s="254">
        <v>0</v>
      </c>
      <c r="Y53" s="249">
        <v>208611</v>
      </c>
      <c r="Z53" s="254">
        <v>104894</v>
      </c>
      <c r="AA53" s="254">
        <v>103717</v>
      </c>
      <c r="AB53" s="249">
        <v>0</v>
      </c>
      <c r="AC53" s="254">
        <v>0</v>
      </c>
      <c r="AD53" s="250" t="s">
        <v>11</v>
      </c>
      <c r="AE53" s="249">
        <v>0</v>
      </c>
      <c r="AF53" s="254">
        <v>0</v>
      </c>
      <c r="AG53" s="254">
        <v>0</v>
      </c>
      <c r="AH53" s="249">
        <v>72379</v>
      </c>
      <c r="AI53" s="254">
        <v>0</v>
      </c>
      <c r="AJ53" s="254">
        <v>72379</v>
      </c>
      <c r="AK53" s="254">
        <v>0</v>
      </c>
      <c r="AL53" s="288"/>
      <c r="AM53" s="282"/>
      <c r="AN53" s="282"/>
      <c r="AO53" s="282"/>
      <c r="AP53" s="53"/>
    </row>
    <row r="54" spans="1:42" ht="26" customHeight="1">
      <c r="A54" s="49" t="s">
        <v>12</v>
      </c>
      <c r="B54" s="249">
        <v>1131640</v>
      </c>
      <c r="C54" s="249">
        <v>133471</v>
      </c>
      <c r="D54" s="254">
        <v>17465</v>
      </c>
      <c r="E54" s="254">
        <v>6088</v>
      </c>
      <c r="F54" s="254">
        <v>100918</v>
      </c>
      <c r="G54" s="254">
        <v>9000</v>
      </c>
      <c r="H54" s="249">
        <v>42556</v>
      </c>
      <c r="I54" s="254">
        <v>3554</v>
      </c>
      <c r="J54" s="250" t="s">
        <v>12</v>
      </c>
      <c r="K54" s="254">
        <v>0</v>
      </c>
      <c r="L54" s="254">
        <v>39002</v>
      </c>
      <c r="M54" s="249">
        <v>617797</v>
      </c>
      <c r="N54" s="254">
        <v>67906</v>
      </c>
      <c r="O54" s="254">
        <v>87964</v>
      </c>
      <c r="P54" s="254">
        <v>283332</v>
      </c>
      <c r="Q54" s="254">
        <v>178595</v>
      </c>
      <c r="R54" s="249">
        <v>222900</v>
      </c>
      <c r="S54" s="254">
        <v>0</v>
      </c>
      <c r="T54" s="254">
        <v>0</v>
      </c>
      <c r="U54" s="250" t="s">
        <v>12</v>
      </c>
      <c r="V54" s="254">
        <v>222900</v>
      </c>
      <c r="W54" s="254">
        <v>0</v>
      </c>
      <c r="X54" s="254">
        <v>0</v>
      </c>
      <c r="Y54" s="249">
        <v>57881</v>
      </c>
      <c r="Z54" s="254">
        <v>38136</v>
      </c>
      <c r="AA54" s="254">
        <v>19745</v>
      </c>
      <c r="AB54" s="249">
        <v>0</v>
      </c>
      <c r="AC54" s="254">
        <v>0</v>
      </c>
      <c r="AD54" s="250" t="s">
        <v>12</v>
      </c>
      <c r="AE54" s="249">
        <v>0</v>
      </c>
      <c r="AF54" s="254">
        <v>0</v>
      </c>
      <c r="AG54" s="254">
        <v>0</v>
      </c>
      <c r="AH54" s="249">
        <v>57035</v>
      </c>
      <c r="AI54" s="254">
        <v>0</v>
      </c>
      <c r="AJ54" s="254">
        <v>57035</v>
      </c>
      <c r="AK54" s="254">
        <v>0</v>
      </c>
      <c r="AL54" s="288"/>
      <c r="AM54" s="282"/>
      <c r="AN54" s="282"/>
      <c r="AO54" s="282"/>
      <c r="AP54" s="53"/>
    </row>
    <row r="55" spans="1:42" ht="26" customHeight="1">
      <c r="A55" s="49" t="s">
        <v>14</v>
      </c>
      <c r="B55" s="249">
        <v>3232575</v>
      </c>
      <c r="C55" s="249">
        <v>436929</v>
      </c>
      <c r="D55" s="254">
        <v>80153</v>
      </c>
      <c r="E55" s="254">
        <v>16178</v>
      </c>
      <c r="F55" s="254">
        <v>339198</v>
      </c>
      <c r="G55" s="254">
        <v>1400</v>
      </c>
      <c r="H55" s="249">
        <v>397910</v>
      </c>
      <c r="I55" s="254">
        <v>164428</v>
      </c>
      <c r="J55" s="250" t="s">
        <v>14</v>
      </c>
      <c r="K55" s="254">
        <v>0</v>
      </c>
      <c r="L55" s="254">
        <v>233482</v>
      </c>
      <c r="M55" s="249">
        <v>1866739</v>
      </c>
      <c r="N55" s="254">
        <v>118282</v>
      </c>
      <c r="O55" s="254">
        <v>150</v>
      </c>
      <c r="P55" s="254">
        <v>1003213</v>
      </c>
      <c r="Q55" s="254">
        <v>745094</v>
      </c>
      <c r="R55" s="249">
        <v>14050</v>
      </c>
      <c r="S55" s="254">
        <v>0</v>
      </c>
      <c r="T55" s="254">
        <v>0</v>
      </c>
      <c r="U55" s="250" t="s">
        <v>14</v>
      </c>
      <c r="V55" s="254">
        <v>14050</v>
      </c>
      <c r="W55" s="254">
        <v>0</v>
      </c>
      <c r="X55" s="254">
        <v>0</v>
      </c>
      <c r="Y55" s="249">
        <v>386107</v>
      </c>
      <c r="Z55" s="254">
        <v>118497</v>
      </c>
      <c r="AA55" s="254">
        <v>267610</v>
      </c>
      <c r="AB55" s="249">
        <v>0</v>
      </c>
      <c r="AC55" s="254">
        <v>0</v>
      </c>
      <c r="AD55" s="250" t="s">
        <v>14</v>
      </c>
      <c r="AE55" s="249">
        <v>0</v>
      </c>
      <c r="AF55" s="254">
        <v>0</v>
      </c>
      <c r="AG55" s="254">
        <v>0</v>
      </c>
      <c r="AH55" s="249">
        <v>130840</v>
      </c>
      <c r="AI55" s="254">
        <v>0</v>
      </c>
      <c r="AJ55" s="254">
        <v>120340</v>
      </c>
      <c r="AK55" s="254">
        <v>10500</v>
      </c>
      <c r="AL55" s="288"/>
      <c r="AM55" s="282"/>
      <c r="AN55" s="282"/>
      <c r="AO55" s="282"/>
      <c r="AP55" s="53"/>
    </row>
    <row r="56" spans="1:42" ht="26" customHeight="1">
      <c r="A56" s="49" t="s">
        <v>13</v>
      </c>
      <c r="B56" s="249">
        <v>784954</v>
      </c>
      <c r="C56" s="249">
        <v>97000</v>
      </c>
      <c r="D56" s="254">
        <v>28825</v>
      </c>
      <c r="E56" s="254">
        <v>8110</v>
      </c>
      <c r="F56" s="254">
        <v>60065</v>
      </c>
      <c r="G56" s="254">
        <v>0</v>
      </c>
      <c r="H56" s="249">
        <v>50024</v>
      </c>
      <c r="I56" s="254">
        <v>4720</v>
      </c>
      <c r="J56" s="250" t="s">
        <v>13</v>
      </c>
      <c r="K56" s="254">
        <v>0</v>
      </c>
      <c r="L56" s="254">
        <v>45304</v>
      </c>
      <c r="M56" s="249">
        <v>546805</v>
      </c>
      <c r="N56" s="254">
        <v>21386</v>
      </c>
      <c r="O56" s="254">
        <v>29670</v>
      </c>
      <c r="P56" s="254">
        <v>206431</v>
      </c>
      <c r="Q56" s="254">
        <v>289318</v>
      </c>
      <c r="R56" s="249">
        <v>30537</v>
      </c>
      <c r="S56" s="254">
        <v>0</v>
      </c>
      <c r="T56" s="254">
        <v>0</v>
      </c>
      <c r="U56" s="250" t="s">
        <v>13</v>
      </c>
      <c r="V56" s="254">
        <v>30537</v>
      </c>
      <c r="W56" s="254">
        <v>0</v>
      </c>
      <c r="X56" s="254">
        <v>0</v>
      </c>
      <c r="Y56" s="249">
        <v>13215</v>
      </c>
      <c r="Z56" s="254">
        <v>9308</v>
      </c>
      <c r="AA56" s="254">
        <v>3907</v>
      </c>
      <c r="AB56" s="249">
        <v>0</v>
      </c>
      <c r="AC56" s="254">
        <v>0</v>
      </c>
      <c r="AD56" s="250" t="s">
        <v>13</v>
      </c>
      <c r="AE56" s="249">
        <v>0</v>
      </c>
      <c r="AF56" s="254">
        <v>0</v>
      </c>
      <c r="AG56" s="254">
        <v>0</v>
      </c>
      <c r="AH56" s="249">
        <v>47373</v>
      </c>
      <c r="AI56" s="254">
        <v>0</v>
      </c>
      <c r="AJ56" s="254">
        <v>47373</v>
      </c>
      <c r="AK56" s="254">
        <v>0</v>
      </c>
      <c r="AL56" s="288"/>
      <c r="AM56" s="282"/>
      <c r="AN56" s="282"/>
      <c r="AO56" s="282"/>
      <c r="AP56" s="53"/>
    </row>
    <row r="57" spans="1:42" ht="26" customHeight="1">
      <c r="A57" s="49" t="s">
        <v>15</v>
      </c>
      <c r="B57" s="249">
        <v>2113906</v>
      </c>
      <c r="C57" s="249">
        <v>534722</v>
      </c>
      <c r="D57" s="254">
        <v>50235</v>
      </c>
      <c r="E57" s="254">
        <v>13988</v>
      </c>
      <c r="F57" s="254">
        <v>460664</v>
      </c>
      <c r="G57" s="254">
        <v>9835</v>
      </c>
      <c r="H57" s="249">
        <v>211536</v>
      </c>
      <c r="I57" s="254">
        <v>86977</v>
      </c>
      <c r="J57" s="250" t="s">
        <v>15</v>
      </c>
      <c r="K57" s="254">
        <v>0</v>
      </c>
      <c r="L57" s="254">
        <v>124559</v>
      </c>
      <c r="M57" s="249">
        <v>936135</v>
      </c>
      <c r="N57" s="254">
        <v>33633</v>
      </c>
      <c r="O57" s="254">
        <v>50</v>
      </c>
      <c r="P57" s="254">
        <v>540800</v>
      </c>
      <c r="Q57" s="254">
        <v>361652</v>
      </c>
      <c r="R57" s="249">
        <v>24212</v>
      </c>
      <c r="S57" s="254">
        <v>0</v>
      </c>
      <c r="T57" s="254">
        <v>0</v>
      </c>
      <c r="U57" s="250" t="s">
        <v>15</v>
      </c>
      <c r="V57" s="254">
        <v>24212</v>
      </c>
      <c r="W57" s="254">
        <v>0</v>
      </c>
      <c r="X57" s="254">
        <v>0</v>
      </c>
      <c r="Y57" s="249">
        <v>303363</v>
      </c>
      <c r="Z57" s="254">
        <v>173401</v>
      </c>
      <c r="AA57" s="254">
        <v>129962</v>
      </c>
      <c r="AB57" s="249">
        <v>0</v>
      </c>
      <c r="AC57" s="254">
        <v>0</v>
      </c>
      <c r="AD57" s="250" t="s">
        <v>15</v>
      </c>
      <c r="AE57" s="249">
        <v>0</v>
      </c>
      <c r="AF57" s="254">
        <v>0</v>
      </c>
      <c r="AG57" s="254">
        <v>0</v>
      </c>
      <c r="AH57" s="249">
        <v>103938</v>
      </c>
      <c r="AI57" s="254">
        <v>0</v>
      </c>
      <c r="AJ57" s="254">
        <v>87938</v>
      </c>
      <c r="AK57" s="254">
        <v>16000</v>
      </c>
      <c r="AL57" s="288"/>
      <c r="AM57" s="282"/>
      <c r="AN57" s="282"/>
      <c r="AO57" s="282"/>
      <c r="AP57" s="53"/>
    </row>
    <row r="58" spans="1:42" ht="26" customHeight="1">
      <c r="A58" s="49" t="s">
        <v>16</v>
      </c>
      <c r="B58" s="249">
        <v>1070776</v>
      </c>
      <c r="C58" s="249">
        <v>261186</v>
      </c>
      <c r="D58" s="254">
        <v>115133</v>
      </c>
      <c r="E58" s="254">
        <v>8843</v>
      </c>
      <c r="F58" s="254">
        <v>137210</v>
      </c>
      <c r="G58" s="254">
        <v>0</v>
      </c>
      <c r="H58" s="249">
        <v>21040</v>
      </c>
      <c r="I58" s="254">
        <v>14442</v>
      </c>
      <c r="J58" s="250" t="s">
        <v>16</v>
      </c>
      <c r="K58" s="254">
        <v>0</v>
      </c>
      <c r="L58" s="254">
        <v>6598</v>
      </c>
      <c r="M58" s="249">
        <v>664948</v>
      </c>
      <c r="N58" s="254">
        <v>17877</v>
      </c>
      <c r="O58" s="254">
        <v>78707</v>
      </c>
      <c r="P58" s="254">
        <v>353821</v>
      </c>
      <c r="Q58" s="254">
        <v>214543</v>
      </c>
      <c r="R58" s="249">
        <v>49491</v>
      </c>
      <c r="S58" s="254">
        <v>0</v>
      </c>
      <c r="T58" s="254">
        <v>0</v>
      </c>
      <c r="U58" s="250" t="s">
        <v>16</v>
      </c>
      <c r="V58" s="254">
        <v>49491</v>
      </c>
      <c r="W58" s="254">
        <v>0</v>
      </c>
      <c r="X58" s="254">
        <v>0</v>
      </c>
      <c r="Y58" s="249">
        <v>36719</v>
      </c>
      <c r="Z58" s="254">
        <v>22314</v>
      </c>
      <c r="AA58" s="254">
        <v>14405</v>
      </c>
      <c r="AB58" s="249">
        <v>0</v>
      </c>
      <c r="AC58" s="254">
        <v>0</v>
      </c>
      <c r="AD58" s="250" t="s">
        <v>16</v>
      </c>
      <c r="AE58" s="249">
        <v>0</v>
      </c>
      <c r="AF58" s="254">
        <v>0</v>
      </c>
      <c r="AG58" s="254">
        <v>0</v>
      </c>
      <c r="AH58" s="249">
        <v>37392</v>
      </c>
      <c r="AI58" s="254">
        <v>0</v>
      </c>
      <c r="AJ58" s="254">
        <v>37392</v>
      </c>
      <c r="AK58" s="254">
        <v>0</v>
      </c>
      <c r="AL58" s="288"/>
      <c r="AM58" s="282"/>
      <c r="AN58" s="282"/>
      <c r="AO58" s="282"/>
      <c r="AP58" s="53"/>
    </row>
    <row r="59" spans="1:42" ht="26" customHeight="1">
      <c r="A59" s="49" t="s">
        <v>17</v>
      </c>
      <c r="B59" s="249">
        <v>1336553</v>
      </c>
      <c r="C59" s="249">
        <v>103541</v>
      </c>
      <c r="D59" s="254">
        <v>44044</v>
      </c>
      <c r="E59" s="254">
        <v>15413</v>
      </c>
      <c r="F59" s="254">
        <v>44084</v>
      </c>
      <c r="G59" s="254">
        <v>0</v>
      </c>
      <c r="H59" s="249">
        <v>284598</v>
      </c>
      <c r="I59" s="254">
        <v>7410</v>
      </c>
      <c r="J59" s="250" t="s">
        <v>17</v>
      </c>
      <c r="K59" s="254">
        <v>0</v>
      </c>
      <c r="L59" s="254">
        <v>277188</v>
      </c>
      <c r="M59" s="249">
        <v>792718</v>
      </c>
      <c r="N59" s="254">
        <v>46400</v>
      </c>
      <c r="O59" s="254">
        <v>0</v>
      </c>
      <c r="P59" s="254">
        <v>424122</v>
      </c>
      <c r="Q59" s="254">
        <v>322196</v>
      </c>
      <c r="R59" s="249">
        <v>560</v>
      </c>
      <c r="S59" s="254">
        <v>0</v>
      </c>
      <c r="T59" s="254">
        <v>0</v>
      </c>
      <c r="U59" s="250" t="s">
        <v>17</v>
      </c>
      <c r="V59" s="254">
        <v>560</v>
      </c>
      <c r="W59" s="254">
        <v>0</v>
      </c>
      <c r="X59" s="254">
        <v>0</v>
      </c>
      <c r="Y59" s="249">
        <v>59009</v>
      </c>
      <c r="Z59" s="254">
        <v>29903</v>
      </c>
      <c r="AA59" s="254">
        <v>29106</v>
      </c>
      <c r="AB59" s="249">
        <v>0</v>
      </c>
      <c r="AC59" s="254">
        <v>0</v>
      </c>
      <c r="AD59" s="250" t="s">
        <v>17</v>
      </c>
      <c r="AE59" s="249">
        <v>0</v>
      </c>
      <c r="AF59" s="254">
        <v>0</v>
      </c>
      <c r="AG59" s="254">
        <v>0</v>
      </c>
      <c r="AH59" s="249">
        <v>96127</v>
      </c>
      <c r="AI59" s="254">
        <v>0</v>
      </c>
      <c r="AJ59" s="254">
        <v>96127</v>
      </c>
      <c r="AK59" s="254">
        <v>0</v>
      </c>
      <c r="AL59" s="288"/>
      <c r="AM59" s="282"/>
      <c r="AN59" s="282"/>
      <c r="AO59" s="282"/>
      <c r="AP59" s="53"/>
    </row>
    <row r="60" spans="1:42" ht="26" customHeight="1">
      <c r="A60" s="49" t="s">
        <v>18</v>
      </c>
      <c r="B60" s="249">
        <v>552746</v>
      </c>
      <c r="C60" s="255">
        <v>59755</v>
      </c>
      <c r="D60" s="254">
        <v>23111</v>
      </c>
      <c r="E60" s="254">
        <v>4347</v>
      </c>
      <c r="F60" s="254">
        <v>32297</v>
      </c>
      <c r="G60" s="254">
        <v>0</v>
      </c>
      <c r="H60" s="249">
        <v>24448</v>
      </c>
      <c r="I60" s="254">
        <v>3117</v>
      </c>
      <c r="J60" s="250" t="s">
        <v>256</v>
      </c>
      <c r="K60" s="254">
        <v>0</v>
      </c>
      <c r="L60" s="254">
        <v>21331</v>
      </c>
      <c r="M60" s="249">
        <v>392603</v>
      </c>
      <c r="N60" s="254">
        <v>8017</v>
      </c>
      <c r="O60" s="254">
        <v>0</v>
      </c>
      <c r="P60" s="254">
        <v>84536</v>
      </c>
      <c r="Q60" s="254">
        <v>300050</v>
      </c>
      <c r="R60" s="249">
        <v>22635</v>
      </c>
      <c r="S60" s="254">
        <v>0</v>
      </c>
      <c r="T60" s="254">
        <v>175</v>
      </c>
      <c r="U60" s="250" t="s">
        <v>256</v>
      </c>
      <c r="V60" s="254">
        <v>22460</v>
      </c>
      <c r="W60" s="254">
        <v>0</v>
      </c>
      <c r="X60" s="254">
        <v>0</v>
      </c>
      <c r="Y60" s="249">
        <v>19574</v>
      </c>
      <c r="Z60" s="254">
        <v>6417</v>
      </c>
      <c r="AA60" s="254">
        <v>13157</v>
      </c>
      <c r="AB60" s="249">
        <v>0</v>
      </c>
      <c r="AC60" s="254">
        <v>0</v>
      </c>
      <c r="AD60" s="250" t="s">
        <v>256</v>
      </c>
      <c r="AE60" s="249">
        <v>0</v>
      </c>
      <c r="AF60" s="254">
        <v>0</v>
      </c>
      <c r="AG60" s="254">
        <v>0</v>
      </c>
      <c r="AH60" s="249">
        <v>33731</v>
      </c>
      <c r="AI60" s="254">
        <v>0</v>
      </c>
      <c r="AJ60" s="254">
        <v>33731</v>
      </c>
      <c r="AK60" s="254">
        <v>0</v>
      </c>
      <c r="AL60" s="288"/>
      <c r="AM60" s="282"/>
      <c r="AN60" s="282"/>
      <c r="AO60" s="282"/>
      <c r="AP60" s="53"/>
    </row>
    <row r="61" spans="1:42" ht="26" customHeight="1">
      <c r="A61" s="71" t="s">
        <v>19</v>
      </c>
      <c r="B61" s="249">
        <v>1111109</v>
      </c>
      <c r="C61" s="256">
        <v>124585</v>
      </c>
      <c r="D61" s="254">
        <v>33760</v>
      </c>
      <c r="E61" s="254">
        <v>8485</v>
      </c>
      <c r="F61" s="254">
        <v>81778</v>
      </c>
      <c r="G61" s="254">
        <v>562</v>
      </c>
      <c r="H61" s="249">
        <v>82767</v>
      </c>
      <c r="I61" s="254">
        <v>18444</v>
      </c>
      <c r="J61" s="251" t="s">
        <v>19</v>
      </c>
      <c r="K61" s="254">
        <v>0</v>
      </c>
      <c r="L61" s="254">
        <v>64323</v>
      </c>
      <c r="M61" s="249">
        <v>785962</v>
      </c>
      <c r="N61" s="254">
        <v>26731</v>
      </c>
      <c r="O61" s="254">
        <v>346872</v>
      </c>
      <c r="P61" s="254">
        <v>355032</v>
      </c>
      <c r="Q61" s="254">
        <v>57327</v>
      </c>
      <c r="R61" s="249">
        <v>5982</v>
      </c>
      <c r="S61" s="254">
        <v>0</v>
      </c>
      <c r="T61" s="254">
        <v>0</v>
      </c>
      <c r="U61" s="251" t="s">
        <v>19</v>
      </c>
      <c r="V61" s="254">
        <v>5982</v>
      </c>
      <c r="W61" s="254">
        <v>0</v>
      </c>
      <c r="X61" s="254">
        <v>0</v>
      </c>
      <c r="Y61" s="249">
        <v>69890</v>
      </c>
      <c r="Z61" s="254">
        <v>8854</v>
      </c>
      <c r="AA61" s="254">
        <v>61036</v>
      </c>
      <c r="AB61" s="249">
        <v>0</v>
      </c>
      <c r="AC61" s="254">
        <v>0</v>
      </c>
      <c r="AD61" s="251" t="s">
        <v>19</v>
      </c>
      <c r="AE61" s="249">
        <v>0</v>
      </c>
      <c r="AF61" s="254">
        <v>0</v>
      </c>
      <c r="AG61" s="254">
        <v>0</v>
      </c>
      <c r="AH61" s="249">
        <v>41923</v>
      </c>
      <c r="AI61" s="254">
        <v>0</v>
      </c>
      <c r="AJ61" s="254">
        <v>41923</v>
      </c>
      <c r="AK61" s="254">
        <v>0</v>
      </c>
      <c r="AL61" s="288"/>
      <c r="AM61" s="282"/>
      <c r="AN61" s="282"/>
      <c r="AO61" s="282"/>
      <c r="AP61" s="53"/>
    </row>
    <row r="62" spans="1:42" ht="26" customHeight="1" collapsed="1">
      <c r="A62" s="71" t="s">
        <v>20</v>
      </c>
      <c r="B62" s="249">
        <v>389017</v>
      </c>
      <c r="C62" s="256">
        <v>29948</v>
      </c>
      <c r="D62" s="254">
        <v>7421</v>
      </c>
      <c r="E62" s="254">
        <v>1753</v>
      </c>
      <c r="F62" s="254">
        <v>20774</v>
      </c>
      <c r="G62" s="254">
        <v>0</v>
      </c>
      <c r="H62" s="249">
        <v>77904</v>
      </c>
      <c r="I62" s="254">
        <v>1088</v>
      </c>
      <c r="J62" s="251" t="s">
        <v>20</v>
      </c>
      <c r="K62" s="254">
        <v>0</v>
      </c>
      <c r="L62" s="254">
        <v>76816</v>
      </c>
      <c r="M62" s="249">
        <v>220617</v>
      </c>
      <c r="N62" s="254">
        <v>100</v>
      </c>
      <c r="O62" s="254">
        <v>142865</v>
      </c>
      <c r="P62" s="254">
        <v>75141</v>
      </c>
      <c r="Q62" s="254">
        <v>2511</v>
      </c>
      <c r="R62" s="249">
        <v>12114</v>
      </c>
      <c r="S62" s="254">
        <v>0</v>
      </c>
      <c r="T62" s="254">
        <v>0</v>
      </c>
      <c r="U62" s="251" t="s">
        <v>20</v>
      </c>
      <c r="V62" s="254">
        <v>12114</v>
      </c>
      <c r="W62" s="254">
        <v>0</v>
      </c>
      <c r="X62" s="254">
        <v>0</v>
      </c>
      <c r="Y62" s="249">
        <v>28634</v>
      </c>
      <c r="Z62" s="254">
        <v>656</v>
      </c>
      <c r="AA62" s="254">
        <v>27978</v>
      </c>
      <c r="AB62" s="249">
        <v>0</v>
      </c>
      <c r="AC62" s="254">
        <v>0</v>
      </c>
      <c r="AD62" s="251" t="s">
        <v>20</v>
      </c>
      <c r="AE62" s="249">
        <v>0</v>
      </c>
      <c r="AF62" s="254">
        <v>0</v>
      </c>
      <c r="AG62" s="254">
        <v>0</v>
      </c>
      <c r="AH62" s="249">
        <v>19800</v>
      </c>
      <c r="AI62" s="254">
        <v>0</v>
      </c>
      <c r="AJ62" s="254">
        <v>19800</v>
      </c>
      <c r="AK62" s="254">
        <v>0</v>
      </c>
      <c r="AL62" s="288"/>
      <c r="AM62" s="282"/>
      <c r="AN62" s="282"/>
      <c r="AO62" s="282"/>
      <c r="AP62" s="53"/>
    </row>
    <row r="63" spans="1:42" ht="26" customHeight="1">
      <c r="A63" s="49" t="s">
        <v>21</v>
      </c>
      <c r="B63" s="249">
        <v>467649</v>
      </c>
      <c r="C63" s="249">
        <v>101202</v>
      </c>
      <c r="D63" s="254">
        <v>14775</v>
      </c>
      <c r="E63" s="254">
        <v>2384</v>
      </c>
      <c r="F63" s="254">
        <v>84043</v>
      </c>
      <c r="G63" s="254">
        <v>0</v>
      </c>
      <c r="H63" s="249">
        <v>160</v>
      </c>
      <c r="I63" s="254">
        <v>80</v>
      </c>
      <c r="J63" s="250" t="s">
        <v>21</v>
      </c>
      <c r="K63" s="254">
        <v>0</v>
      </c>
      <c r="L63" s="254">
        <v>80</v>
      </c>
      <c r="M63" s="249">
        <v>221194</v>
      </c>
      <c r="N63" s="254">
        <v>19087</v>
      </c>
      <c r="O63" s="254">
        <v>0</v>
      </c>
      <c r="P63" s="254">
        <v>134900</v>
      </c>
      <c r="Q63" s="254">
        <v>67207</v>
      </c>
      <c r="R63" s="249">
        <v>52540</v>
      </c>
      <c r="S63" s="254">
        <v>0</v>
      </c>
      <c r="T63" s="254">
        <v>0</v>
      </c>
      <c r="U63" s="250" t="s">
        <v>21</v>
      </c>
      <c r="V63" s="254">
        <v>52540</v>
      </c>
      <c r="W63" s="254">
        <v>0</v>
      </c>
      <c r="X63" s="254">
        <v>0</v>
      </c>
      <c r="Y63" s="249">
        <v>79316</v>
      </c>
      <c r="Z63" s="254">
        <v>30416</v>
      </c>
      <c r="AA63" s="254">
        <v>48900</v>
      </c>
      <c r="AB63" s="249">
        <v>0</v>
      </c>
      <c r="AC63" s="254">
        <v>0</v>
      </c>
      <c r="AD63" s="250" t="s">
        <v>21</v>
      </c>
      <c r="AE63" s="249">
        <v>0</v>
      </c>
      <c r="AF63" s="254">
        <v>0</v>
      </c>
      <c r="AG63" s="254">
        <v>0</v>
      </c>
      <c r="AH63" s="249">
        <v>13237</v>
      </c>
      <c r="AI63" s="254">
        <v>0</v>
      </c>
      <c r="AJ63" s="254">
        <v>13237</v>
      </c>
      <c r="AK63" s="254">
        <v>0</v>
      </c>
      <c r="AL63" s="288"/>
      <c r="AM63" s="282"/>
      <c r="AN63" s="282"/>
      <c r="AO63" s="282"/>
      <c r="AP63" s="53"/>
    </row>
    <row r="64" spans="1:42" ht="26" customHeight="1">
      <c r="A64" s="49" t="s">
        <v>22</v>
      </c>
      <c r="B64" s="249">
        <v>141678</v>
      </c>
      <c r="C64" s="249">
        <v>21734</v>
      </c>
      <c r="D64" s="254">
        <v>7199</v>
      </c>
      <c r="E64" s="254">
        <v>475</v>
      </c>
      <c r="F64" s="254">
        <v>14060</v>
      </c>
      <c r="G64" s="254">
        <v>0</v>
      </c>
      <c r="H64" s="249">
        <v>0</v>
      </c>
      <c r="I64" s="254">
        <v>0</v>
      </c>
      <c r="J64" s="250" t="s">
        <v>22</v>
      </c>
      <c r="K64" s="254">
        <v>0</v>
      </c>
      <c r="L64" s="254">
        <v>0</v>
      </c>
      <c r="M64" s="249">
        <v>114664</v>
      </c>
      <c r="N64" s="254">
        <v>0</v>
      </c>
      <c r="O64" s="254">
        <v>0</v>
      </c>
      <c r="P64" s="254">
        <v>0</v>
      </c>
      <c r="Q64" s="254">
        <v>114664</v>
      </c>
      <c r="R64" s="249">
        <v>0</v>
      </c>
      <c r="S64" s="254">
        <v>0</v>
      </c>
      <c r="T64" s="254">
        <v>0</v>
      </c>
      <c r="U64" s="250" t="s">
        <v>22</v>
      </c>
      <c r="V64" s="254">
        <v>0</v>
      </c>
      <c r="W64" s="254">
        <v>0</v>
      </c>
      <c r="X64" s="254">
        <v>0</v>
      </c>
      <c r="Y64" s="249">
        <v>0</v>
      </c>
      <c r="Z64" s="254">
        <v>0</v>
      </c>
      <c r="AA64" s="254">
        <v>0</v>
      </c>
      <c r="AB64" s="249">
        <v>0</v>
      </c>
      <c r="AC64" s="254">
        <v>0</v>
      </c>
      <c r="AD64" s="250" t="s">
        <v>22</v>
      </c>
      <c r="AE64" s="249">
        <v>0</v>
      </c>
      <c r="AF64" s="254">
        <v>0</v>
      </c>
      <c r="AG64" s="254">
        <v>0</v>
      </c>
      <c r="AH64" s="249">
        <v>5280</v>
      </c>
      <c r="AI64" s="254">
        <v>0</v>
      </c>
      <c r="AJ64" s="254">
        <v>5180</v>
      </c>
      <c r="AK64" s="254">
        <v>100</v>
      </c>
      <c r="AL64" s="288"/>
      <c r="AM64" s="282"/>
      <c r="AN64" s="282"/>
      <c r="AO64" s="282"/>
      <c r="AP64" s="53"/>
    </row>
    <row r="65" spans="1:42" s="135" customFormat="1" ht="34">
      <c r="A65" s="134" t="s">
        <v>165</v>
      </c>
      <c r="B65" s="246">
        <v>572524</v>
      </c>
      <c r="C65" s="246">
        <v>67501</v>
      </c>
      <c r="D65" s="246">
        <v>9501</v>
      </c>
      <c r="E65" s="246">
        <v>1828</v>
      </c>
      <c r="F65" s="246">
        <v>56172</v>
      </c>
      <c r="G65" s="246">
        <v>0</v>
      </c>
      <c r="H65" s="246">
        <v>7937</v>
      </c>
      <c r="I65" s="246">
        <v>6822</v>
      </c>
      <c r="J65" s="252" t="s">
        <v>165</v>
      </c>
      <c r="K65" s="246">
        <v>0</v>
      </c>
      <c r="L65" s="246">
        <v>1115</v>
      </c>
      <c r="M65" s="246">
        <v>461444</v>
      </c>
      <c r="N65" s="246">
        <v>6700</v>
      </c>
      <c r="O65" s="246">
        <v>500</v>
      </c>
      <c r="P65" s="246">
        <v>146632</v>
      </c>
      <c r="Q65" s="246">
        <v>307612</v>
      </c>
      <c r="R65" s="246">
        <v>690</v>
      </c>
      <c r="S65" s="246">
        <v>0</v>
      </c>
      <c r="T65" s="246">
        <v>0</v>
      </c>
      <c r="U65" s="252" t="s">
        <v>165</v>
      </c>
      <c r="V65" s="246">
        <v>690</v>
      </c>
      <c r="W65" s="246">
        <v>0</v>
      </c>
      <c r="X65" s="246">
        <v>0</v>
      </c>
      <c r="Y65" s="246">
        <v>14402</v>
      </c>
      <c r="Z65" s="246">
        <v>9132</v>
      </c>
      <c r="AA65" s="246">
        <v>5270</v>
      </c>
      <c r="AB65" s="246">
        <v>0</v>
      </c>
      <c r="AC65" s="246">
        <v>0</v>
      </c>
      <c r="AD65" s="252" t="s">
        <v>165</v>
      </c>
      <c r="AE65" s="246">
        <v>0</v>
      </c>
      <c r="AF65" s="246">
        <v>0</v>
      </c>
      <c r="AG65" s="246">
        <v>0</v>
      </c>
      <c r="AH65" s="246">
        <v>20550</v>
      </c>
      <c r="AI65" s="246">
        <v>0</v>
      </c>
      <c r="AJ65" s="246">
        <v>20150</v>
      </c>
      <c r="AK65" s="246">
        <v>400</v>
      </c>
      <c r="AL65" s="288"/>
      <c r="AM65" s="282"/>
      <c r="AN65" s="282"/>
      <c r="AO65" s="284"/>
      <c r="AP65" s="290"/>
    </row>
    <row r="66" spans="1:42" ht="26" customHeight="1">
      <c r="A66" s="49" t="s">
        <v>174</v>
      </c>
      <c r="B66" s="249">
        <v>52854</v>
      </c>
      <c r="C66" s="249">
        <v>1502</v>
      </c>
      <c r="D66" s="254">
        <v>802</v>
      </c>
      <c r="E66" s="254">
        <v>300</v>
      </c>
      <c r="F66" s="254">
        <v>400</v>
      </c>
      <c r="G66" s="254">
        <v>0</v>
      </c>
      <c r="H66" s="249">
        <v>600</v>
      </c>
      <c r="I66" s="254">
        <v>0</v>
      </c>
      <c r="J66" s="109" t="s">
        <v>174</v>
      </c>
      <c r="K66" s="254">
        <v>0</v>
      </c>
      <c r="L66" s="254">
        <v>600</v>
      </c>
      <c r="M66" s="249">
        <v>46024</v>
      </c>
      <c r="N66" s="254">
        <v>2500</v>
      </c>
      <c r="O66" s="254">
        <v>500</v>
      </c>
      <c r="P66" s="254">
        <v>13000</v>
      </c>
      <c r="Q66" s="254">
        <v>30024</v>
      </c>
      <c r="R66" s="249">
        <v>690</v>
      </c>
      <c r="S66" s="254">
        <v>0</v>
      </c>
      <c r="T66" s="254">
        <v>0</v>
      </c>
      <c r="U66" s="109" t="s">
        <v>174</v>
      </c>
      <c r="V66" s="254">
        <v>690</v>
      </c>
      <c r="W66" s="254">
        <v>0</v>
      </c>
      <c r="X66" s="254">
        <v>0</v>
      </c>
      <c r="Y66" s="249">
        <v>538</v>
      </c>
      <c r="Z66" s="254">
        <v>38</v>
      </c>
      <c r="AA66" s="254">
        <v>500</v>
      </c>
      <c r="AB66" s="249">
        <v>0</v>
      </c>
      <c r="AC66" s="254">
        <v>0</v>
      </c>
      <c r="AD66" s="109" t="s">
        <v>174</v>
      </c>
      <c r="AE66" s="249">
        <v>0</v>
      </c>
      <c r="AF66" s="254">
        <v>0</v>
      </c>
      <c r="AG66" s="254">
        <v>0</v>
      </c>
      <c r="AH66" s="249">
        <v>3500</v>
      </c>
      <c r="AI66" s="254">
        <v>0</v>
      </c>
      <c r="AJ66" s="254">
        <v>3500</v>
      </c>
      <c r="AK66" s="254">
        <v>0</v>
      </c>
      <c r="AL66" s="288"/>
      <c r="AM66" s="282"/>
      <c r="AN66" s="282"/>
      <c r="AO66" s="282"/>
      <c r="AP66" s="53"/>
    </row>
    <row r="67" spans="1:42" ht="26" customHeight="1">
      <c r="A67" s="49" t="s">
        <v>175</v>
      </c>
      <c r="B67" s="249">
        <v>286824</v>
      </c>
      <c r="C67" s="249">
        <v>58149</v>
      </c>
      <c r="D67" s="254">
        <v>3315</v>
      </c>
      <c r="E67" s="254">
        <v>178</v>
      </c>
      <c r="F67" s="254">
        <v>54656</v>
      </c>
      <c r="G67" s="254">
        <v>0</v>
      </c>
      <c r="H67" s="249">
        <v>5581</v>
      </c>
      <c r="I67" s="254">
        <v>5551</v>
      </c>
      <c r="J67" s="109" t="s">
        <v>175</v>
      </c>
      <c r="K67" s="254">
        <v>0</v>
      </c>
      <c r="L67" s="254">
        <v>30</v>
      </c>
      <c r="M67" s="249">
        <v>206524</v>
      </c>
      <c r="N67" s="254">
        <v>3970</v>
      </c>
      <c r="O67" s="254">
        <v>0</v>
      </c>
      <c r="P67" s="254">
        <v>60000</v>
      </c>
      <c r="Q67" s="254">
        <v>142554</v>
      </c>
      <c r="R67" s="249">
        <v>0</v>
      </c>
      <c r="S67" s="254">
        <v>0</v>
      </c>
      <c r="T67" s="254">
        <v>0</v>
      </c>
      <c r="U67" s="109" t="s">
        <v>175</v>
      </c>
      <c r="V67" s="254">
        <v>0</v>
      </c>
      <c r="W67" s="254">
        <v>0</v>
      </c>
      <c r="X67" s="254">
        <v>0</v>
      </c>
      <c r="Y67" s="249">
        <v>8070</v>
      </c>
      <c r="Z67" s="254">
        <v>3300</v>
      </c>
      <c r="AA67" s="254">
        <v>4770</v>
      </c>
      <c r="AB67" s="249">
        <v>0</v>
      </c>
      <c r="AC67" s="254">
        <v>0</v>
      </c>
      <c r="AD67" s="109" t="s">
        <v>175</v>
      </c>
      <c r="AE67" s="249">
        <v>0</v>
      </c>
      <c r="AF67" s="254">
        <v>0</v>
      </c>
      <c r="AG67" s="254">
        <v>0</v>
      </c>
      <c r="AH67" s="249">
        <v>8500</v>
      </c>
      <c r="AI67" s="254">
        <v>0</v>
      </c>
      <c r="AJ67" s="254">
        <v>8500</v>
      </c>
      <c r="AK67" s="254">
        <v>0</v>
      </c>
      <c r="AL67" s="288"/>
      <c r="AM67" s="282"/>
      <c r="AN67" s="282"/>
      <c r="AO67" s="282"/>
      <c r="AP67" s="53"/>
    </row>
    <row r="68" spans="1:42" ht="26" customHeight="1">
      <c r="A68" s="49" t="s">
        <v>176</v>
      </c>
      <c r="B68" s="249">
        <v>93894</v>
      </c>
      <c r="C68" s="249">
        <v>1981</v>
      </c>
      <c r="D68" s="254">
        <v>425</v>
      </c>
      <c r="E68" s="254">
        <v>440</v>
      </c>
      <c r="F68" s="254">
        <v>1116</v>
      </c>
      <c r="G68" s="254">
        <v>0</v>
      </c>
      <c r="H68" s="249">
        <v>1471</v>
      </c>
      <c r="I68" s="254">
        <v>1271</v>
      </c>
      <c r="J68" s="109" t="s">
        <v>176</v>
      </c>
      <c r="K68" s="254">
        <v>0</v>
      </c>
      <c r="L68" s="254">
        <v>200</v>
      </c>
      <c r="M68" s="249">
        <v>81662</v>
      </c>
      <c r="N68" s="254">
        <v>230</v>
      </c>
      <c r="O68" s="254">
        <v>0</v>
      </c>
      <c r="P68" s="254">
        <v>73632</v>
      </c>
      <c r="Q68" s="254">
        <v>7800</v>
      </c>
      <c r="R68" s="249">
        <v>0</v>
      </c>
      <c r="S68" s="254">
        <v>0</v>
      </c>
      <c r="T68" s="254">
        <v>0</v>
      </c>
      <c r="U68" s="109" t="s">
        <v>176</v>
      </c>
      <c r="V68" s="254">
        <v>0</v>
      </c>
      <c r="W68" s="254">
        <v>0</v>
      </c>
      <c r="X68" s="254">
        <v>0</v>
      </c>
      <c r="Y68" s="249">
        <v>5580</v>
      </c>
      <c r="Z68" s="254">
        <v>5580</v>
      </c>
      <c r="AA68" s="254">
        <v>0</v>
      </c>
      <c r="AB68" s="249">
        <v>0</v>
      </c>
      <c r="AC68" s="254">
        <v>0</v>
      </c>
      <c r="AD68" s="109" t="s">
        <v>176</v>
      </c>
      <c r="AE68" s="249">
        <v>0</v>
      </c>
      <c r="AF68" s="254">
        <v>0</v>
      </c>
      <c r="AG68" s="254">
        <v>0</v>
      </c>
      <c r="AH68" s="249">
        <v>3200</v>
      </c>
      <c r="AI68" s="254">
        <v>0</v>
      </c>
      <c r="AJ68" s="254">
        <v>3200</v>
      </c>
      <c r="AK68" s="254">
        <v>0</v>
      </c>
      <c r="AL68" s="288"/>
      <c r="AM68" s="282"/>
      <c r="AN68" s="282"/>
      <c r="AO68" s="282"/>
      <c r="AP68" s="53"/>
    </row>
    <row r="69" spans="1:42" ht="26" customHeight="1">
      <c r="A69" s="49" t="s">
        <v>177</v>
      </c>
      <c r="B69" s="249">
        <v>138952</v>
      </c>
      <c r="C69" s="249">
        <v>5869</v>
      </c>
      <c r="D69" s="254">
        <v>4959</v>
      </c>
      <c r="E69" s="254">
        <v>910</v>
      </c>
      <c r="F69" s="254">
        <v>0</v>
      </c>
      <c r="G69" s="254">
        <v>0</v>
      </c>
      <c r="H69" s="249">
        <v>285</v>
      </c>
      <c r="I69" s="254">
        <v>0</v>
      </c>
      <c r="J69" s="109" t="s">
        <v>177</v>
      </c>
      <c r="K69" s="254">
        <v>0</v>
      </c>
      <c r="L69" s="254">
        <v>285</v>
      </c>
      <c r="M69" s="249">
        <v>127234</v>
      </c>
      <c r="N69" s="254">
        <v>0</v>
      </c>
      <c r="O69" s="254">
        <v>0</v>
      </c>
      <c r="P69" s="254">
        <v>0</v>
      </c>
      <c r="Q69" s="254">
        <v>127234</v>
      </c>
      <c r="R69" s="249">
        <v>0</v>
      </c>
      <c r="S69" s="254">
        <v>0</v>
      </c>
      <c r="T69" s="254">
        <v>0</v>
      </c>
      <c r="U69" s="109" t="s">
        <v>177</v>
      </c>
      <c r="V69" s="254">
        <v>0</v>
      </c>
      <c r="W69" s="254">
        <v>0</v>
      </c>
      <c r="X69" s="254">
        <v>0</v>
      </c>
      <c r="Y69" s="249">
        <v>214</v>
      </c>
      <c r="Z69" s="254">
        <v>214</v>
      </c>
      <c r="AA69" s="254">
        <v>0</v>
      </c>
      <c r="AB69" s="249">
        <v>0</v>
      </c>
      <c r="AC69" s="254">
        <v>0</v>
      </c>
      <c r="AD69" s="109" t="s">
        <v>177</v>
      </c>
      <c r="AE69" s="249">
        <v>0</v>
      </c>
      <c r="AF69" s="254">
        <v>0</v>
      </c>
      <c r="AG69" s="254">
        <v>0</v>
      </c>
      <c r="AH69" s="249">
        <v>5350</v>
      </c>
      <c r="AI69" s="254">
        <v>0</v>
      </c>
      <c r="AJ69" s="254">
        <v>4950</v>
      </c>
      <c r="AK69" s="254">
        <v>400</v>
      </c>
      <c r="AL69" s="288"/>
      <c r="AM69" s="282"/>
      <c r="AN69" s="282"/>
      <c r="AO69" s="282"/>
      <c r="AP69" s="53"/>
    </row>
    <row r="70" spans="1:42">
      <c r="AL70" s="53"/>
      <c r="AM70" s="53"/>
      <c r="AN70" s="53"/>
      <c r="AO70" s="53"/>
      <c r="AP70" s="53"/>
    </row>
  </sheetData>
  <mergeCells count="16">
    <mergeCell ref="C3:G3"/>
    <mergeCell ref="U1:AC1"/>
    <mergeCell ref="AD1:AK1"/>
    <mergeCell ref="AE2:AJ2"/>
    <mergeCell ref="V3:AB3"/>
    <mergeCell ref="AE3:AI3"/>
    <mergeCell ref="B2:H2"/>
    <mergeCell ref="L3:R3"/>
    <mergeCell ref="A1:I1"/>
    <mergeCell ref="AN28:AO29"/>
    <mergeCell ref="AN49:AO50"/>
    <mergeCell ref="J1:T1"/>
    <mergeCell ref="K2:S2"/>
    <mergeCell ref="AL28:AM29"/>
    <mergeCell ref="AL49:AM50"/>
    <mergeCell ref="V2:AB2"/>
  </mergeCells>
  <phoneticPr fontId="5" type="noConversion"/>
  <printOptions horizontalCentered="1" gridLinesSet="0"/>
  <pageMargins left="0.39370078740157483" right="0.39370078740157483" top="0.39370078740157483" bottom="0.39370078740157483" header="0" footer="0.19685039370078741"/>
  <pageSetup paperSize="9" scale="78" firstPageNumber="56" pageOrder="overThenDown" orientation="landscape" blackAndWhite="1" useFirstPageNumber="1" r:id="rId1"/>
  <headerFooter alignWithMargins="0">
    <oddFooter>&amp;C&amp;"Times New Roman,標準"-&amp;P--</oddFooter>
  </headerFooter>
  <colBreaks count="3" manualBreakCount="3">
    <brk id="9" min="48" max="68" man="1"/>
    <brk id="20" min="48" max="68" man="1"/>
    <brk id="29" min="48" max="6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26"/>
  <sheetViews>
    <sheetView showGridLines="0" view="pageBreakPreview" zoomScale="60" zoomScaleNormal="75" workbookViewId="0">
      <pane ySplit="3" topLeftCell="A4" activePane="bottomLeft" state="frozenSplit"/>
      <selection activeCell="B34" sqref="B34"/>
      <selection pane="bottomLeft" activeCell="B34" sqref="B34"/>
    </sheetView>
  </sheetViews>
  <sheetFormatPr defaultColWidth="10" defaultRowHeight="17"/>
  <cols>
    <col min="1" max="1" width="16" style="7" customWidth="1"/>
    <col min="2" max="8" width="17.08984375" style="6" customWidth="1"/>
    <col min="9" max="9" width="16" style="6" customWidth="1"/>
    <col min="10" max="12" width="17.08984375" style="6" customWidth="1"/>
    <col min="13" max="15" width="17.36328125" style="6" customWidth="1"/>
    <col min="16" max="16384" width="10" style="6"/>
  </cols>
  <sheetData>
    <row r="1" spans="1:23" s="168" customFormat="1" ht="19.5">
      <c r="A1" s="357" t="s">
        <v>310</v>
      </c>
      <c r="B1" s="357"/>
      <c r="C1" s="357"/>
      <c r="D1" s="357"/>
      <c r="E1" s="357"/>
      <c r="F1" s="357"/>
      <c r="G1" s="357"/>
      <c r="H1" s="357"/>
      <c r="I1" s="357" t="s">
        <v>312</v>
      </c>
      <c r="J1" s="357"/>
      <c r="K1" s="357"/>
      <c r="L1" s="357"/>
      <c r="M1" s="357"/>
      <c r="N1" s="357"/>
      <c r="O1" s="357"/>
      <c r="P1" s="166"/>
      <c r="Q1" s="166"/>
      <c r="R1" s="166"/>
      <c r="S1" s="166"/>
      <c r="T1" s="166"/>
      <c r="U1" s="167"/>
      <c r="V1" s="167"/>
    </row>
    <row r="2" spans="1:23" s="172" customFormat="1" ht="24.65" customHeight="1">
      <c r="A2" s="358" t="s">
        <v>311</v>
      </c>
      <c r="B2" s="358"/>
      <c r="C2" s="358"/>
      <c r="D2" s="358"/>
      <c r="E2" s="358"/>
      <c r="F2" s="358"/>
      <c r="G2" s="358"/>
      <c r="H2" s="358"/>
      <c r="I2" s="170"/>
      <c r="J2" s="358" t="s">
        <v>313</v>
      </c>
      <c r="K2" s="358"/>
      <c r="L2" s="358"/>
      <c r="M2" s="358"/>
      <c r="N2" s="358"/>
      <c r="O2" s="175" t="s">
        <v>269</v>
      </c>
      <c r="P2" s="170"/>
      <c r="Q2" s="170"/>
      <c r="R2" s="170"/>
      <c r="S2" s="170"/>
      <c r="T2" s="170"/>
      <c r="U2" s="171"/>
      <c r="V2" s="171"/>
    </row>
    <row r="3" spans="1:23" s="172" customFormat="1" ht="21.65" customHeight="1">
      <c r="A3" s="169"/>
      <c r="B3" s="170"/>
      <c r="C3" s="170"/>
      <c r="D3" s="359" t="str">
        <f>'政事別總表-經資'!C3</f>
        <v>中華民國112年度</v>
      </c>
      <c r="E3" s="359"/>
      <c r="F3" s="170"/>
      <c r="G3" s="170"/>
      <c r="H3" s="48" t="s">
        <v>0</v>
      </c>
      <c r="I3" s="173"/>
      <c r="J3" s="170"/>
      <c r="K3" s="360" t="str">
        <f>$D$3</f>
        <v>中華民國112年度</v>
      </c>
      <c r="L3" s="360"/>
      <c r="M3" s="360"/>
      <c r="N3" s="170"/>
      <c r="O3" s="48" t="s">
        <v>0</v>
      </c>
      <c r="P3" s="170"/>
      <c r="Q3" s="170"/>
      <c r="R3" s="170"/>
      <c r="S3" s="170"/>
      <c r="T3" s="170"/>
      <c r="U3" s="174"/>
      <c r="V3" s="171"/>
    </row>
    <row r="4" spans="1:23" s="8" customFormat="1" ht="29.5" customHeight="1">
      <c r="A4" s="361" t="s">
        <v>292</v>
      </c>
      <c r="B4" s="361" t="s">
        <v>75</v>
      </c>
      <c r="C4" s="78"/>
      <c r="D4" s="79" t="s">
        <v>76</v>
      </c>
      <c r="E4" s="79" t="s">
        <v>97</v>
      </c>
      <c r="F4" s="80" t="s">
        <v>98</v>
      </c>
      <c r="G4" s="79" t="s">
        <v>77</v>
      </c>
      <c r="H4" s="81"/>
      <c r="I4" s="361" t="s">
        <v>292</v>
      </c>
      <c r="J4" s="82"/>
      <c r="K4" s="83" t="s">
        <v>78</v>
      </c>
      <c r="L4" s="79" t="s">
        <v>79</v>
      </c>
      <c r="M4" s="78" t="s">
        <v>80</v>
      </c>
      <c r="N4" s="78" t="s">
        <v>77</v>
      </c>
      <c r="O4" s="74"/>
      <c r="P4" s="363"/>
      <c r="Q4" s="364"/>
      <c r="R4" s="365"/>
      <c r="S4" s="365"/>
      <c r="T4" s="291"/>
      <c r="U4" s="291"/>
      <c r="V4" s="94"/>
      <c r="W4" s="292"/>
    </row>
    <row r="5" spans="1:23" s="8" customFormat="1" ht="29.5" customHeight="1">
      <c r="A5" s="362"/>
      <c r="B5" s="362"/>
      <c r="C5" s="75" t="s">
        <v>81</v>
      </c>
      <c r="D5" s="75" t="s">
        <v>82</v>
      </c>
      <c r="E5" s="75" t="s">
        <v>99</v>
      </c>
      <c r="F5" s="75" t="s">
        <v>83</v>
      </c>
      <c r="G5" s="75" t="s">
        <v>7</v>
      </c>
      <c r="H5" s="75" t="s">
        <v>84</v>
      </c>
      <c r="I5" s="362"/>
      <c r="J5" s="75" t="s">
        <v>81</v>
      </c>
      <c r="K5" s="75" t="s">
        <v>82</v>
      </c>
      <c r="L5" s="75" t="s">
        <v>85</v>
      </c>
      <c r="M5" s="75" t="s">
        <v>99</v>
      </c>
      <c r="N5" s="75" t="s">
        <v>7</v>
      </c>
      <c r="O5" s="75" t="s">
        <v>84</v>
      </c>
      <c r="P5" s="363"/>
      <c r="Q5" s="364"/>
      <c r="R5" s="365"/>
      <c r="S5" s="365"/>
      <c r="T5" s="291"/>
      <c r="U5" s="291"/>
      <c r="V5" s="94"/>
      <c r="W5" s="292"/>
    </row>
    <row r="6" spans="1:23" s="140" customFormat="1" ht="29.5" customHeight="1">
      <c r="A6" s="268" t="s">
        <v>9</v>
      </c>
      <c r="B6" s="257">
        <v>71373679</v>
      </c>
      <c r="C6" s="257">
        <v>27169401</v>
      </c>
      <c r="D6" s="257">
        <v>19113249</v>
      </c>
      <c r="E6" s="257">
        <v>7896313</v>
      </c>
      <c r="F6" s="257">
        <v>8166</v>
      </c>
      <c r="G6" s="257">
        <v>548024</v>
      </c>
      <c r="H6" s="257">
        <v>54735153</v>
      </c>
      <c r="I6" s="258" t="s">
        <v>182</v>
      </c>
      <c r="J6" s="257">
        <v>3891</v>
      </c>
      <c r="K6" s="257">
        <v>239341</v>
      </c>
      <c r="L6" s="257">
        <v>15219416</v>
      </c>
      <c r="M6" s="257">
        <v>446398</v>
      </c>
      <c r="N6" s="257">
        <v>729480</v>
      </c>
      <c r="O6" s="257">
        <v>16638526</v>
      </c>
      <c r="P6" s="293"/>
      <c r="Q6" s="294"/>
      <c r="R6" s="294"/>
      <c r="S6" s="294"/>
      <c r="T6" s="295"/>
      <c r="U6" s="295"/>
      <c r="V6" s="296"/>
      <c r="W6" s="297"/>
    </row>
    <row r="7" spans="1:23" s="140" customFormat="1" ht="29.5" customHeight="1">
      <c r="A7" s="133" t="s">
        <v>164</v>
      </c>
      <c r="B7" s="257">
        <v>69379131</v>
      </c>
      <c r="C7" s="257">
        <v>26624326</v>
      </c>
      <c r="D7" s="257">
        <v>18619967</v>
      </c>
      <c r="E7" s="257">
        <v>7530303</v>
      </c>
      <c r="F7" s="257">
        <v>8166</v>
      </c>
      <c r="G7" s="257">
        <v>530367</v>
      </c>
      <c r="H7" s="257">
        <v>53313129</v>
      </c>
      <c r="I7" s="248" t="s">
        <v>164</v>
      </c>
      <c r="J7" s="257">
        <v>3891</v>
      </c>
      <c r="K7" s="257">
        <v>239341</v>
      </c>
      <c r="L7" s="257">
        <v>14670832</v>
      </c>
      <c r="M7" s="257">
        <v>443008</v>
      </c>
      <c r="N7" s="257">
        <v>708930</v>
      </c>
      <c r="O7" s="257">
        <v>16066002</v>
      </c>
      <c r="P7" s="294"/>
      <c r="Q7" s="294"/>
      <c r="R7" s="294"/>
      <c r="S7" s="294"/>
      <c r="T7" s="295"/>
      <c r="U7" s="295"/>
      <c r="V7" s="296"/>
      <c r="W7" s="297"/>
    </row>
    <row r="8" spans="1:23" s="9" customFormat="1" ht="29.5" customHeight="1">
      <c r="A8" s="85" t="s">
        <v>10</v>
      </c>
      <c r="B8" s="259">
        <v>4889907</v>
      </c>
      <c r="C8" s="260">
        <v>2122554</v>
      </c>
      <c r="D8" s="260">
        <v>1536351</v>
      </c>
      <c r="E8" s="260">
        <v>497131</v>
      </c>
      <c r="F8" s="260">
        <v>0</v>
      </c>
      <c r="G8" s="260">
        <v>26100</v>
      </c>
      <c r="H8" s="259">
        <v>4182136</v>
      </c>
      <c r="I8" s="261" t="s">
        <v>10</v>
      </c>
      <c r="J8" s="260">
        <v>0</v>
      </c>
      <c r="K8" s="260">
        <v>572</v>
      </c>
      <c r="L8" s="260">
        <v>634826</v>
      </c>
      <c r="M8" s="260">
        <v>22798</v>
      </c>
      <c r="N8" s="260">
        <v>49575</v>
      </c>
      <c r="O8" s="259">
        <v>707771</v>
      </c>
      <c r="P8" s="298"/>
      <c r="Q8" s="298"/>
      <c r="R8" s="299"/>
      <c r="S8" s="299"/>
      <c r="T8" s="299"/>
      <c r="U8" s="300"/>
      <c r="V8" s="300"/>
      <c r="W8" s="300"/>
    </row>
    <row r="9" spans="1:23" s="9" customFormat="1" ht="29.5" customHeight="1">
      <c r="A9" s="85" t="s">
        <v>11</v>
      </c>
      <c r="B9" s="259">
        <v>7142089</v>
      </c>
      <c r="C9" s="260">
        <v>1826423</v>
      </c>
      <c r="D9" s="260">
        <v>1514129</v>
      </c>
      <c r="E9" s="260">
        <v>691209</v>
      </c>
      <c r="F9" s="260">
        <v>0</v>
      </c>
      <c r="G9" s="260">
        <v>84700</v>
      </c>
      <c r="H9" s="259">
        <v>4116461</v>
      </c>
      <c r="I9" s="261" t="s">
        <v>11</v>
      </c>
      <c r="J9" s="260">
        <v>0</v>
      </c>
      <c r="K9" s="260">
        <v>0</v>
      </c>
      <c r="L9" s="260">
        <v>2788616</v>
      </c>
      <c r="M9" s="260">
        <v>164633</v>
      </c>
      <c r="N9" s="260">
        <v>72379</v>
      </c>
      <c r="O9" s="259">
        <v>3025628</v>
      </c>
      <c r="P9" s="298"/>
      <c r="Q9" s="298"/>
      <c r="R9" s="299"/>
      <c r="S9" s="299"/>
      <c r="T9" s="299"/>
      <c r="U9" s="300"/>
      <c r="V9" s="300"/>
      <c r="W9" s="300"/>
    </row>
    <row r="10" spans="1:23" s="9" customFormat="1" ht="29.5" customHeight="1">
      <c r="A10" s="85" t="s">
        <v>12</v>
      </c>
      <c r="B10" s="259">
        <v>5618767</v>
      </c>
      <c r="C10" s="260">
        <v>2285667</v>
      </c>
      <c r="D10" s="260">
        <v>1609079</v>
      </c>
      <c r="E10" s="260">
        <v>525601</v>
      </c>
      <c r="F10" s="260">
        <v>10</v>
      </c>
      <c r="G10" s="260">
        <v>66770</v>
      </c>
      <c r="H10" s="259">
        <v>4487127</v>
      </c>
      <c r="I10" s="261" t="s">
        <v>12</v>
      </c>
      <c r="J10" s="260">
        <v>0</v>
      </c>
      <c r="K10" s="260">
        <v>4232</v>
      </c>
      <c r="L10" s="260">
        <v>1062746</v>
      </c>
      <c r="M10" s="260">
        <v>7627</v>
      </c>
      <c r="N10" s="260">
        <v>57035</v>
      </c>
      <c r="O10" s="259">
        <v>1131640</v>
      </c>
      <c r="P10" s="298"/>
      <c r="Q10" s="298"/>
      <c r="R10" s="299"/>
      <c r="S10" s="299"/>
      <c r="T10" s="299"/>
      <c r="U10" s="300"/>
      <c r="V10" s="300"/>
      <c r="W10" s="300"/>
    </row>
    <row r="11" spans="1:23" s="9" customFormat="1" ht="29.5" customHeight="1">
      <c r="A11" s="85" t="s">
        <v>14</v>
      </c>
      <c r="B11" s="259">
        <v>11888789</v>
      </c>
      <c r="C11" s="260">
        <v>4414361</v>
      </c>
      <c r="D11" s="260">
        <v>2852355</v>
      </c>
      <c r="E11" s="260">
        <v>1322327</v>
      </c>
      <c r="F11" s="260">
        <v>600</v>
      </c>
      <c r="G11" s="260">
        <v>66571</v>
      </c>
      <c r="H11" s="259">
        <v>8656214</v>
      </c>
      <c r="I11" s="261" t="s">
        <v>14</v>
      </c>
      <c r="J11" s="260">
        <v>0</v>
      </c>
      <c r="K11" s="260">
        <v>5180</v>
      </c>
      <c r="L11" s="260">
        <v>2979583</v>
      </c>
      <c r="M11" s="260">
        <v>116972</v>
      </c>
      <c r="N11" s="260">
        <v>130840</v>
      </c>
      <c r="O11" s="259">
        <v>3232575</v>
      </c>
      <c r="P11" s="298"/>
      <c r="Q11" s="298"/>
      <c r="R11" s="299"/>
      <c r="S11" s="299"/>
      <c r="T11" s="299"/>
      <c r="U11" s="300"/>
      <c r="V11" s="300"/>
      <c r="W11" s="300"/>
    </row>
    <row r="12" spans="1:23" s="9" customFormat="1" ht="29.5" customHeight="1">
      <c r="A12" s="85" t="s">
        <v>13</v>
      </c>
      <c r="B12" s="259">
        <v>4724189</v>
      </c>
      <c r="C12" s="260">
        <v>2135697</v>
      </c>
      <c r="D12" s="260">
        <v>1391112</v>
      </c>
      <c r="E12" s="260">
        <v>340586</v>
      </c>
      <c r="F12" s="260">
        <v>40</v>
      </c>
      <c r="G12" s="260">
        <v>71800</v>
      </c>
      <c r="H12" s="259">
        <v>3939235</v>
      </c>
      <c r="I12" s="261" t="s">
        <v>13</v>
      </c>
      <c r="J12" s="260">
        <v>0</v>
      </c>
      <c r="K12" s="260">
        <v>0</v>
      </c>
      <c r="L12" s="260">
        <v>737078</v>
      </c>
      <c r="M12" s="260">
        <v>503</v>
      </c>
      <c r="N12" s="260">
        <v>47373</v>
      </c>
      <c r="O12" s="259">
        <v>784954</v>
      </c>
      <c r="P12" s="298"/>
      <c r="Q12" s="298"/>
      <c r="R12" s="299"/>
      <c r="S12" s="299"/>
      <c r="T12" s="299"/>
      <c r="U12" s="300"/>
      <c r="V12" s="300"/>
      <c r="W12" s="300"/>
    </row>
    <row r="13" spans="1:23" s="9" customFormat="1" ht="29.5" customHeight="1">
      <c r="A13" s="85" t="s">
        <v>15</v>
      </c>
      <c r="B13" s="259">
        <v>8676850</v>
      </c>
      <c r="C13" s="260">
        <v>3296330</v>
      </c>
      <c r="D13" s="260">
        <v>2223861</v>
      </c>
      <c r="E13" s="260">
        <v>983448</v>
      </c>
      <c r="F13" s="260">
        <v>5</v>
      </c>
      <c r="G13" s="260">
        <v>59300</v>
      </c>
      <c r="H13" s="259">
        <v>6562944</v>
      </c>
      <c r="I13" s="261" t="s">
        <v>15</v>
      </c>
      <c r="J13" s="260">
        <v>661</v>
      </c>
      <c r="K13" s="260">
        <v>54806</v>
      </c>
      <c r="L13" s="260">
        <v>1919946</v>
      </c>
      <c r="M13" s="260">
        <v>34555</v>
      </c>
      <c r="N13" s="260">
        <v>103938</v>
      </c>
      <c r="O13" s="259">
        <v>2113906</v>
      </c>
      <c r="P13" s="298"/>
      <c r="Q13" s="298"/>
      <c r="R13" s="299"/>
      <c r="S13" s="299"/>
      <c r="T13" s="299"/>
      <c r="U13" s="300"/>
      <c r="V13" s="300"/>
      <c r="W13" s="300"/>
    </row>
    <row r="14" spans="1:23" s="9" customFormat="1" ht="29.5" customHeight="1">
      <c r="A14" s="85" t="s">
        <v>16</v>
      </c>
      <c r="B14" s="259">
        <v>4936385</v>
      </c>
      <c r="C14" s="260">
        <v>2160780</v>
      </c>
      <c r="D14" s="260">
        <v>1288685</v>
      </c>
      <c r="E14" s="260">
        <v>394055</v>
      </c>
      <c r="F14" s="260">
        <v>0</v>
      </c>
      <c r="G14" s="260">
        <v>22089</v>
      </c>
      <c r="H14" s="259">
        <v>3865609</v>
      </c>
      <c r="I14" s="261" t="s">
        <v>16</v>
      </c>
      <c r="J14" s="260">
        <v>3230</v>
      </c>
      <c r="K14" s="260">
        <v>101674</v>
      </c>
      <c r="L14" s="260">
        <v>906043</v>
      </c>
      <c r="M14" s="260">
        <v>22437</v>
      </c>
      <c r="N14" s="260">
        <v>37392</v>
      </c>
      <c r="O14" s="259">
        <v>1070776</v>
      </c>
      <c r="P14" s="298"/>
      <c r="Q14" s="298"/>
      <c r="R14" s="299"/>
      <c r="S14" s="299"/>
      <c r="T14" s="299"/>
      <c r="U14" s="300"/>
      <c r="V14" s="300"/>
      <c r="W14" s="300"/>
    </row>
    <row r="15" spans="1:23" s="9" customFormat="1" ht="29.5" customHeight="1">
      <c r="A15" s="85" t="s">
        <v>17</v>
      </c>
      <c r="B15" s="259">
        <v>9581365</v>
      </c>
      <c r="C15" s="260">
        <v>3960992</v>
      </c>
      <c r="D15" s="260">
        <v>2469268</v>
      </c>
      <c r="E15" s="260">
        <v>1785808</v>
      </c>
      <c r="F15" s="260">
        <v>4950</v>
      </c>
      <c r="G15" s="260">
        <v>23794</v>
      </c>
      <c r="H15" s="259">
        <v>8244812</v>
      </c>
      <c r="I15" s="261" t="s">
        <v>17</v>
      </c>
      <c r="J15" s="260">
        <v>0</v>
      </c>
      <c r="K15" s="260">
        <v>0</v>
      </c>
      <c r="L15" s="260">
        <v>1213636</v>
      </c>
      <c r="M15" s="260">
        <v>26790</v>
      </c>
      <c r="N15" s="260">
        <v>96127</v>
      </c>
      <c r="O15" s="259">
        <v>1336553</v>
      </c>
      <c r="P15" s="298"/>
      <c r="Q15" s="298"/>
      <c r="R15" s="299"/>
      <c r="S15" s="299"/>
      <c r="T15" s="299"/>
      <c r="U15" s="300"/>
      <c r="V15" s="300"/>
      <c r="W15" s="300"/>
    </row>
    <row r="16" spans="1:23" s="9" customFormat="1" ht="29.5" customHeight="1">
      <c r="A16" s="85" t="s">
        <v>18</v>
      </c>
      <c r="B16" s="259">
        <v>3293217</v>
      </c>
      <c r="C16" s="260">
        <v>1377396</v>
      </c>
      <c r="D16" s="260">
        <v>1120454</v>
      </c>
      <c r="E16" s="260">
        <v>222121</v>
      </c>
      <c r="F16" s="260">
        <v>0</v>
      </c>
      <c r="G16" s="260">
        <v>20500</v>
      </c>
      <c r="H16" s="259">
        <v>2740471</v>
      </c>
      <c r="I16" s="107" t="s">
        <v>18</v>
      </c>
      <c r="J16" s="260">
        <v>0</v>
      </c>
      <c r="K16" s="260">
        <v>0</v>
      </c>
      <c r="L16" s="260">
        <v>506965</v>
      </c>
      <c r="M16" s="260">
        <v>12050</v>
      </c>
      <c r="N16" s="260">
        <v>33731</v>
      </c>
      <c r="O16" s="259">
        <v>552746</v>
      </c>
      <c r="P16" s="298"/>
      <c r="Q16" s="298"/>
      <c r="R16" s="299"/>
      <c r="S16" s="299"/>
      <c r="T16" s="299"/>
      <c r="U16" s="300"/>
      <c r="V16" s="300"/>
      <c r="W16" s="300"/>
    </row>
    <row r="17" spans="1:23" s="9" customFormat="1" ht="29.5" customHeight="1">
      <c r="A17" s="85" t="s">
        <v>19</v>
      </c>
      <c r="B17" s="259">
        <v>4637709</v>
      </c>
      <c r="C17" s="260">
        <v>1666978</v>
      </c>
      <c r="D17" s="260">
        <v>1353850</v>
      </c>
      <c r="E17" s="260">
        <v>451543</v>
      </c>
      <c r="F17" s="260">
        <v>0</v>
      </c>
      <c r="G17" s="260">
        <v>54229</v>
      </c>
      <c r="H17" s="259">
        <v>3526600</v>
      </c>
      <c r="I17" s="261" t="s">
        <v>19</v>
      </c>
      <c r="J17" s="260">
        <v>0</v>
      </c>
      <c r="K17" s="260">
        <v>0</v>
      </c>
      <c r="L17" s="260">
        <v>1062316</v>
      </c>
      <c r="M17" s="260">
        <v>6870</v>
      </c>
      <c r="N17" s="260">
        <v>41923</v>
      </c>
      <c r="O17" s="259">
        <v>1111109</v>
      </c>
      <c r="P17" s="298"/>
      <c r="Q17" s="298"/>
      <c r="R17" s="299"/>
      <c r="S17" s="299"/>
      <c r="T17" s="299"/>
      <c r="U17" s="300"/>
      <c r="V17" s="300"/>
      <c r="W17" s="300"/>
    </row>
    <row r="18" spans="1:23" s="9" customFormat="1" ht="29.5" customHeight="1">
      <c r="A18" s="85" t="s">
        <v>20</v>
      </c>
      <c r="B18" s="259">
        <v>1863822</v>
      </c>
      <c r="C18" s="260">
        <v>714390</v>
      </c>
      <c r="D18" s="260">
        <v>507398</v>
      </c>
      <c r="E18" s="260">
        <v>224256</v>
      </c>
      <c r="F18" s="260">
        <v>2561</v>
      </c>
      <c r="G18" s="260">
        <v>26200</v>
      </c>
      <c r="H18" s="259">
        <v>1474805</v>
      </c>
      <c r="I18" s="261" t="s">
        <v>20</v>
      </c>
      <c r="J18" s="260">
        <v>0</v>
      </c>
      <c r="K18" s="260">
        <v>72877</v>
      </c>
      <c r="L18" s="260">
        <v>268567</v>
      </c>
      <c r="M18" s="260">
        <v>27773</v>
      </c>
      <c r="N18" s="260">
        <v>19800</v>
      </c>
      <c r="O18" s="259">
        <v>389017</v>
      </c>
      <c r="P18" s="298"/>
      <c r="Q18" s="298"/>
      <c r="R18" s="299"/>
      <c r="S18" s="299"/>
      <c r="T18" s="299"/>
      <c r="U18" s="300"/>
      <c r="V18" s="300"/>
      <c r="W18" s="300"/>
    </row>
    <row r="19" spans="1:23" s="9" customFormat="1" ht="29.5" customHeight="1">
      <c r="A19" s="85" t="s">
        <v>21</v>
      </c>
      <c r="B19" s="259">
        <v>1630770</v>
      </c>
      <c r="C19" s="260">
        <v>497577</v>
      </c>
      <c r="D19" s="260">
        <v>611456</v>
      </c>
      <c r="E19" s="260">
        <v>47474</v>
      </c>
      <c r="F19" s="260">
        <v>0</v>
      </c>
      <c r="G19" s="260">
        <v>6614</v>
      </c>
      <c r="H19" s="259">
        <v>1163121</v>
      </c>
      <c r="I19" s="107" t="s">
        <v>21</v>
      </c>
      <c r="J19" s="260">
        <v>0</v>
      </c>
      <c r="K19" s="260">
        <v>0</v>
      </c>
      <c r="L19" s="260">
        <v>454112</v>
      </c>
      <c r="M19" s="260">
        <v>0</v>
      </c>
      <c r="N19" s="260">
        <v>13537</v>
      </c>
      <c r="O19" s="259">
        <v>467649</v>
      </c>
      <c r="P19" s="298"/>
      <c r="Q19" s="298"/>
      <c r="R19" s="299"/>
      <c r="S19" s="299"/>
      <c r="T19" s="299"/>
      <c r="U19" s="300"/>
      <c r="V19" s="300"/>
      <c r="W19" s="300"/>
    </row>
    <row r="20" spans="1:23" s="9" customFormat="1" ht="29.5" customHeight="1">
      <c r="A20" s="85" t="s">
        <v>22</v>
      </c>
      <c r="B20" s="259">
        <v>495272</v>
      </c>
      <c r="C20" s="260">
        <v>165181</v>
      </c>
      <c r="D20" s="260">
        <v>141969</v>
      </c>
      <c r="E20" s="260">
        <v>44744</v>
      </c>
      <c r="F20" s="260">
        <v>0</v>
      </c>
      <c r="G20" s="260">
        <v>1700</v>
      </c>
      <c r="H20" s="259">
        <v>353594</v>
      </c>
      <c r="I20" s="107" t="s">
        <v>22</v>
      </c>
      <c r="J20" s="260">
        <v>0</v>
      </c>
      <c r="K20" s="260">
        <v>0</v>
      </c>
      <c r="L20" s="260">
        <v>136398</v>
      </c>
      <c r="M20" s="260">
        <v>0</v>
      </c>
      <c r="N20" s="260">
        <v>5280</v>
      </c>
      <c r="O20" s="259">
        <v>141678</v>
      </c>
      <c r="P20" s="298"/>
      <c r="Q20" s="298"/>
      <c r="R20" s="299"/>
      <c r="S20" s="299"/>
      <c r="T20" s="299"/>
      <c r="U20" s="300"/>
      <c r="V20" s="300"/>
      <c r="W20" s="300"/>
    </row>
    <row r="21" spans="1:23" s="159" customFormat="1" ht="34.5" customHeight="1">
      <c r="A21" s="138" t="s">
        <v>181</v>
      </c>
      <c r="B21" s="183">
        <v>1994548</v>
      </c>
      <c r="C21" s="262">
        <v>545075</v>
      </c>
      <c r="D21" s="262">
        <v>493282</v>
      </c>
      <c r="E21" s="262">
        <v>366010</v>
      </c>
      <c r="F21" s="262">
        <v>0</v>
      </c>
      <c r="G21" s="262">
        <v>17657</v>
      </c>
      <c r="H21" s="183">
        <v>1422024</v>
      </c>
      <c r="I21" s="263" t="s">
        <v>181</v>
      </c>
      <c r="J21" s="262">
        <v>0</v>
      </c>
      <c r="K21" s="262">
        <v>0</v>
      </c>
      <c r="L21" s="262">
        <v>548584</v>
      </c>
      <c r="M21" s="262">
        <v>3390</v>
      </c>
      <c r="N21" s="262">
        <v>20550</v>
      </c>
      <c r="O21" s="183">
        <v>572524</v>
      </c>
      <c r="P21" s="301"/>
      <c r="Q21" s="301"/>
      <c r="R21" s="302"/>
      <c r="S21" s="302"/>
      <c r="T21" s="302"/>
      <c r="U21" s="303"/>
      <c r="V21" s="304"/>
      <c r="W21" s="305"/>
    </row>
    <row r="22" spans="1:23" ht="29.5" customHeight="1">
      <c r="A22" s="85" t="s">
        <v>174</v>
      </c>
      <c r="B22" s="259">
        <v>302622</v>
      </c>
      <c r="C22" s="260">
        <v>83105</v>
      </c>
      <c r="D22" s="260">
        <v>84331</v>
      </c>
      <c r="E22" s="260">
        <v>79100</v>
      </c>
      <c r="F22" s="260">
        <v>0</v>
      </c>
      <c r="G22" s="260">
        <v>3232</v>
      </c>
      <c r="H22" s="259">
        <v>249768</v>
      </c>
      <c r="I22" s="107" t="s">
        <v>174</v>
      </c>
      <c r="J22" s="260">
        <v>0</v>
      </c>
      <c r="K22" s="260">
        <v>0</v>
      </c>
      <c r="L22" s="260">
        <v>48764</v>
      </c>
      <c r="M22" s="260">
        <v>590</v>
      </c>
      <c r="N22" s="260">
        <v>3500</v>
      </c>
      <c r="O22" s="259">
        <v>52854</v>
      </c>
      <c r="P22" s="298"/>
      <c r="Q22" s="298"/>
      <c r="R22" s="299"/>
      <c r="S22" s="299"/>
      <c r="T22" s="299"/>
      <c r="U22" s="300"/>
      <c r="V22" s="306"/>
      <c r="W22" s="306"/>
    </row>
    <row r="23" spans="1:23" ht="29.5" customHeight="1">
      <c r="A23" s="85" t="s">
        <v>175</v>
      </c>
      <c r="B23" s="259">
        <v>842609</v>
      </c>
      <c r="C23" s="260">
        <v>148577</v>
      </c>
      <c r="D23" s="260">
        <v>175393</v>
      </c>
      <c r="E23" s="260">
        <v>228815</v>
      </c>
      <c r="F23" s="260">
        <v>0</v>
      </c>
      <c r="G23" s="260">
        <v>3000</v>
      </c>
      <c r="H23" s="259">
        <v>555785</v>
      </c>
      <c r="I23" s="107" t="s">
        <v>175</v>
      </c>
      <c r="J23" s="260">
        <v>0</v>
      </c>
      <c r="K23" s="260">
        <v>0</v>
      </c>
      <c r="L23" s="260">
        <v>275524</v>
      </c>
      <c r="M23" s="260">
        <v>2800</v>
      </c>
      <c r="N23" s="260">
        <v>8500</v>
      </c>
      <c r="O23" s="259">
        <v>286824</v>
      </c>
      <c r="P23" s="298"/>
      <c r="Q23" s="298"/>
      <c r="R23" s="299"/>
      <c r="S23" s="299"/>
      <c r="T23" s="299"/>
      <c r="U23" s="300"/>
      <c r="V23" s="306"/>
      <c r="W23" s="306"/>
    </row>
    <row r="24" spans="1:23" ht="29.5" customHeight="1">
      <c r="A24" s="85" t="s">
        <v>179</v>
      </c>
      <c r="B24" s="259">
        <v>367441</v>
      </c>
      <c r="C24" s="260">
        <v>121161</v>
      </c>
      <c r="D24" s="260">
        <v>117831</v>
      </c>
      <c r="E24" s="260">
        <v>25430</v>
      </c>
      <c r="F24" s="260">
        <v>0</v>
      </c>
      <c r="G24" s="260">
        <v>9125</v>
      </c>
      <c r="H24" s="259">
        <v>273547</v>
      </c>
      <c r="I24" s="107" t="s">
        <v>179</v>
      </c>
      <c r="J24" s="260">
        <v>0</v>
      </c>
      <c r="K24" s="260">
        <v>0</v>
      </c>
      <c r="L24" s="260">
        <v>90694</v>
      </c>
      <c r="M24" s="260">
        <v>0</v>
      </c>
      <c r="N24" s="260">
        <v>3200</v>
      </c>
      <c r="O24" s="259">
        <v>93894</v>
      </c>
      <c r="P24" s="298"/>
      <c r="Q24" s="298"/>
      <c r="R24" s="299"/>
      <c r="S24" s="299"/>
      <c r="T24" s="299"/>
      <c r="U24" s="300"/>
      <c r="V24" s="306"/>
      <c r="W24" s="306"/>
    </row>
    <row r="25" spans="1:23" ht="29.5" customHeight="1">
      <c r="A25" s="85" t="s">
        <v>180</v>
      </c>
      <c r="B25" s="259">
        <v>481876</v>
      </c>
      <c r="C25" s="260">
        <v>192232</v>
      </c>
      <c r="D25" s="260">
        <v>115727</v>
      </c>
      <c r="E25" s="260">
        <v>32665</v>
      </c>
      <c r="F25" s="260">
        <v>0</v>
      </c>
      <c r="G25" s="260">
        <v>2300</v>
      </c>
      <c r="H25" s="259">
        <v>342924</v>
      </c>
      <c r="I25" s="107" t="s">
        <v>180</v>
      </c>
      <c r="J25" s="260">
        <v>0</v>
      </c>
      <c r="K25" s="260">
        <v>0</v>
      </c>
      <c r="L25" s="260">
        <v>133602</v>
      </c>
      <c r="M25" s="260">
        <v>0</v>
      </c>
      <c r="N25" s="260">
        <v>5350</v>
      </c>
      <c r="O25" s="259">
        <v>138952</v>
      </c>
      <c r="P25" s="298"/>
      <c r="Q25" s="298"/>
      <c r="R25" s="299"/>
      <c r="S25" s="299"/>
      <c r="T25" s="299"/>
      <c r="U25" s="300"/>
      <c r="V25" s="306"/>
      <c r="W25" s="306"/>
    </row>
    <row r="26" spans="1:23">
      <c r="P26" s="306"/>
      <c r="Q26" s="306"/>
      <c r="R26" s="306"/>
      <c r="S26" s="306"/>
      <c r="T26" s="306"/>
      <c r="U26" s="306"/>
      <c r="V26" s="306"/>
      <c r="W26" s="306"/>
    </row>
  </sheetData>
  <mergeCells count="11">
    <mergeCell ref="B4:B5"/>
    <mergeCell ref="P4:Q5"/>
    <mergeCell ref="R4:S5"/>
    <mergeCell ref="A4:A5"/>
    <mergeCell ref="I4:I5"/>
    <mergeCell ref="A1:H1"/>
    <mergeCell ref="A2:H2"/>
    <mergeCell ref="D3:E3"/>
    <mergeCell ref="I1:O1"/>
    <mergeCell ref="J2:N2"/>
    <mergeCell ref="K3:M3"/>
  </mergeCells>
  <phoneticPr fontId="13" type="noConversion"/>
  <printOptions horizontalCentered="1"/>
  <pageMargins left="0.39370078740157483" right="0.39370078740157483" top="0.31496062992125984" bottom="0.31496062992125984" header="0.51181102362204722" footer="0.19685039370078741"/>
  <pageSetup paperSize="9" scale="78" firstPageNumber="60" orientation="landscape" blackAndWhite="1" useFirstPageNumber="1" r:id="rId1"/>
  <headerFooter alignWithMargins="0">
    <oddFooter>&amp;C&amp;"Times New Roman,標準"-&amp;P--</oddFooter>
  </headerFooter>
  <colBreaks count="1" manualBreakCount="1">
    <brk id="8" max="2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工作表27">
    <pageSetUpPr fitToPage="1"/>
  </sheetPr>
  <dimension ref="A1:O28"/>
  <sheetViews>
    <sheetView showGridLines="0" view="pageBreakPreview" zoomScale="60" zoomScaleNormal="75" workbookViewId="0">
      <pane xSplit="1" ySplit="6" topLeftCell="B7" activePane="bottomRight" state="frozen"/>
      <selection activeCell="B34" sqref="B34"/>
      <selection pane="topRight" activeCell="B34" sqref="B34"/>
      <selection pane="bottomLeft" activeCell="B34" sqref="B34"/>
      <selection pane="bottomRight" activeCell="B34" sqref="B34"/>
    </sheetView>
  </sheetViews>
  <sheetFormatPr defaultColWidth="10" defaultRowHeight="15.5"/>
  <cols>
    <col min="1" max="1" width="16.26953125" style="180" customWidth="1"/>
    <col min="2" max="2" width="16" style="180" customWidth="1"/>
    <col min="3" max="12" width="16" style="179" customWidth="1"/>
    <col min="13" max="15" width="12.26953125" style="180" customWidth="1"/>
    <col min="16" max="16384" width="10" style="179"/>
  </cols>
  <sheetData>
    <row r="1" spans="1:15" s="180" customFormat="1" ht="19.5">
      <c r="A1" s="368" t="s">
        <v>277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5" s="180" customFormat="1" ht="24.65" customHeight="1">
      <c r="A2" s="369" t="s">
        <v>278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07"/>
      <c r="N2" s="307"/>
      <c r="O2" s="307"/>
    </row>
    <row r="3" spans="1:15" s="180" customFormat="1" ht="22.25" customHeight="1">
      <c r="C3" s="359" t="str">
        <f>"中華民國"&amp;[1]簡明總!$E$3</f>
        <v>中華民國112年度</v>
      </c>
      <c r="D3" s="359"/>
      <c r="E3" s="359"/>
      <c r="F3" s="359"/>
      <c r="G3" s="359"/>
      <c r="H3" s="359"/>
      <c r="I3" s="359"/>
      <c r="J3" s="359"/>
      <c r="K3" s="185"/>
      <c r="L3" s="48" t="s">
        <v>0</v>
      </c>
      <c r="M3" s="366"/>
      <c r="N3" s="367"/>
      <c r="O3" s="367"/>
    </row>
    <row r="4" spans="1:15" s="180" customFormat="1" ht="29" customHeight="1">
      <c r="A4" s="361" t="s">
        <v>293</v>
      </c>
      <c r="B4" s="361" t="s">
        <v>280</v>
      </c>
      <c r="C4" s="371" t="s">
        <v>281</v>
      </c>
      <c r="D4" s="372"/>
      <c r="E4" s="372"/>
      <c r="F4" s="372"/>
      <c r="G4" s="372"/>
      <c r="H4" s="372"/>
      <c r="I4" s="372"/>
      <c r="J4" s="372"/>
      <c r="K4" s="373"/>
      <c r="L4" s="374" t="s">
        <v>282</v>
      </c>
      <c r="M4" s="366"/>
      <c r="N4" s="367"/>
      <c r="O4" s="367"/>
    </row>
    <row r="5" spans="1:15" s="180" customFormat="1" ht="32" customHeight="1">
      <c r="A5" s="370"/>
      <c r="B5" s="370"/>
      <c r="C5" s="75" t="s">
        <v>283</v>
      </c>
      <c r="D5" s="186" t="s">
        <v>284</v>
      </c>
      <c r="E5" s="186" t="s">
        <v>285</v>
      </c>
      <c r="F5" s="75" t="s">
        <v>276</v>
      </c>
      <c r="G5" s="186" t="s">
        <v>286</v>
      </c>
      <c r="H5" s="186" t="s">
        <v>287</v>
      </c>
      <c r="I5" s="75" t="s">
        <v>288</v>
      </c>
      <c r="J5" s="75" t="s">
        <v>289</v>
      </c>
      <c r="K5" s="75" t="s">
        <v>290</v>
      </c>
      <c r="L5" s="375"/>
      <c r="M5" s="366"/>
      <c r="N5" s="367"/>
      <c r="O5" s="367"/>
    </row>
    <row r="6" spans="1:15" s="181" customFormat="1" ht="29" customHeight="1">
      <c r="A6" s="268" t="s">
        <v>279</v>
      </c>
      <c r="B6" s="183">
        <v>16638526</v>
      </c>
      <c r="C6" s="183">
        <v>445972</v>
      </c>
      <c r="D6" s="183">
        <v>2970247</v>
      </c>
      <c r="E6" s="183">
        <v>10366934</v>
      </c>
      <c r="F6" s="183">
        <v>125729</v>
      </c>
      <c r="G6" s="183">
        <v>397001</v>
      </c>
      <c r="H6" s="183">
        <v>134673</v>
      </c>
      <c r="I6" s="183">
        <v>578860</v>
      </c>
      <c r="J6" s="183">
        <v>0</v>
      </c>
      <c r="K6" s="183">
        <v>200000</v>
      </c>
      <c r="L6" s="183">
        <v>1419110</v>
      </c>
      <c r="M6" s="309"/>
      <c r="N6" s="310"/>
      <c r="O6" s="310"/>
    </row>
    <row r="7" spans="1:15" s="181" customFormat="1" ht="29" customHeight="1">
      <c r="A7" s="133" t="s">
        <v>164</v>
      </c>
      <c r="B7" s="183">
        <v>16066002</v>
      </c>
      <c r="C7" s="183">
        <v>441130</v>
      </c>
      <c r="D7" s="183">
        <v>2865083</v>
      </c>
      <c r="E7" s="183">
        <v>9950206</v>
      </c>
      <c r="F7" s="183">
        <v>125143</v>
      </c>
      <c r="G7" s="183">
        <v>394696</v>
      </c>
      <c r="H7" s="183">
        <v>131477</v>
      </c>
      <c r="I7" s="183">
        <v>563097</v>
      </c>
      <c r="J7" s="183">
        <v>0</v>
      </c>
      <c r="K7" s="183">
        <v>200000</v>
      </c>
      <c r="L7" s="183">
        <v>1395170</v>
      </c>
      <c r="M7" s="308"/>
      <c r="N7" s="308"/>
      <c r="O7" s="308"/>
    </row>
    <row r="8" spans="1:15" s="182" customFormat="1" ht="29" customHeight="1">
      <c r="A8" s="85" t="s">
        <v>10</v>
      </c>
      <c r="B8" s="184">
        <v>707771</v>
      </c>
      <c r="C8" s="184">
        <v>1880</v>
      </c>
      <c r="D8" s="184">
        <v>139321</v>
      </c>
      <c r="E8" s="184">
        <v>452097</v>
      </c>
      <c r="F8" s="184">
        <v>8580</v>
      </c>
      <c r="G8" s="184">
        <v>4625</v>
      </c>
      <c r="H8" s="184">
        <v>7058</v>
      </c>
      <c r="I8" s="184">
        <v>21265</v>
      </c>
      <c r="J8" s="184">
        <v>0</v>
      </c>
      <c r="K8" s="184">
        <v>0</v>
      </c>
      <c r="L8" s="184">
        <v>72945</v>
      </c>
      <c r="M8" s="308"/>
      <c r="N8" s="308"/>
      <c r="O8" s="308"/>
    </row>
    <row r="9" spans="1:15" s="182" customFormat="1" ht="29" customHeight="1">
      <c r="A9" s="85" t="s">
        <v>11</v>
      </c>
      <c r="B9" s="184">
        <v>3025628</v>
      </c>
      <c r="C9" s="184">
        <v>159095</v>
      </c>
      <c r="D9" s="184">
        <v>275737</v>
      </c>
      <c r="E9" s="184">
        <v>2216266</v>
      </c>
      <c r="F9" s="184">
        <v>3913</v>
      </c>
      <c r="G9" s="184">
        <v>63624</v>
      </c>
      <c r="H9" s="184">
        <v>11803</v>
      </c>
      <c r="I9" s="184">
        <v>58178</v>
      </c>
      <c r="J9" s="184">
        <v>0</v>
      </c>
      <c r="K9" s="184">
        <v>0</v>
      </c>
      <c r="L9" s="184">
        <v>237012</v>
      </c>
      <c r="M9" s="308"/>
      <c r="N9" s="308"/>
      <c r="O9" s="308"/>
    </row>
    <row r="10" spans="1:15" s="182" customFormat="1" ht="29" customHeight="1">
      <c r="A10" s="85" t="s">
        <v>12</v>
      </c>
      <c r="B10" s="184">
        <v>1131640</v>
      </c>
      <c r="C10" s="184">
        <v>32951</v>
      </c>
      <c r="D10" s="184">
        <v>281741</v>
      </c>
      <c r="E10" s="184">
        <v>664979</v>
      </c>
      <c r="F10" s="184">
        <v>6632</v>
      </c>
      <c r="G10" s="184">
        <v>28203</v>
      </c>
      <c r="H10" s="184">
        <v>9282</v>
      </c>
      <c r="I10" s="184">
        <v>38958</v>
      </c>
      <c r="J10" s="184">
        <v>0</v>
      </c>
      <c r="K10" s="184">
        <v>0</v>
      </c>
      <c r="L10" s="184">
        <v>68894</v>
      </c>
      <c r="M10" s="308"/>
      <c r="N10" s="308"/>
      <c r="O10" s="308"/>
    </row>
    <row r="11" spans="1:15" s="182" customFormat="1" ht="29" customHeight="1">
      <c r="A11" s="85" t="s">
        <v>14</v>
      </c>
      <c r="B11" s="184">
        <v>3232575</v>
      </c>
      <c r="C11" s="184">
        <v>81782</v>
      </c>
      <c r="D11" s="184">
        <v>574179</v>
      </c>
      <c r="E11" s="184">
        <v>2076302</v>
      </c>
      <c r="F11" s="184">
        <v>10872</v>
      </c>
      <c r="G11" s="184">
        <v>69887</v>
      </c>
      <c r="H11" s="184">
        <v>18270</v>
      </c>
      <c r="I11" s="184">
        <v>108291</v>
      </c>
      <c r="J11" s="184">
        <v>0</v>
      </c>
      <c r="K11" s="184">
        <v>40000</v>
      </c>
      <c r="L11" s="184">
        <v>252992</v>
      </c>
      <c r="M11" s="308"/>
      <c r="N11" s="308"/>
      <c r="O11" s="308"/>
    </row>
    <row r="12" spans="1:15" s="182" customFormat="1" ht="29" customHeight="1">
      <c r="A12" s="85" t="s">
        <v>13</v>
      </c>
      <c r="B12" s="184">
        <v>784954</v>
      </c>
      <c r="C12" s="184">
        <v>17153</v>
      </c>
      <c r="D12" s="184">
        <v>38695</v>
      </c>
      <c r="E12" s="184">
        <v>581662</v>
      </c>
      <c r="F12" s="184">
        <v>4890</v>
      </c>
      <c r="G12" s="184">
        <v>9415</v>
      </c>
      <c r="H12" s="184">
        <v>8492</v>
      </c>
      <c r="I12" s="184">
        <v>36771</v>
      </c>
      <c r="J12" s="184">
        <v>0</v>
      </c>
      <c r="K12" s="184">
        <v>40000</v>
      </c>
      <c r="L12" s="184">
        <v>47876</v>
      </c>
      <c r="M12" s="308"/>
      <c r="N12" s="308"/>
      <c r="O12" s="308"/>
    </row>
    <row r="13" spans="1:15" s="182" customFormat="1" ht="29" customHeight="1">
      <c r="A13" s="85" t="s">
        <v>15</v>
      </c>
      <c r="B13" s="184">
        <v>2113906</v>
      </c>
      <c r="C13" s="184">
        <v>38193</v>
      </c>
      <c r="D13" s="184">
        <v>618124</v>
      </c>
      <c r="E13" s="184">
        <v>1033347</v>
      </c>
      <c r="F13" s="184">
        <v>39716</v>
      </c>
      <c r="G13" s="184">
        <v>40908</v>
      </c>
      <c r="H13" s="184">
        <v>19398</v>
      </c>
      <c r="I13" s="184">
        <v>110260</v>
      </c>
      <c r="J13" s="184">
        <v>0</v>
      </c>
      <c r="K13" s="184">
        <v>20000</v>
      </c>
      <c r="L13" s="184">
        <v>193960</v>
      </c>
      <c r="M13" s="308"/>
      <c r="N13" s="308"/>
      <c r="O13" s="308"/>
    </row>
    <row r="14" spans="1:15" s="182" customFormat="1" ht="29" customHeight="1">
      <c r="A14" s="85" t="s">
        <v>16</v>
      </c>
      <c r="B14" s="184">
        <v>1070776</v>
      </c>
      <c r="C14" s="184">
        <v>59068</v>
      </c>
      <c r="D14" s="184">
        <v>231019</v>
      </c>
      <c r="E14" s="184">
        <v>361164</v>
      </c>
      <c r="F14" s="184">
        <v>1400</v>
      </c>
      <c r="G14" s="184">
        <v>95636</v>
      </c>
      <c r="H14" s="184">
        <v>19734</v>
      </c>
      <c r="I14" s="184">
        <v>38022</v>
      </c>
      <c r="J14" s="184">
        <v>0</v>
      </c>
      <c r="K14" s="184">
        <v>100000</v>
      </c>
      <c r="L14" s="184">
        <v>164733</v>
      </c>
      <c r="M14" s="308"/>
      <c r="N14" s="308"/>
      <c r="O14" s="308"/>
    </row>
    <row r="15" spans="1:15" s="182" customFormat="1" ht="29" customHeight="1">
      <c r="A15" s="85" t="s">
        <v>17</v>
      </c>
      <c r="B15" s="184">
        <v>1336553</v>
      </c>
      <c r="C15" s="184">
        <v>25848</v>
      </c>
      <c r="D15" s="184">
        <v>270588</v>
      </c>
      <c r="E15" s="184">
        <v>805686</v>
      </c>
      <c r="F15" s="184">
        <v>4847</v>
      </c>
      <c r="G15" s="184">
        <v>29062</v>
      </c>
      <c r="H15" s="184">
        <v>17794</v>
      </c>
      <c r="I15" s="184">
        <v>59811</v>
      </c>
      <c r="J15" s="184">
        <v>0</v>
      </c>
      <c r="K15" s="184">
        <v>0</v>
      </c>
      <c r="L15" s="184">
        <v>122917</v>
      </c>
      <c r="M15" s="308"/>
      <c r="N15" s="308"/>
      <c r="O15" s="308"/>
    </row>
    <row r="16" spans="1:15" s="182" customFormat="1" ht="29" customHeight="1">
      <c r="A16" s="85" t="s">
        <v>18</v>
      </c>
      <c r="B16" s="184">
        <v>552746</v>
      </c>
      <c r="C16" s="184">
        <v>20483</v>
      </c>
      <c r="D16" s="184">
        <v>19040</v>
      </c>
      <c r="E16" s="184">
        <v>411911</v>
      </c>
      <c r="F16" s="184">
        <v>4487</v>
      </c>
      <c r="G16" s="184">
        <v>10021</v>
      </c>
      <c r="H16" s="184">
        <v>5025</v>
      </c>
      <c r="I16" s="184">
        <v>35998</v>
      </c>
      <c r="J16" s="184">
        <v>0</v>
      </c>
      <c r="K16" s="184">
        <v>0</v>
      </c>
      <c r="L16" s="184">
        <v>45781</v>
      </c>
      <c r="M16" s="308"/>
      <c r="N16" s="308"/>
      <c r="O16" s="308"/>
    </row>
    <row r="17" spans="1:15" s="182" customFormat="1" ht="29" customHeight="1">
      <c r="A17" s="85" t="s">
        <v>19</v>
      </c>
      <c r="B17" s="184">
        <v>1111109</v>
      </c>
      <c r="C17" s="184">
        <v>2277</v>
      </c>
      <c r="D17" s="184">
        <v>130470</v>
      </c>
      <c r="E17" s="184">
        <v>850219</v>
      </c>
      <c r="F17" s="184">
        <v>32694</v>
      </c>
      <c r="G17" s="184">
        <v>9333</v>
      </c>
      <c r="H17" s="184">
        <v>10879</v>
      </c>
      <c r="I17" s="184">
        <v>26444</v>
      </c>
      <c r="J17" s="184">
        <v>0</v>
      </c>
      <c r="K17" s="184">
        <v>0</v>
      </c>
      <c r="L17" s="184">
        <v>48793</v>
      </c>
      <c r="M17" s="308"/>
      <c r="N17" s="308"/>
      <c r="O17" s="308"/>
    </row>
    <row r="18" spans="1:15" s="182" customFormat="1" ht="29" customHeight="1">
      <c r="A18" s="85" t="s">
        <v>20</v>
      </c>
      <c r="B18" s="184">
        <v>389017</v>
      </c>
      <c r="C18" s="184">
        <v>300</v>
      </c>
      <c r="D18" s="184">
        <v>96937</v>
      </c>
      <c r="E18" s="184">
        <v>149640</v>
      </c>
      <c r="F18" s="184">
        <v>2206</v>
      </c>
      <c r="G18" s="184">
        <v>4190</v>
      </c>
      <c r="H18" s="184">
        <v>2530</v>
      </c>
      <c r="I18" s="184">
        <v>12764</v>
      </c>
      <c r="J18" s="184">
        <v>0</v>
      </c>
      <c r="K18" s="184">
        <v>0</v>
      </c>
      <c r="L18" s="184">
        <v>120450</v>
      </c>
      <c r="M18" s="308"/>
      <c r="N18" s="308"/>
      <c r="O18" s="308"/>
    </row>
    <row r="19" spans="1:15" s="182" customFormat="1" ht="29" customHeight="1">
      <c r="A19" s="85" t="s">
        <v>21</v>
      </c>
      <c r="B19" s="184">
        <v>467649</v>
      </c>
      <c r="C19" s="184">
        <v>1700</v>
      </c>
      <c r="D19" s="184">
        <v>150048</v>
      </c>
      <c r="E19" s="184">
        <v>257503</v>
      </c>
      <c r="F19" s="184">
        <v>3977</v>
      </c>
      <c r="G19" s="184">
        <v>25272</v>
      </c>
      <c r="H19" s="184">
        <v>907</v>
      </c>
      <c r="I19" s="184">
        <v>14705</v>
      </c>
      <c r="J19" s="184">
        <v>0</v>
      </c>
      <c r="K19" s="184">
        <v>0</v>
      </c>
      <c r="L19" s="184">
        <v>13537</v>
      </c>
      <c r="M19" s="308"/>
      <c r="N19" s="308"/>
      <c r="O19" s="308"/>
    </row>
    <row r="20" spans="1:15" s="182" customFormat="1" ht="29" customHeight="1">
      <c r="A20" s="85" t="s">
        <v>22</v>
      </c>
      <c r="B20" s="184">
        <v>141678</v>
      </c>
      <c r="C20" s="184">
        <v>400</v>
      </c>
      <c r="D20" s="184">
        <v>39184</v>
      </c>
      <c r="E20" s="184">
        <v>89430</v>
      </c>
      <c r="F20" s="184">
        <v>929</v>
      </c>
      <c r="G20" s="184">
        <v>4520</v>
      </c>
      <c r="H20" s="184">
        <v>305</v>
      </c>
      <c r="I20" s="184">
        <v>1630</v>
      </c>
      <c r="J20" s="184">
        <v>0</v>
      </c>
      <c r="K20" s="184">
        <v>0</v>
      </c>
      <c r="L20" s="184">
        <v>5280</v>
      </c>
      <c r="M20" s="308"/>
      <c r="N20" s="308"/>
      <c r="O20" s="308"/>
    </row>
    <row r="21" spans="1:15" s="182" customFormat="1" ht="34.5" customHeight="1">
      <c r="A21" s="138" t="s">
        <v>178</v>
      </c>
      <c r="B21" s="183">
        <v>572524</v>
      </c>
      <c r="C21" s="183">
        <v>4842</v>
      </c>
      <c r="D21" s="183">
        <v>105164</v>
      </c>
      <c r="E21" s="183">
        <v>416728</v>
      </c>
      <c r="F21" s="183">
        <v>586</v>
      </c>
      <c r="G21" s="183">
        <v>2305</v>
      </c>
      <c r="H21" s="183">
        <v>3196</v>
      </c>
      <c r="I21" s="183">
        <v>15763</v>
      </c>
      <c r="J21" s="183">
        <v>0</v>
      </c>
      <c r="K21" s="183">
        <v>0</v>
      </c>
      <c r="L21" s="183">
        <v>23940</v>
      </c>
      <c r="M21" s="308"/>
      <c r="N21" s="308"/>
      <c r="O21" s="308"/>
    </row>
    <row r="22" spans="1:15" s="182" customFormat="1" ht="29" customHeight="1">
      <c r="A22" s="85" t="s">
        <v>174</v>
      </c>
      <c r="B22" s="184">
        <v>52854</v>
      </c>
      <c r="C22" s="184">
        <v>0</v>
      </c>
      <c r="D22" s="184">
        <v>600</v>
      </c>
      <c r="E22" s="184">
        <v>46244</v>
      </c>
      <c r="F22" s="184">
        <v>118</v>
      </c>
      <c r="G22" s="184">
        <v>0</v>
      </c>
      <c r="H22" s="184">
        <v>852</v>
      </c>
      <c r="I22" s="184">
        <v>950</v>
      </c>
      <c r="J22" s="184">
        <v>0</v>
      </c>
      <c r="K22" s="184">
        <v>0</v>
      </c>
      <c r="L22" s="184">
        <v>4090</v>
      </c>
      <c r="M22" s="308"/>
      <c r="N22" s="308"/>
      <c r="O22" s="308"/>
    </row>
    <row r="23" spans="1:15" s="182" customFormat="1" ht="29" customHeight="1">
      <c r="A23" s="85" t="s">
        <v>175</v>
      </c>
      <c r="B23" s="184">
        <v>286824</v>
      </c>
      <c r="C23" s="184">
        <v>4842</v>
      </c>
      <c r="D23" s="184">
        <v>36459</v>
      </c>
      <c r="E23" s="184">
        <v>222654</v>
      </c>
      <c r="F23" s="184">
        <v>98</v>
      </c>
      <c r="G23" s="184">
        <v>1105</v>
      </c>
      <c r="H23" s="184">
        <v>1615</v>
      </c>
      <c r="I23" s="184">
        <v>8751</v>
      </c>
      <c r="J23" s="184">
        <v>0</v>
      </c>
      <c r="K23" s="184">
        <v>0</v>
      </c>
      <c r="L23" s="184">
        <v>11300</v>
      </c>
      <c r="M23" s="308"/>
      <c r="N23" s="308"/>
      <c r="O23" s="308"/>
    </row>
    <row r="24" spans="1:15" s="182" customFormat="1" ht="29" customHeight="1">
      <c r="A24" s="85" t="s">
        <v>179</v>
      </c>
      <c r="B24" s="184">
        <v>93894</v>
      </c>
      <c r="C24" s="184">
        <v>0</v>
      </c>
      <c r="D24" s="184">
        <v>0</v>
      </c>
      <c r="E24" s="184">
        <v>85751</v>
      </c>
      <c r="F24" s="184">
        <v>156</v>
      </c>
      <c r="G24" s="184">
        <v>1140</v>
      </c>
      <c r="H24" s="184">
        <v>475</v>
      </c>
      <c r="I24" s="184">
        <v>3172</v>
      </c>
      <c r="J24" s="184">
        <v>0</v>
      </c>
      <c r="K24" s="184">
        <v>0</v>
      </c>
      <c r="L24" s="184">
        <v>3200</v>
      </c>
      <c r="M24" s="308"/>
      <c r="N24" s="308"/>
      <c r="O24" s="308"/>
    </row>
    <row r="25" spans="1:15" s="182" customFormat="1" ht="29" customHeight="1">
      <c r="A25" s="85" t="s">
        <v>180</v>
      </c>
      <c r="B25" s="184">
        <v>138952</v>
      </c>
      <c r="C25" s="184">
        <v>0</v>
      </c>
      <c r="D25" s="184">
        <v>68105</v>
      </c>
      <c r="E25" s="184">
        <v>62079</v>
      </c>
      <c r="F25" s="184">
        <v>214</v>
      </c>
      <c r="G25" s="184">
        <v>60</v>
      </c>
      <c r="H25" s="184">
        <v>254</v>
      </c>
      <c r="I25" s="184">
        <v>2890</v>
      </c>
      <c r="J25" s="184">
        <v>0</v>
      </c>
      <c r="K25" s="184">
        <v>0</v>
      </c>
      <c r="L25" s="184">
        <v>5350</v>
      </c>
      <c r="M25" s="308"/>
      <c r="N25" s="308"/>
      <c r="O25" s="308"/>
    </row>
    <row r="26" spans="1:15">
      <c r="M26" s="307"/>
      <c r="N26" s="307"/>
      <c r="O26" s="307"/>
    </row>
    <row r="27" spans="1:15">
      <c r="M27" s="307"/>
      <c r="N27" s="307"/>
      <c r="O27" s="307"/>
    </row>
    <row r="28" spans="1:15">
      <c r="M28" s="307"/>
      <c r="N28" s="307"/>
      <c r="O28" s="307"/>
    </row>
  </sheetData>
  <sheetProtection formatCells="0"/>
  <dataConsolidate>
    <dataRefs count="17">
      <dataRef ref="E9:N246" sheet="7資本支出" r:id="rId1"/>
      <dataRef ref="E9:N246" sheet="7資本支出" r:id="rId2"/>
      <dataRef ref="E9:N246" sheet="7資本支出" r:id="rId3"/>
      <dataRef ref="E9:N246" sheet="7資本支出" r:id="rId4"/>
      <dataRef ref="E9:N246" sheet="7資本支出" r:id="rId5"/>
      <dataRef ref="E9:N246" sheet="7資本支出" r:id="rId6"/>
      <dataRef ref="E9:N246" sheet="7資本支出" r:id="rId7"/>
      <dataRef ref="E9:N246" sheet="7資本支出" r:id="rId8"/>
      <dataRef ref="E9:N246" sheet="7資本支出" r:id="rId9"/>
      <dataRef ref="E9:N246" sheet="7資本支出" r:id="rId10"/>
      <dataRef ref="E9:N246" sheet="7資本支出" r:id="rId11"/>
      <dataRef ref="E9:N246" sheet="7資本支出" r:id="rId12"/>
      <dataRef ref="E9:N246" sheet="7資本支出" r:id="rId13"/>
      <dataRef ref="E9:N246" sheet="7資本支出" r:id="rId14"/>
      <dataRef ref="E9:N246" sheet="7資本支出" r:id="rId15"/>
      <dataRef ref="E9:N246" sheet="7資本支出" r:id="rId16"/>
      <dataRef ref="E9:N246" sheet="7資本支出" r:id="rId17"/>
    </dataRefs>
  </dataConsolidate>
  <mergeCells count="10">
    <mergeCell ref="M3:M5"/>
    <mergeCell ref="N3:N5"/>
    <mergeCell ref="O3:O5"/>
    <mergeCell ref="A1:L1"/>
    <mergeCell ref="A2:L2"/>
    <mergeCell ref="C3:J3"/>
    <mergeCell ref="A4:A5"/>
    <mergeCell ref="B4:B5"/>
    <mergeCell ref="C4:K4"/>
    <mergeCell ref="L4:L5"/>
  </mergeCells>
  <phoneticPr fontId="17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2" firstPageNumber="62" orientation="landscape" blackAndWhite="1" useFirstPageNumber="1" r:id="rId18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具名範圍</vt:lpstr>
      </vt:variant>
      <vt:variant>
        <vt:i4>14</vt:i4>
      </vt:variant>
    </vt:vector>
  </HeadingPairs>
  <TitlesOfParts>
    <vt:vector size="25" baseType="lpstr">
      <vt:lpstr>簡明總</vt:lpstr>
      <vt:lpstr>收支總</vt:lpstr>
      <vt:lpstr>融資總</vt:lpstr>
      <vt:lpstr>來源別</vt:lpstr>
      <vt:lpstr>政事別總表-經資</vt:lpstr>
      <vt:lpstr>政事別總表-經</vt:lpstr>
      <vt:lpstr>政事別總表-資</vt:lpstr>
      <vt:lpstr>用途別總表</vt:lpstr>
      <vt:lpstr>資本支出</vt:lpstr>
      <vt:lpstr>員額表</vt:lpstr>
      <vt:lpstr>人事費彙計表</vt:lpstr>
      <vt:lpstr>人事費彙計表!Print_Area</vt:lpstr>
      <vt:lpstr>用途別總表!Print_Area</vt:lpstr>
      <vt:lpstr>收支總!Print_Area</vt:lpstr>
      <vt:lpstr>來源別!Print_Area</vt:lpstr>
      <vt:lpstr>'政事別總表-經'!Print_Area</vt:lpstr>
      <vt:lpstr>'政事別總表-經資'!Print_Area</vt:lpstr>
      <vt:lpstr>'政事別總表-資'!Print_Area</vt:lpstr>
      <vt:lpstr>員額表!Print_Area</vt:lpstr>
      <vt:lpstr>資本支出!Print_Area</vt:lpstr>
      <vt:lpstr>融資總!Print_Area</vt:lpstr>
      <vt:lpstr>簡明總!Print_Area</vt:lpstr>
      <vt:lpstr>'政事別總表-經'!Print_Titles</vt:lpstr>
      <vt:lpstr>'政事別總表-經資'!Print_Titles</vt:lpstr>
      <vt:lpstr>'政事別總表-資'!Print_Titles</vt:lpstr>
    </vt:vector>
  </TitlesOfParts>
  <Company>主計處中部辦公室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何蓓</dc:creator>
  <cp:lastModifiedBy>傅仁郁</cp:lastModifiedBy>
  <cp:lastPrinted>2023-05-22T08:36:47Z</cp:lastPrinted>
  <dcterms:created xsi:type="dcterms:W3CDTF">2001-11-14T08:34:54Z</dcterms:created>
  <dcterms:modified xsi:type="dcterms:W3CDTF">2023-05-22T10:53:39Z</dcterms:modified>
</cp:coreProperties>
</file>