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8445" windowHeight="4470" activeTab="0"/>
  </bookViews>
  <sheets>
    <sheet name="歲入歲出對照表" sheetId="1" r:id="rId1"/>
  </sheets>
  <definedNames>
    <definedName name="_xlnm.Print_Area" localSheetId="0">'歲入歲出對照表'!$A$1:$F$25</definedName>
  </definedNames>
  <calcPr fullCalcOnLoad="1"/>
</workbook>
</file>

<file path=xl/sharedStrings.xml><?xml version="1.0" encoding="utf-8"?>
<sst xmlns="http://schemas.openxmlformats.org/spreadsheetml/2006/main" count="28" uniqueCount="28">
  <si>
    <t>增減％</t>
  </si>
  <si>
    <t>總額％</t>
  </si>
  <si>
    <t>中央政府總決算</t>
  </si>
  <si>
    <t>歲入歲出簡明對照表</t>
  </si>
  <si>
    <t>一、歲入合計</t>
  </si>
  <si>
    <t>二、歲出合計</t>
  </si>
  <si>
    <t>占決算</t>
  </si>
  <si>
    <r>
      <t>百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比</t>
    </r>
  </si>
  <si>
    <r>
      <t>科</t>
    </r>
    <r>
      <rPr>
        <sz val="12"/>
        <rFont val="Times New Roman"/>
        <family val="1"/>
      </rPr>
      <t xml:space="preserve">                          </t>
    </r>
    <r>
      <rPr>
        <sz val="12"/>
        <rFont val="新細明體"/>
        <family val="1"/>
      </rPr>
      <t>目</t>
    </r>
  </si>
  <si>
    <r>
      <t>預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數</t>
    </r>
  </si>
  <si>
    <r>
      <t>決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數</t>
    </r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</si>
  <si>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</si>
  <si>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 xml:space="preserve">    </t>
    </r>
    <r>
      <rPr>
        <sz val="12"/>
        <rFont val="新細明體"/>
        <family val="1"/>
      </rPr>
      <t>稅課及專賣收入</t>
    </r>
  </si>
  <si>
    <r>
      <t xml:space="preserve">    </t>
    </r>
    <r>
      <rPr>
        <sz val="12"/>
        <rFont val="新細明體"/>
        <family val="1"/>
      </rPr>
      <t>營業盈餘及事業收入</t>
    </r>
  </si>
  <si>
    <r>
      <t xml:space="preserve">    </t>
    </r>
    <r>
      <rPr>
        <sz val="12"/>
        <rFont val="新細明體"/>
        <family val="1"/>
      </rPr>
      <t>規費及罰款收入</t>
    </r>
  </si>
  <si>
    <r>
      <t xml:space="preserve">    </t>
    </r>
    <r>
      <rPr>
        <sz val="12"/>
        <rFont val="新細明體"/>
        <family val="1"/>
      </rPr>
      <t>財產收入</t>
    </r>
  </si>
  <si>
    <r>
      <t xml:space="preserve">    </t>
    </r>
    <r>
      <rPr>
        <sz val="12"/>
        <rFont val="新細明體"/>
        <family val="1"/>
      </rPr>
      <t>其他收入</t>
    </r>
  </si>
  <si>
    <r>
      <t xml:space="preserve">    </t>
    </r>
    <r>
      <rPr>
        <sz val="12"/>
        <rFont val="新細明體"/>
        <family val="1"/>
      </rPr>
      <t>一般政務支出</t>
    </r>
  </si>
  <si>
    <r>
      <t xml:space="preserve">    </t>
    </r>
    <r>
      <rPr>
        <sz val="12"/>
        <rFont val="新細明體"/>
        <family val="1"/>
      </rPr>
      <t>國防支出</t>
    </r>
  </si>
  <si>
    <r>
      <t xml:space="preserve">    </t>
    </r>
    <r>
      <rPr>
        <sz val="12"/>
        <rFont val="新細明體"/>
        <family val="1"/>
      </rPr>
      <t>教育科學文化支出</t>
    </r>
  </si>
  <si>
    <r>
      <t xml:space="preserve">    </t>
    </r>
    <r>
      <rPr>
        <sz val="12"/>
        <rFont val="新細明體"/>
        <family val="1"/>
      </rPr>
      <t>經濟發展支出</t>
    </r>
  </si>
  <si>
    <r>
      <t xml:space="preserve">    </t>
    </r>
    <r>
      <rPr>
        <sz val="12"/>
        <rFont val="新細明體"/>
        <family val="1"/>
      </rPr>
      <t>社會福利支出</t>
    </r>
  </si>
  <si>
    <r>
      <t xml:space="preserve">    </t>
    </r>
    <r>
      <rPr>
        <sz val="12"/>
        <rFont val="新細明體"/>
        <family val="1"/>
      </rPr>
      <t>退休撫卹支出</t>
    </r>
  </si>
  <si>
    <r>
      <t xml:space="preserve">    </t>
    </r>
    <r>
      <rPr>
        <sz val="12"/>
        <rFont val="新細明體"/>
        <family val="1"/>
      </rPr>
      <t>債務支出</t>
    </r>
  </si>
  <si>
    <r>
      <t xml:space="preserve">    </t>
    </r>
    <r>
      <rPr>
        <sz val="12"/>
        <rFont val="新細明體"/>
        <family val="1"/>
      </rPr>
      <t>一般補助及其他支出</t>
    </r>
  </si>
  <si>
    <t>中華民國八十八年下半年及八十九年度</t>
  </si>
  <si>
    <t>三、歲入歲出差短</t>
  </si>
  <si>
    <r>
      <t xml:space="preserve">  </t>
    </r>
    <r>
      <rPr>
        <sz val="12"/>
        <rFont val="Times New Roman"/>
        <family val="1"/>
      </rPr>
      <t xml:space="preserve">  </t>
    </r>
    <r>
      <rPr>
        <sz val="11"/>
        <rFont val="新細明體"/>
        <family val="1"/>
      </rPr>
      <t>社區發展及環境保護支出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</si>
</sst>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</numFmts>
  <fonts count="18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b/>
      <u val="single"/>
      <sz val="1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1"/>
      <name val="Times New Roman"/>
      <family val="1"/>
    </font>
    <font>
      <sz val="10"/>
      <name val="新細明體"/>
      <family val="1"/>
    </font>
    <font>
      <sz val="11"/>
      <name val="新細明體"/>
      <family val="1"/>
    </font>
    <font>
      <sz val="9"/>
      <name val="新細明體"/>
      <family val="1"/>
    </font>
    <font>
      <b/>
      <u val="single"/>
      <sz val="20"/>
      <name val="細明體"/>
      <family val="3"/>
    </font>
    <font>
      <b/>
      <u val="single"/>
      <sz val="26"/>
      <name val="細明體"/>
      <family val="3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6" fillId="0" borderId="1" xfId="0" applyFont="1" applyBorder="1" applyAlignment="1">
      <alignment horizontal="left"/>
    </xf>
    <xf numFmtId="0" fontId="11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5" xfId="0" applyFont="1" applyBorder="1" applyAlignment="1" quotePrefix="1">
      <alignment horizontal="left" vertical="top"/>
    </xf>
    <xf numFmtId="183" fontId="10" fillId="0" borderId="1" xfId="0" applyNumberFormat="1" applyFont="1" applyBorder="1" applyAlignment="1">
      <alignment horizontal="right"/>
    </xf>
    <xf numFmtId="183" fontId="5" fillId="0" borderId="1" xfId="0" applyNumberFormat="1" applyFont="1" applyBorder="1" applyAlignment="1">
      <alignment horizontal="right"/>
    </xf>
    <xf numFmtId="183" fontId="5" fillId="0" borderId="1" xfId="0" applyNumberFormat="1" applyFont="1" applyBorder="1" applyAlignment="1">
      <alignment horizontal="right"/>
    </xf>
    <xf numFmtId="183" fontId="10" fillId="0" borderId="5" xfId="0" applyNumberFormat="1" applyFont="1" applyBorder="1" applyAlignment="1">
      <alignment horizontal="right" vertical="top"/>
    </xf>
    <xf numFmtId="183" fontId="10" fillId="0" borderId="0" xfId="0" applyNumberFormat="1" applyFont="1" applyAlignment="1">
      <alignment horizontal="right"/>
    </xf>
    <xf numFmtId="183" fontId="5" fillId="0" borderId="0" xfId="0" applyNumberFormat="1" applyFont="1" applyAlignment="1">
      <alignment horizontal="right"/>
    </xf>
    <xf numFmtId="183" fontId="5" fillId="0" borderId="0" xfId="0" applyNumberFormat="1" applyFont="1" applyAlignment="1">
      <alignment horizontal="right"/>
    </xf>
    <xf numFmtId="183" fontId="10" fillId="0" borderId="6" xfId="0" applyNumberFormat="1" applyFont="1" applyBorder="1" applyAlignment="1">
      <alignment horizontal="right" vertical="top"/>
    </xf>
    <xf numFmtId="0" fontId="14" fillId="0" borderId="0" xfId="0" applyFont="1" applyAlignment="1">
      <alignment horizontal="centerContinuous" vertical="top"/>
    </xf>
    <xf numFmtId="0" fontId="15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 vertical="top"/>
    </xf>
    <xf numFmtId="0" fontId="0" fillId="0" borderId="3" xfId="0" applyFont="1" applyBorder="1" applyAlignment="1">
      <alignment horizontal="centerContinuous"/>
    </xf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 vertical="top"/>
    </xf>
    <xf numFmtId="183" fontId="17" fillId="0" borderId="1" xfId="0" applyNumberFormat="1" applyFont="1" applyBorder="1" applyAlignment="1">
      <alignment horizontal="right"/>
    </xf>
    <xf numFmtId="183" fontId="16" fillId="0" borderId="5" xfId="0" applyNumberFormat="1" applyFont="1" applyBorder="1" applyAlignment="1">
      <alignment horizontal="right" vertical="top"/>
    </xf>
    <xf numFmtId="183" fontId="16" fillId="0" borderId="10" xfId="0" applyNumberFormat="1" applyFont="1" applyBorder="1" applyAlignment="1">
      <alignment horizontal="right" vertical="top"/>
    </xf>
    <xf numFmtId="189" fontId="16" fillId="0" borderId="1" xfId="0" applyNumberFormat="1" applyFont="1" applyBorder="1" applyAlignment="1">
      <alignment horizontal="right"/>
    </xf>
    <xf numFmtId="189" fontId="17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1</xdr:row>
      <xdr:rowOff>447675</xdr:rowOff>
    </xdr:from>
    <xdr:to>
      <xdr:col>5</xdr:col>
      <xdr:colOff>533400</xdr:colOff>
      <xdr:row>2</xdr:row>
      <xdr:rowOff>228600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6000750" y="828675"/>
          <a:ext cx="13620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workbookViewId="0" topLeftCell="A1">
      <selection activeCell="C6" sqref="C6"/>
    </sheetView>
  </sheetViews>
  <sheetFormatPr defaultColWidth="9.00390625" defaultRowHeight="16.5"/>
  <cols>
    <col min="1" max="1" width="26.625" style="25" customWidth="1"/>
    <col min="2" max="4" width="18.625" style="25" customWidth="1"/>
    <col min="5" max="6" width="7.125" style="25" customWidth="1"/>
    <col min="7" max="16384" width="8.875" style="25" customWidth="1"/>
  </cols>
  <sheetData>
    <row r="1" spans="1:6" ht="30" customHeight="1">
      <c r="A1" s="23" t="s">
        <v>2</v>
      </c>
      <c r="B1" s="10"/>
      <c r="C1" s="10"/>
      <c r="D1" s="10"/>
      <c r="E1" s="10"/>
      <c r="F1" s="10"/>
    </row>
    <row r="2" spans="1:6" ht="36.75">
      <c r="A2" s="24" t="s">
        <v>3</v>
      </c>
      <c r="B2" s="1"/>
      <c r="C2" s="1"/>
      <c r="D2" s="1"/>
      <c r="E2" s="1"/>
      <c r="F2" s="1"/>
    </row>
    <row r="3" spans="1:6" ht="20.25" customHeight="1" thickBot="1">
      <c r="A3" s="26" t="s">
        <v>25</v>
      </c>
      <c r="B3" s="9"/>
      <c r="C3" s="9"/>
      <c r="D3" s="9"/>
      <c r="E3" s="9"/>
      <c r="F3" s="9"/>
    </row>
    <row r="4" spans="1:6" ht="19.5" customHeight="1">
      <c r="A4" s="7"/>
      <c r="B4" s="7"/>
      <c r="C4" s="7"/>
      <c r="D4" s="7"/>
      <c r="E4" s="27" t="s">
        <v>7</v>
      </c>
      <c r="F4" s="6"/>
    </row>
    <row r="5" spans="1:6" ht="19.5" customHeight="1">
      <c r="A5" s="28" t="s">
        <v>8</v>
      </c>
      <c r="B5" s="28" t="s">
        <v>9</v>
      </c>
      <c r="C5" s="28" t="s">
        <v>10</v>
      </c>
      <c r="D5" s="28" t="s">
        <v>11</v>
      </c>
      <c r="E5" s="29" t="s">
        <v>0</v>
      </c>
      <c r="F5" s="30" t="s">
        <v>6</v>
      </c>
    </row>
    <row r="6" spans="1:6" ht="16.5">
      <c r="A6" s="3"/>
      <c r="B6" s="3"/>
      <c r="C6" s="3"/>
      <c r="D6" s="3"/>
      <c r="E6" s="4"/>
      <c r="F6" s="31" t="s">
        <v>1</v>
      </c>
    </row>
    <row r="7" spans="1:6" ht="33" customHeight="1">
      <c r="A7" s="5" t="s">
        <v>4</v>
      </c>
      <c r="B7" s="15">
        <f>SUM(B8:B12)</f>
        <v>1985645323000</v>
      </c>
      <c r="C7" s="15">
        <f>SUM(C8:C12)</f>
        <v>2035434797500.29</v>
      </c>
      <c r="D7" s="15">
        <f>SUM(D8:D12)</f>
        <v>49789474500.289986</v>
      </c>
      <c r="E7" s="36">
        <f>D7*100/B7</f>
        <v>2.507470690942221</v>
      </c>
      <c r="F7" s="19">
        <f>C7*100/C7</f>
        <v>100</v>
      </c>
    </row>
    <row r="8" spans="1:6" ht="33" customHeight="1">
      <c r="A8" s="11" t="s">
        <v>12</v>
      </c>
      <c r="B8" s="17">
        <v>1386489955000</v>
      </c>
      <c r="C8" s="17">
        <v>1363790352618.71</v>
      </c>
      <c r="D8" s="37">
        <f>C8-B8</f>
        <v>-22699602381.29004</v>
      </c>
      <c r="E8" s="37">
        <f aca="true" t="shared" si="0" ref="E8:E23">D8*100/B8</f>
        <v>-1.6371991949476503</v>
      </c>
      <c r="F8" s="20">
        <f>C8*100/C7</f>
        <v>67.00240922939786</v>
      </c>
    </row>
    <row r="9" spans="1:6" ht="33" customHeight="1">
      <c r="A9" s="11" t="s">
        <v>13</v>
      </c>
      <c r="B9" s="17">
        <v>393123070000</v>
      </c>
      <c r="C9" s="17">
        <v>443871300791.08</v>
      </c>
      <c r="D9" s="37">
        <f>C9-B9</f>
        <v>50748230791.08002</v>
      </c>
      <c r="E9" s="37">
        <f t="shared" si="0"/>
        <v>12.908993306111498</v>
      </c>
      <c r="F9" s="20">
        <v>21.81</v>
      </c>
    </row>
    <row r="10" spans="1:6" ht="33" customHeight="1">
      <c r="A10" s="11" t="s">
        <v>14</v>
      </c>
      <c r="B10" s="17">
        <v>89086345000</v>
      </c>
      <c r="C10" s="17">
        <v>102977655483.44</v>
      </c>
      <c r="D10" s="37">
        <f>C10-B10</f>
        <v>13891310483.440002</v>
      </c>
      <c r="E10" s="37">
        <f t="shared" si="0"/>
        <v>15.593086104767238</v>
      </c>
      <c r="F10" s="20">
        <f>C10*100/C7</f>
        <v>5.059246093753849</v>
      </c>
    </row>
    <row r="11" spans="1:6" ht="33" customHeight="1">
      <c r="A11" s="11" t="s">
        <v>15</v>
      </c>
      <c r="B11" s="17">
        <v>97461274000</v>
      </c>
      <c r="C11" s="17">
        <v>88456698613.82</v>
      </c>
      <c r="D11" s="37">
        <f>C11-B11</f>
        <v>-9004575386.179993</v>
      </c>
      <c r="E11" s="37">
        <f t="shared" si="0"/>
        <v>-9.239131622863859</v>
      </c>
      <c r="F11" s="20">
        <f>C11*100/C7</f>
        <v>4.345837986186211</v>
      </c>
    </row>
    <row r="12" spans="1:6" ht="33" customHeight="1">
      <c r="A12" s="11" t="s">
        <v>16</v>
      </c>
      <c r="B12" s="17">
        <v>19484679000</v>
      </c>
      <c r="C12" s="17">
        <v>36338789993.24</v>
      </c>
      <c r="D12" s="37">
        <f>C12-B12</f>
        <v>16854110993.239998</v>
      </c>
      <c r="E12" s="37">
        <f t="shared" si="0"/>
        <v>86.49930026170817</v>
      </c>
      <c r="F12" s="20">
        <v>1.78</v>
      </c>
    </row>
    <row r="13" spans="1:6" ht="33" customHeight="1">
      <c r="A13" s="8"/>
      <c r="B13" s="17"/>
      <c r="C13" s="17"/>
      <c r="D13" s="33"/>
      <c r="E13" s="33"/>
      <c r="F13" s="20"/>
    </row>
    <row r="14" spans="1:6" ht="33" customHeight="1">
      <c r="A14" s="5" t="s">
        <v>5</v>
      </c>
      <c r="B14" s="15">
        <f>SUM(B15:B23)</f>
        <v>2314769216000</v>
      </c>
      <c r="C14" s="15">
        <f>SUM(C15:C23)</f>
        <v>2230757964012</v>
      </c>
      <c r="D14" s="36">
        <f>SUM(D15:D23)</f>
        <v>-84011251988</v>
      </c>
      <c r="E14" s="36">
        <f t="shared" si="0"/>
        <v>-3.629357579464198</v>
      </c>
      <c r="F14" s="19">
        <f>C14*100/C14</f>
        <v>100</v>
      </c>
    </row>
    <row r="15" spans="1:6" ht="33" customHeight="1">
      <c r="A15" s="2" t="s">
        <v>17</v>
      </c>
      <c r="B15" s="17">
        <v>249923336000</v>
      </c>
      <c r="C15" s="17">
        <f>235030707900-93520000</f>
        <v>234937187900</v>
      </c>
      <c r="D15" s="37">
        <f aca="true" t="shared" si="1" ref="D15:D23">C15-B15</f>
        <v>-14986148100</v>
      </c>
      <c r="E15" s="37">
        <f t="shared" si="0"/>
        <v>-5.996298040771991</v>
      </c>
      <c r="F15" s="20">
        <f>C15*100/C14</f>
        <v>10.531720235460568</v>
      </c>
    </row>
    <row r="16" spans="1:6" ht="33" customHeight="1">
      <c r="A16" s="2" t="s">
        <v>18</v>
      </c>
      <c r="B16" s="17">
        <v>353811924000</v>
      </c>
      <c r="C16" s="17">
        <f>343412827363-81778</f>
        <v>343412745585</v>
      </c>
      <c r="D16" s="37">
        <f t="shared" si="1"/>
        <v>-10399178415</v>
      </c>
      <c r="E16" s="37">
        <f t="shared" si="0"/>
        <v>-2.9391825740163577</v>
      </c>
      <c r="F16" s="20">
        <f>C16*100/C14</f>
        <v>15.394442208664135</v>
      </c>
    </row>
    <row r="17" spans="1:6" ht="33" customHeight="1">
      <c r="A17" s="2" t="s">
        <v>19</v>
      </c>
      <c r="B17" s="17">
        <v>374318045000</v>
      </c>
      <c r="C17" s="17">
        <v>367637146467</v>
      </c>
      <c r="D17" s="37">
        <f t="shared" si="1"/>
        <v>-6680898533</v>
      </c>
      <c r="E17" s="37">
        <f t="shared" si="0"/>
        <v>-1.7848187182640367</v>
      </c>
      <c r="F17" s="20">
        <f>C17*100/C14</f>
        <v>16.480369112111454</v>
      </c>
    </row>
    <row r="18" spans="1:6" ht="33" customHeight="1">
      <c r="A18" s="2" t="s">
        <v>20</v>
      </c>
      <c r="B18" s="17">
        <v>367397985000</v>
      </c>
      <c r="C18" s="17">
        <v>356478511841</v>
      </c>
      <c r="D18" s="37">
        <f t="shared" si="1"/>
        <v>-10919473159</v>
      </c>
      <c r="E18" s="37">
        <f t="shared" si="0"/>
        <v>-2.9721102468757414</v>
      </c>
      <c r="F18" s="20">
        <f>C18*100/C14</f>
        <v>15.98015193005862</v>
      </c>
    </row>
    <row r="19" spans="1:6" ht="33" customHeight="1">
      <c r="A19" s="2" t="s">
        <v>21</v>
      </c>
      <c r="B19" s="17">
        <v>425868017000</v>
      </c>
      <c r="C19" s="17">
        <f>411433082022-386250</f>
        <v>411432695772</v>
      </c>
      <c r="D19" s="37">
        <f t="shared" si="1"/>
        <v>-14435321228</v>
      </c>
      <c r="E19" s="37">
        <f t="shared" si="0"/>
        <v>-3.389623228738494</v>
      </c>
      <c r="F19" s="20">
        <f>C19*100/C14</f>
        <v>18.443627789724065</v>
      </c>
    </row>
    <row r="20" spans="1:6" ht="33" customHeight="1">
      <c r="A20" s="13" t="s">
        <v>27</v>
      </c>
      <c r="B20" s="16">
        <v>40158386000</v>
      </c>
      <c r="C20" s="16">
        <v>39627295183</v>
      </c>
      <c r="D20" s="37">
        <f t="shared" si="1"/>
        <v>-531090817</v>
      </c>
      <c r="E20" s="37">
        <f t="shared" si="0"/>
        <v>-1.3224904432165177</v>
      </c>
      <c r="F20" s="21">
        <f>C20*100/C14</f>
        <v>1.776404962900172</v>
      </c>
    </row>
    <row r="21" spans="1:6" ht="33" customHeight="1">
      <c r="A21" s="2" t="s">
        <v>22</v>
      </c>
      <c r="B21" s="17">
        <v>213188176000</v>
      </c>
      <c r="C21" s="17">
        <v>195395321866</v>
      </c>
      <c r="D21" s="37">
        <f t="shared" si="1"/>
        <v>-17792854134</v>
      </c>
      <c r="E21" s="37">
        <f t="shared" si="0"/>
        <v>-8.346079256290462</v>
      </c>
      <c r="F21" s="20">
        <f>C21*100/C14</f>
        <v>8.759144874443622</v>
      </c>
    </row>
    <row r="22" spans="1:6" ht="33" customHeight="1">
      <c r="A22" s="2" t="s">
        <v>23</v>
      </c>
      <c r="B22" s="17">
        <v>257096654000</v>
      </c>
      <c r="C22" s="17">
        <v>249584169347</v>
      </c>
      <c r="D22" s="37">
        <f t="shared" si="1"/>
        <v>-7512484653</v>
      </c>
      <c r="E22" s="37">
        <f t="shared" si="0"/>
        <v>-2.922046839629426</v>
      </c>
      <c r="F22" s="20">
        <f>C22*100/C14</f>
        <v>11.18831237514109</v>
      </c>
    </row>
    <row r="23" spans="1:6" ht="33" customHeight="1">
      <c r="A23" s="2" t="s">
        <v>24</v>
      </c>
      <c r="B23" s="17">
        <v>33006693000</v>
      </c>
      <c r="C23" s="17">
        <v>32252890051</v>
      </c>
      <c r="D23" s="37">
        <f t="shared" si="1"/>
        <v>-753802949</v>
      </c>
      <c r="E23" s="37">
        <f t="shared" si="0"/>
        <v>-2.283788166842404</v>
      </c>
      <c r="F23" s="20">
        <f>C23*100/C14</f>
        <v>1.4458265114962736</v>
      </c>
    </row>
    <row r="24" spans="1:6" ht="45" customHeight="1">
      <c r="A24" s="2"/>
      <c r="B24" s="17"/>
      <c r="C24" s="17"/>
      <c r="D24" s="33"/>
      <c r="E24" s="33"/>
      <c r="F24" s="20"/>
    </row>
    <row r="25" spans="1:6" s="32" customFormat="1" ht="33" customHeight="1" thickBot="1">
      <c r="A25" s="14" t="s">
        <v>26</v>
      </c>
      <c r="B25" s="18">
        <f>B7-B14</f>
        <v>-329123893000</v>
      </c>
      <c r="C25" s="18">
        <f>C7-C14</f>
        <v>-195323166511.70996</v>
      </c>
      <c r="D25" s="34">
        <f>C25-B25</f>
        <v>133800726488.29004</v>
      </c>
      <c r="E25" s="35">
        <v>0</v>
      </c>
      <c r="F25" s="22">
        <v>0</v>
      </c>
    </row>
    <row r="26" ht="16.5">
      <c r="A26" s="12"/>
    </row>
    <row r="27" ht="16.5">
      <c r="A27" s="12"/>
    </row>
  </sheetData>
  <printOptions horizontalCentered="1"/>
  <pageMargins left="0.1968503937007874" right="0.1968503937007874" top="0.5905511811023623" bottom="0.7874015748031497" header="0.3937007874015748" footer="0.5118110236220472"/>
  <pageSetup horizontalDpi="600" verticalDpi="600" orientation="portrait" pageOrder="overThenDown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歲入歲出簡明對照表</dc:title>
  <dc:subject>歲入歲出簡明對照表</dc:subject>
  <dc:creator>行政院主計處</dc:creator>
  <cp:keywords/>
  <dc:description> </dc:description>
  <cp:lastModifiedBy>Administrator</cp:lastModifiedBy>
  <cp:lastPrinted>2001-04-23T01:10:24Z</cp:lastPrinted>
  <dcterms:created xsi:type="dcterms:W3CDTF">1997-09-09T10:28:37Z</dcterms:created>
  <dcterms:modified xsi:type="dcterms:W3CDTF">2008-11-13T09:47:16Z</dcterms:modified>
  <cp:category>I14</cp:category>
  <cp:version/>
  <cp:contentType/>
  <cp:contentStatus/>
</cp:coreProperties>
</file>