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05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'表4國損'!$A$1:$G$32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<sst xmlns="http://schemas.openxmlformats.org/spreadsheetml/2006/main" count="48" uniqueCount="41">
  <si>
    <t>單位：百萬元</t>
  </si>
  <si>
    <t>行政院主管</t>
  </si>
  <si>
    <t xml:space="preserve">   2.台灣糖業股份有限公司</t>
  </si>
  <si>
    <t>財政部主管</t>
  </si>
  <si>
    <t>交通部主管</t>
  </si>
  <si>
    <t xml:space="preserve"> 稅 前 淨 利</t>
  </si>
  <si>
    <t>--</t>
  </si>
  <si>
    <t>反盈為虧</t>
  </si>
  <si>
    <t>勞工委員會(勞動部)主管</t>
  </si>
  <si>
    <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</si>
  <si>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>分配預算數</t>
    </r>
    <r>
      <rPr>
        <sz val="12"/>
        <rFont val="Times New Roman"/>
        <family val="1"/>
      </rPr>
      <t xml:space="preserve">
(2)</t>
    </r>
  </si>
  <si>
    <r>
      <t>實際稅前
淨利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損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
(3)</t>
    </r>
  </si>
  <si>
    <r>
      <t xml:space="preserve">占預算％
</t>
    </r>
    <r>
      <rPr>
        <sz val="12"/>
        <rFont val="Times New Roman"/>
        <family val="1"/>
      </rPr>
      <t>(4)=(3)/(1)</t>
    </r>
  </si>
  <si>
    <r>
      <t>占分配％</t>
    </r>
    <r>
      <rPr>
        <sz val="12"/>
        <rFont val="Times New Roman"/>
        <family val="1"/>
      </rPr>
      <t xml:space="preserve">
(5)=(3)/(2)</t>
    </r>
  </si>
  <si>
    <r>
      <t>較分配增減數</t>
    </r>
    <r>
      <rPr>
        <sz val="12"/>
        <rFont val="Times New Roman"/>
        <family val="1"/>
      </rPr>
      <t xml:space="preserve">
(6)=(3)-(2)</t>
    </r>
  </si>
  <si>
    <t>合         計</t>
  </si>
  <si>
    <r>
      <t xml:space="preserve">稅前淨利預算案數
</t>
    </r>
    <r>
      <rPr>
        <sz val="12"/>
        <rFont val="Times New Roman"/>
        <family val="1"/>
      </rPr>
      <t>(1)</t>
    </r>
  </si>
  <si>
    <t>轉虧為盈</t>
  </si>
  <si>
    <t>103年度營業基金（國營事業）截至第3季(9月底)實際盈虧情形</t>
  </si>
  <si>
    <t xml:space="preserve">   1.中央銀行（合併）</t>
  </si>
  <si>
    <r>
      <t>經濟部主管</t>
    </r>
    <r>
      <rPr>
        <b/>
        <sz val="10"/>
        <rFont val="標楷體"/>
        <family val="4"/>
      </rPr>
      <t>(註1)</t>
    </r>
  </si>
  <si>
    <t xml:space="preserve">   3.台灣中油股份有限公司</t>
  </si>
  <si>
    <t xml:space="preserve">   4.台灣電力股份有限公司</t>
  </si>
  <si>
    <t xml:space="preserve">   5.台灣自來水股份有限公司</t>
  </si>
  <si>
    <t xml:space="preserve">   6.中國輸出入銀行</t>
  </si>
  <si>
    <t xml:space="preserve">   7.臺灣金融控股股份有限公司（合併）</t>
  </si>
  <si>
    <t xml:space="preserve">   8.臺灣土地銀行股份有限公司（合併）</t>
  </si>
  <si>
    <t xml:space="preserve">   9.財政部印刷廠</t>
  </si>
  <si>
    <t xml:space="preserve">   10.臺灣菸酒股份有限公司</t>
  </si>
  <si>
    <t xml:space="preserve">   11.中華郵政股份有限公司</t>
  </si>
  <si>
    <t xml:space="preserve">   12.交通部臺灣鐵路管理局</t>
  </si>
  <si>
    <t xml:space="preserve">   13.臺灣港務股份有限公司</t>
  </si>
  <si>
    <t xml:space="preserve">   14.桃園國際機場股份有限公司</t>
  </si>
  <si>
    <r>
      <t xml:space="preserve">   15.勞工保險局</t>
    </r>
    <r>
      <rPr>
        <sz val="10"/>
        <rFont val="標楷體"/>
        <family val="4"/>
      </rPr>
      <t xml:space="preserve"> (註2)</t>
    </r>
  </si>
  <si>
    <t>金融監督管理委員會主管</t>
  </si>
  <si>
    <r>
      <t xml:space="preserve">   16.中央存款保險股份有限公司</t>
    </r>
    <r>
      <rPr>
        <sz val="10"/>
        <rFont val="標楷體"/>
        <family val="4"/>
      </rPr>
      <t xml:space="preserve"> (註3)</t>
    </r>
  </si>
  <si>
    <t>註：1.經濟部所管漢翔航空工業股份有限公司於103年8月21日民營化，第3季起不計列該公司。</t>
  </si>
  <si>
    <t xml:space="preserve">    2.勞工保險局依勞工保險條例等規定，以收支餘絀悉數列入勞保責任準備，故無列數。</t>
  </si>
  <si>
    <t xml:space="preserve">    3.中央存款保險股份有限公司依存款保險條例規定，所有盈餘應悉數納入存款保險理賠準備金，故無列數。</t>
  </si>
  <si>
    <t xml:space="preserve">    4.本表數據係以新臺幣百萬元為單位及經四捨五入處理後列計，若有數據但未達百萬元者，則以”-“符號表示，數據百分比計算較不具意義者，則以”--“符號表示；    </t>
  </si>
  <si>
    <t xml:space="preserve">      另百分比欄位係以採計至元為單位核算，未達1％者，則以"0"表示。 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</si>
</sst>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  <numFmt numFmtId="201" formatCode="0.00_ 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Arial"/>
      <family val="2"/>
    </font>
    <font>
      <sz val="8"/>
      <name val="標楷體"/>
      <family val="4"/>
    </font>
    <font>
      <b/>
      <sz val="10"/>
      <name val="標楷體"/>
      <family val="4"/>
    </font>
    <font>
      <sz val="20"/>
      <name val="標楷體"/>
      <family val="4"/>
    </font>
    <font>
      <b/>
      <sz val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1" fontId="13" fillId="0" borderId="1" xfId="0" applyNumberFormat="1" applyFont="1" applyFill="1" applyBorder="1" applyAlignment="1" applyProtection="1">
      <alignment horizontal="right" vertical="center"/>
      <protection/>
    </xf>
    <xf numFmtId="181" fontId="28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38" applyFont="1" applyFill="1">
      <alignment vertical="top"/>
      <protection/>
    </xf>
    <xf numFmtId="0" fontId="6" fillId="0" borderId="0" xfId="38" applyFont="1" applyFill="1" applyBorder="1">
      <alignment vertical="top"/>
      <protection/>
    </xf>
    <xf numFmtId="0" fontId="26" fillId="0" borderId="0" xfId="38" applyFont="1" applyFill="1" applyBorder="1" applyAlignment="1">
      <alignment horizontal="right"/>
      <protection/>
    </xf>
    <xf numFmtId="49" fontId="29" fillId="0" borderId="11" xfId="38" applyNumberFormat="1" applyFont="1" applyFill="1" applyBorder="1" applyAlignment="1">
      <alignment horizontal="center" vertical="center" wrapText="1"/>
      <protection/>
    </xf>
    <xf numFmtId="0" fontId="29" fillId="0" borderId="1" xfId="38" applyFont="1" applyFill="1" applyBorder="1" applyAlignment="1">
      <alignment horizontal="center" vertical="center" wrapText="1"/>
      <protection/>
    </xf>
    <xf numFmtId="0" fontId="30" fillId="0" borderId="1" xfId="38" applyFont="1" applyFill="1" applyBorder="1" applyAlignment="1">
      <alignment horizontal="center" vertical="center" wrapText="1"/>
      <protection/>
    </xf>
    <xf numFmtId="0" fontId="30" fillId="0" borderId="1" xfId="38" applyFont="1" applyFill="1" applyBorder="1" applyAlignment="1">
      <alignment vertical="center" wrapText="1"/>
      <protection/>
    </xf>
    <xf numFmtId="0" fontId="29" fillId="0" borderId="1" xfId="38" applyFont="1" applyFill="1" applyBorder="1" applyAlignment="1">
      <alignment vertical="center" wrapText="1"/>
      <protection/>
    </xf>
    <xf numFmtId="182" fontId="28" fillId="0" borderId="1" xfId="38" applyNumberFormat="1" applyFont="1" applyFill="1" applyBorder="1" applyAlignment="1">
      <alignment vertical="center"/>
      <protection/>
    </xf>
    <xf numFmtId="0" fontId="32" fillId="0" borderId="1" xfId="38" applyFont="1" applyFill="1" applyBorder="1" applyAlignment="1">
      <alignment vertical="center"/>
      <protection/>
    </xf>
    <xf numFmtId="49" fontId="31" fillId="0" borderId="0" xfId="38" applyNumberFormat="1" applyFont="1" applyFill="1" applyBorder="1" applyAlignment="1">
      <alignment horizontal="left" vertical="center" wrapText="1"/>
      <protection/>
    </xf>
    <xf numFmtId="0" fontId="6" fillId="0" borderId="0" xfId="38" applyFont="1" applyFill="1" applyAlignment="1">
      <alignment horizontal="right" vertical="top"/>
      <protection/>
    </xf>
    <xf numFmtId="49" fontId="31" fillId="0" borderId="0" xfId="38" applyNumberFormat="1" applyFont="1" applyFill="1" applyBorder="1" applyAlignment="1">
      <alignment horizontal="left" vertical="center"/>
      <protection/>
    </xf>
    <xf numFmtId="178" fontId="13" fillId="0" borderId="1" xfId="37" applyNumberFormat="1" applyFont="1" applyFill="1" applyBorder="1" applyAlignment="1" applyProtection="1">
      <alignment horizontal="right" vertical="center"/>
      <protection/>
    </xf>
    <xf numFmtId="178" fontId="28" fillId="0" borderId="1" xfId="37" applyNumberFormat="1" applyFont="1" applyFill="1" applyBorder="1" applyAlignment="1" applyProtection="1">
      <alignment horizontal="right" vertical="center"/>
      <protection/>
    </xf>
    <xf numFmtId="0" fontId="30" fillId="0" borderId="1" xfId="38" applyFont="1" applyFill="1" applyBorder="1" applyAlignment="1">
      <alignment horizontal="right" vertical="center"/>
      <protection/>
    </xf>
    <xf numFmtId="0" fontId="29" fillId="0" borderId="1" xfId="38" applyFont="1" applyFill="1" applyBorder="1" applyAlignment="1">
      <alignment horizontal="right" vertical="center"/>
      <protection/>
    </xf>
    <xf numFmtId="3" fontId="29" fillId="0" borderId="1" xfId="38" applyNumberFormat="1" applyFont="1" applyFill="1" applyBorder="1" applyAlignment="1">
      <alignment horizontal="right" vertical="center"/>
      <protection/>
    </xf>
    <xf numFmtId="0" fontId="33" fillId="0" borderId="1" xfId="38" applyFont="1" applyFill="1" applyBorder="1" applyAlignment="1" quotePrefix="1">
      <alignment horizontal="right" vertical="center"/>
      <protection/>
    </xf>
    <xf numFmtId="49" fontId="31" fillId="0" borderId="0" xfId="38" applyNumberFormat="1" applyFont="1" applyFill="1" applyBorder="1" applyAlignment="1">
      <alignment horizontal="left" vertical="center" wrapText="1"/>
      <protection/>
    </xf>
    <xf numFmtId="0" fontId="35" fillId="0" borderId="0" xfId="38" applyFont="1" applyFill="1" applyBorder="1" applyAlignment="1">
      <alignment horizontal="center" vertical="top"/>
      <protection/>
    </xf>
    <xf numFmtId="0" fontId="35" fillId="0" borderId="0" xfId="38" applyFont="1" applyFill="1" applyBorder="1" applyAlignment="1">
      <alignment horizontal="center" vertical="top"/>
      <protection/>
    </xf>
    <xf numFmtId="0" fontId="35" fillId="0" borderId="0" xfId="38" applyFont="1" applyFill="1" applyBorder="1" applyAlignment="1">
      <alignment horizontal="center" vertical="top"/>
      <protection/>
    </xf>
    <xf numFmtId="0" fontId="29" fillId="0" borderId="12" xfId="38" applyFont="1" applyFill="1" applyBorder="1" applyAlignment="1">
      <alignment horizontal="center" vertical="distributed"/>
      <protection/>
    </xf>
    <xf numFmtId="0" fontId="29" fillId="0" borderId="11" xfId="38" applyFont="1" applyFill="1" applyBorder="1" applyAlignment="1">
      <alignment horizontal="center" vertical="distributed"/>
      <protection/>
    </xf>
    <xf numFmtId="0" fontId="29" fillId="0" borderId="13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29" fillId="0" borderId="15" xfId="38" applyFont="1" applyFill="1" applyBorder="1" applyAlignment="1">
      <alignment horizontal="center" vertical="center" wrapText="1"/>
      <protection/>
    </xf>
    <xf numFmtId="0" fontId="29" fillId="0" borderId="12" xfId="38" applyFont="1" applyFill="1" applyBorder="1" applyAlignment="1">
      <alignment horizontal="center" vertical="center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31" fillId="0" borderId="0" xfId="38" applyFont="1" applyFill="1" applyBorder="1" applyAlignment="1">
      <alignment vertical="center"/>
      <protection/>
    </xf>
    <xf numFmtId="3" fontId="28" fillId="0" borderId="0" xfId="38" applyNumberFormat="1" applyFont="1" applyFill="1" applyBorder="1" applyAlignment="1">
      <alignment vertical="center"/>
      <protection/>
    </xf>
    <xf numFmtId="49" fontId="31" fillId="0" borderId="0" xfId="38" applyNumberFormat="1" applyFont="1" applyFill="1" applyBorder="1" applyAlignment="1">
      <alignment horizontal="left" vertical="top" wrapText="1"/>
      <protection/>
    </xf>
    <xf numFmtId="49" fontId="31" fillId="0" borderId="0" xfId="38" applyNumberFormat="1" applyFont="1" applyFill="1" applyBorder="1" applyAlignment="1">
      <alignment horizontal="left" vertical="top" wrapText="1"/>
      <protection/>
    </xf>
    <xf numFmtId="49" fontId="31" fillId="0" borderId="0" xfId="38" applyNumberFormat="1" applyFont="1" applyFill="1" applyBorder="1" applyAlignment="1">
      <alignment horizontal="left" vertical="top" wrapText="1"/>
      <protection/>
    </xf>
    <xf numFmtId="0" fontId="36" fillId="0" borderId="0" xfId="38" applyFont="1" applyFill="1">
      <alignment vertical="top"/>
      <protection/>
    </xf>
    <xf numFmtId="0" fontId="6" fillId="0" borderId="0" xfId="38" applyFont="1" applyFill="1" applyBorder="1">
      <alignment vertical="top"/>
      <protection/>
    </xf>
    <xf numFmtId="0" fontId="32" fillId="0" borderId="0" xfId="38" applyFont="1" applyFill="1" applyBorder="1">
      <alignment vertical="top"/>
      <protection/>
    </xf>
    <xf numFmtId="0" fontId="32" fillId="0" borderId="0" xfId="38" applyFont="1" applyFill="1">
      <alignment vertical="top"/>
      <protection/>
    </xf>
    <xf numFmtId="3" fontId="37" fillId="0" borderId="0" xfId="38" applyNumberFormat="1" applyFont="1" applyFill="1">
      <alignment vertical="top"/>
      <protection/>
    </xf>
    <xf numFmtId="0" fontId="37" fillId="0" borderId="0" xfId="38" applyFont="1" applyFill="1">
      <alignment vertical="top"/>
      <protection/>
    </xf>
    <xf numFmtId="3" fontId="37" fillId="0" borderId="0" xfId="38" applyNumberFormat="1" applyFont="1" applyFill="1" applyAlignment="1">
      <alignment vertical="center"/>
      <protection/>
    </xf>
    <xf numFmtId="0" fontId="37" fillId="0" borderId="0" xfId="38" applyFont="1" applyFill="1" applyAlignment="1">
      <alignment vertical="center"/>
      <protection/>
    </xf>
    <xf numFmtId="0" fontId="32" fillId="0" borderId="0" xfId="38" applyFont="1" applyFill="1" applyAlignment="1">
      <alignment vertical="center"/>
      <protection/>
    </xf>
    <xf numFmtId="3" fontId="32" fillId="0" borderId="0" xfId="38" applyNumberFormat="1" applyFont="1" applyFill="1" applyAlignment="1">
      <alignment vertical="center"/>
      <protection/>
    </xf>
    <xf numFmtId="0" fontId="32" fillId="0" borderId="0" xfId="38" applyFont="1" applyFill="1" applyBorder="1" applyAlignment="1">
      <alignment vertical="center"/>
      <protection/>
    </xf>
    <xf numFmtId="0" fontId="37" fillId="0" borderId="0" xfId="38" applyFont="1" applyFill="1" applyBorder="1" applyAlignment="1">
      <alignment vertical="center"/>
      <protection/>
    </xf>
    <xf numFmtId="0" fontId="6" fillId="0" borderId="0" xfId="38" applyFont="1" applyFill="1" applyAlignment="1">
      <alignment vertical="top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1年第1季(非營業101.03--附表101.04.27OK)" xfId="37"/>
    <cellStyle name="一般_九十三第二季--附表(附屬單位)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view="pageBreakPreview" zoomScaleSheetLayoutView="100"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A1" sqref="A1:IV16384"/>
    </sheetView>
  </sheetViews>
  <sheetFormatPr defaultColWidth="9.00390625" defaultRowHeight="16.5"/>
  <cols>
    <col min="1" max="1" width="42.75390625" style="3" customWidth="1"/>
    <col min="2" max="2" width="18.625" style="3" customWidth="1"/>
    <col min="3" max="5" width="16.625" style="3" customWidth="1"/>
    <col min="6" max="7" width="16.625" style="14" customWidth="1"/>
    <col min="8" max="16384" width="5.875" style="3" customWidth="1"/>
  </cols>
  <sheetData>
    <row r="1" spans="1:7" s="38" customFormat="1" ht="30.75" customHeight="1">
      <c r="A1" s="23" t="s">
        <v>18</v>
      </c>
      <c r="B1" s="24"/>
      <c r="C1" s="24"/>
      <c r="D1" s="24"/>
      <c r="E1" s="24"/>
      <c r="F1" s="24"/>
      <c r="G1" s="25"/>
    </row>
    <row r="2" spans="3:8" ht="15.75" customHeight="1">
      <c r="C2" s="4"/>
      <c r="D2" s="4"/>
      <c r="E2" s="4"/>
      <c r="F2" s="3"/>
      <c r="G2" s="5" t="s">
        <v>0</v>
      </c>
      <c r="H2" s="39"/>
    </row>
    <row r="3" spans="1:8" s="41" customFormat="1" ht="22.5" customHeight="1">
      <c r="A3" s="26" t="s">
        <v>9</v>
      </c>
      <c r="B3" s="31" t="s">
        <v>16</v>
      </c>
      <c r="C3" s="28" t="s">
        <v>5</v>
      </c>
      <c r="D3" s="29"/>
      <c r="E3" s="29"/>
      <c r="F3" s="29"/>
      <c r="G3" s="30"/>
      <c r="H3" s="40"/>
    </row>
    <row r="4" spans="1:7" s="41" customFormat="1" ht="51.75" customHeight="1">
      <c r="A4" s="27"/>
      <c r="B4" s="32"/>
      <c r="C4" s="6" t="s">
        <v>10</v>
      </c>
      <c r="D4" s="6" t="s">
        <v>11</v>
      </c>
      <c r="E4" s="7" t="s">
        <v>12</v>
      </c>
      <c r="F4" s="6" t="s">
        <v>13</v>
      </c>
      <c r="G4" s="6" t="s">
        <v>14</v>
      </c>
    </row>
    <row r="5" spans="1:8" s="43" customFormat="1" ht="19.5" customHeight="1">
      <c r="A5" s="8" t="s">
        <v>15</v>
      </c>
      <c r="B5" s="17">
        <f>B6+B8+B13+B19+B24+B26</f>
        <v>152252</v>
      </c>
      <c r="C5" s="17">
        <f>C6+C8+C13+C19+C24+C26</f>
        <v>121507</v>
      </c>
      <c r="D5" s="17">
        <f>D6+D8+D13+D19+D24+D26</f>
        <v>173831</v>
      </c>
      <c r="E5" s="17">
        <v>114.17250122449909</v>
      </c>
      <c r="F5" s="17">
        <v>143.0629613500673</v>
      </c>
      <c r="G5" s="17">
        <f>G6+G8+G13+G19+G24+G26</f>
        <v>52324</v>
      </c>
      <c r="H5" s="42"/>
    </row>
    <row r="6" spans="1:8" s="45" customFormat="1" ht="22.5" customHeight="1">
      <c r="A6" s="9" t="s">
        <v>1</v>
      </c>
      <c r="B6" s="17">
        <f>B7</f>
        <v>123187</v>
      </c>
      <c r="C6" s="17">
        <f>C7</f>
        <v>94081</v>
      </c>
      <c r="D6" s="17">
        <f>D7</f>
        <v>121199</v>
      </c>
      <c r="E6" s="17">
        <v>98.38633072141285</v>
      </c>
      <c r="F6" s="17">
        <v>128.8239774771341</v>
      </c>
      <c r="G6" s="17">
        <f>G7</f>
        <v>27118</v>
      </c>
      <c r="H6" s="44"/>
    </row>
    <row r="7" spans="1:8" s="46" customFormat="1" ht="22.5" customHeight="1">
      <c r="A7" s="10" t="s">
        <v>19</v>
      </c>
      <c r="B7" s="16">
        <v>123187</v>
      </c>
      <c r="C7" s="16">
        <v>94081</v>
      </c>
      <c r="D7" s="16">
        <v>121199</v>
      </c>
      <c r="E7" s="16">
        <v>98.38633072141285</v>
      </c>
      <c r="F7" s="16">
        <v>128.8239774771341</v>
      </c>
      <c r="G7" s="16">
        <f>D7-C7</f>
        <v>27118</v>
      </c>
      <c r="H7" s="44"/>
    </row>
    <row r="8" spans="1:8" s="45" customFormat="1" ht="22.5" customHeight="1">
      <c r="A8" s="9" t="s">
        <v>20</v>
      </c>
      <c r="B8" s="17">
        <f>SUM(B9:B12)</f>
        <v>-11353</v>
      </c>
      <c r="C8" s="17">
        <f>SUM(C9:C12)</f>
        <v>-4389</v>
      </c>
      <c r="D8" s="17">
        <f>SUM(D9:D12)</f>
        <v>10409</v>
      </c>
      <c r="E8" s="18" t="s">
        <v>17</v>
      </c>
      <c r="F8" s="18" t="s">
        <v>17</v>
      </c>
      <c r="G8" s="17">
        <f>SUM(G9:G12)</f>
        <v>14798</v>
      </c>
      <c r="H8" s="44"/>
    </row>
    <row r="9" spans="1:8" s="46" customFormat="1" ht="22.5" customHeight="1">
      <c r="A9" s="10" t="s">
        <v>2</v>
      </c>
      <c r="B9" s="16">
        <v>1645</v>
      </c>
      <c r="C9" s="16">
        <v>344</v>
      </c>
      <c r="D9" s="16">
        <v>1595</v>
      </c>
      <c r="E9" s="16">
        <v>96.93411804457041</v>
      </c>
      <c r="F9" s="16">
        <v>463.2083059633227</v>
      </c>
      <c r="G9" s="16">
        <f>D9-C9</f>
        <v>1251</v>
      </c>
      <c r="H9" s="47"/>
    </row>
    <row r="10" spans="1:8" s="46" customFormat="1" ht="22.5" customHeight="1">
      <c r="A10" s="10" t="s">
        <v>21</v>
      </c>
      <c r="B10" s="16">
        <v>15813</v>
      </c>
      <c r="C10" s="16">
        <v>11338</v>
      </c>
      <c r="D10" s="16">
        <v>-5292</v>
      </c>
      <c r="E10" s="19" t="s">
        <v>7</v>
      </c>
      <c r="F10" s="20" t="s">
        <v>7</v>
      </c>
      <c r="G10" s="16">
        <f>D10-C10</f>
        <v>-16630</v>
      </c>
      <c r="H10" s="47"/>
    </row>
    <row r="11" spans="1:8" s="46" customFormat="1" ht="22.5" customHeight="1">
      <c r="A11" s="10" t="s">
        <v>22</v>
      </c>
      <c r="B11" s="16">
        <v>-28134</v>
      </c>
      <c r="C11" s="16">
        <v>-15623</v>
      </c>
      <c r="D11" s="16">
        <v>13694</v>
      </c>
      <c r="E11" s="19" t="s">
        <v>17</v>
      </c>
      <c r="F11" s="19" t="s">
        <v>17</v>
      </c>
      <c r="G11" s="16">
        <f>D11-C11</f>
        <v>29317</v>
      </c>
      <c r="H11" s="47"/>
    </row>
    <row r="12" spans="1:8" s="46" customFormat="1" ht="22.5" customHeight="1">
      <c r="A12" s="10" t="s">
        <v>23</v>
      </c>
      <c r="B12" s="16">
        <v>-677</v>
      </c>
      <c r="C12" s="16">
        <v>-448</v>
      </c>
      <c r="D12" s="16">
        <v>412</v>
      </c>
      <c r="E12" s="19" t="s">
        <v>17</v>
      </c>
      <c r="F12" s="19" t="s">
        <v>17</v>
      </c>
      <c r="G12" s="16">
        <f>D12-C12</f>
        <v>860</v>
      </c>
      <c r="H12" s="47"/>
    </row>
    <row r="13" spans="1:8" s="45" customFormat="1" ht="22.5" customHeight="1">
      <c r="A13" s="9" t="s">
        <v>3</v>
      </c>
      <c r="B13" s="17">
        <f>SUM(B14:B18)</f>
        <v>26292</v>
      </c>
      <c r="C13" s="17">
        <f>SUM(C14:C18)</f>
        <v>20914</v>
      </c>
      <c r="D13" s="17">
        <f>SUM(D14:D18)</f>
        <v>25930</v>
      </c>
      <c r="E13" s="17">
        <v>98.62568150564964</v>
      </c>
      <c r="F13" s="17">
        <v>123.99142802277609</v>
      </c>
      <c r="G13" s="17">
        <f>SUM(G14:G18)</f>
        <v>5016</v>
      </c>
      <c r="H13" s="44"/>
    </row>
    <row r="14" spans="1:8" s="45" customFormat="1" ht="22.5" customHeight="1">
      <c r="A14" s="10" t="s">
        <v>24</v>
      </c>
      <c r="B14" s="16">
        <v>413</v>
      </c>
      <c r="C14" s="16">
        <v>331</v>
      </c>
      <c r="D14" s="16">
        <v>443</v>
      </c>
      <c r="E14" s="16">
        <v>107.41591053353297</v>
      </c>
      <c r="F14" s="16">
        <v>133.97022586834672</v>
      </c>
      <c r="G14" s="16">
        <f>D14-C14</f>
        <v>112</v>
      </c>
      <c r="H14" s="47"/>
    </row>
    <row r="15" spans="1:8" s="46" customFormat="1" ht="22.5" customHeight="1">
      <c r="A15" s="10" t="s">
        <v>25</v>
      </c>
      <c r="B15" s="16">
        <v>7175</v>
      </c>
      <c r="C15" s="16">
        <v>5866</v>
      </c>
      <c r="D15" s="16">
        <v>6998</v>
      </c>
      <c r="E15" s="16">
        <v>97.53068366688329</v>
      </c>
      <c r="F15" s="16">
        <v>119.30374870787772</v>
      </c>
      <c r="G15" s="16">
        <f>D15-C15</f>
        <v>1132</v>
      </c>
      <c r="H15" s="47"/>
    </row>
    <row r="16" spans="1:8" s="46" customFormat="1" ht="22.5" customHeight="1">
      <c r="A16" s="10" t="s">
        <v>26</v>
      </c>
      <c r="B16" s="16">
        <v>8753</v>
      </c>
      <c r="C16" s="16">
        <v>6575</v>
      </c>
      <c r="D16" s="16">
        <v>9189</v>
      </c>
      <c r="E16" s="16">
        <v>104.98619310447101</v>
      </c>
      <c r="F16" s="16">
        <v>139.76357475590885</v>
      </c>
      <c r="G16" s="16">
        <f>D16-C16</f>
        <v>2614</v>
      </c>
      <c r="H16" s="47"/>
    </row>
    <row r="17" spans="1:8" s="46" customFormat="1" ht="22.5" customHeight="1">
      <c r="A17" s="10" t="s">
        <v>27</v>
      </c>
      <c r="B17" s="16">
        <v>101</v>
      </c>
      <c r="C17" s="16">
        <v>76</v>
      </c>
      <c r="D17" s="16">
        <v>117</v>
      </c>
      <c r="E17" s="16">
        <v>115.54085499390565</v>
      </c>
      <c r="F17" s="16">
        <v>154.0437878187343</v>
      </c>
      <c r="G17" s="16">
        <f>D17-C17</f>
        <v>41</v>
      </c>
      <c r="H17" s="47"/>
    </row>
    <row r="18" spans="1:8" s="46" customFormat="1" ht="22.5" customHeight="1">
      <c r="A18" s="10" t="s">
        <v>28</v>
      </c>
      <c r="B18" s="16">
        <v>9850</v>
      </c>
      <c r="C18" s="16">
        <v>8066</v>
      </c>
      <c r="D18" s="16">
        <v>9183</v>
      </c>
      <c r="E18" s="16">
        <v>93.22968833502539</v>
      </c>
      <c r="F18" s="16">
        <v>113.85234780249843</v>
      </c>
      <c r="G18" s="16">
        <f>D18-C18</f>
        <v>1117</v>
      </c>
      <c r="H18" s="47"/>
    </row>
    <row r="19" spans="1:8" s="45" customFormat="1" ht="19.5" customHeight="1">
      <c r="A19" s="9" t="s">
        <v>4</v>
      </c>
      <c r="B19" s="17">
        <f>SUM(B20:B23)</f>
        <v>14126</v>
      </c>
      <c r="C19" s="17">
        <f>SUM(C20:C23)</f>
        <v>10901</v>
      </c>
      <c r="D19" s="17">
        <f>SUM(D20:D23)</f>
        <v>16293</v>
      </c>
      <c r="E19" s="17">
        <v>115.33406784664109</v>
      </c>
      <c r="F19" s="17">
        <v>149.4560178561109</v>
      </c>
      <c r="G19" s="17">
        <f>SUM(G20:G23)</f>
        <v>5392</v>
      </c>
      <c r="H19" s="44"/>
    </row>
    <row r="20" spans="1:8" s="46" customFormat="1" ht="22.5" customHeight="1">
      <c r="A20" s="10" t="s">
        <v>29</v>
      </c>
      <c r="B20" s="16">
        <v>10954</v>
      </c>
      <c r="C20" s="16">
        <v>8559</v>
      </c>
      <c r="D20" s="16">
        <v>8636</v>
      </c>
      <c r="E20" s="16">
        <v>78.84463069311315</v>
      </c>
      <c r="F20" s="16">
        <v>100.90106184214646</v>
      </c>
      <c r="G20" s="16">
        <f>D20-C20</f>
        <v>77</v>
      </c>
      <c r="H20" s="47"/>
    </row>
    <row r="21" spans="1:8" s="46" customFormat="1" ht="19.5" customHeight="1">
      <c r="A21" s="10" t="s">
        <v>30</v>
      </c>
      <c r="B21" s="16">
        <v>-6276</v>
      </c>
      <c r="C21" s="16">
        <v>-4638</v>
      </c>
      <c r="D21" s="16">
        <v>-1829</v>
      </c>
      <c r="E21" s="21" t="s">
        <v>6</v>
      </c>
      <c r="F21" s="21" t="s">
        <v>6</v>
      </c>
      <c r="G21" s="16">
        <f>D21-C21</f>
        <v>2809</v>
      </c>
      <c r="H21" s="47"/>
    </row>
    <row r="22" spans="1:8" s="46" customFormat="1" ht="19.5" customHeight="1">
      <c r="A22" s="10" t="s">
        <v>31</v>
      </c>
      <c r="B22" s="16">
        <v>5880</v>
      </c>
      <c r="C22" s="16">
        <v>4175</v>
      </c>
      <c r="D22" s="16">
        <v>5253</v>
      </c>
      <c r="E22" s="16">
        <v>89.34068556038815</v>
      </c>
      <c r="F22" s="16">
        <v>125.83280689937328</v>
      </c>
      <c r="G22" s="16">
        <f>D22-C22</f>
        <v>1078</v>
      </c>
      <c r="H22" s="47"/>
    </row>
    <row r="23" spans="1:8" s="46" customFormat="1" ht="19.5" customHeight="1">
      <c r="A23" s="10" t="s">
        <v>32</v>
      </c>
      <c r="B23" s="16">
        <v>3568</v>
      </c>
      <c r="C23" s="16">
        <v>2805</v>
      </c>
      <c r="D23" s="16">
        <v>4233</v>
      </c>
      <c r="E23" s="16">
        <v>118.59518914937897</v>
      </c>
      <c r="F23" s="16">
        <v>150.9024957216455</v>
      </c>
      <c r="G23" s="16">
        <f>D23-C23</f>
        <v>1428</v>
      </c>
      <c r="H23" s="47"/>
    </row>
    <row r="24" spans="1:8" s="45" customFormat="1" ht="19.5" customHeight="1">
      <c r="A24" s="9" t="s">
        <v>8</v>
      </c>
      <c r="B24" s="1"/>
      <c r="C24" s="2"/>
      <c r="D24" s="2"/>
      <c r="E24" s="2"/>
      <c r="F24" s="2"/>
      <c r="G24" s="2"/>
      <c r="H24" s="47"/>
    </row>
    <row r="25" spans="1:7" s="46" customFormat="1" ht="19.5" customHeight="1">
      <c r="A25" s="10" t="s">
        <v>33</v>
      </c>
      <c r="B25" s="1"/>
      <c r="C25" s="1"/>
      <c r="D25" s="1"/>
      <c r="E25" s="1"/>
      <c r="F25" s="1"/>
      <c r="G25" s="1"/>
    </row>
    <row r="26" spans="1:7" s="45" customFormat="1" ht="19.5" customHeight="1">
      <c r="A26" s="9" t="s">
        <v>34</v>
      </c>
      <c r="B26" s="11">
        <f aca="true" t="shared" si="0" ref="B26:G26">B27</f>
        <v>0</v>
      </c>
      <c r="C26" s="11">
        <f t="shared" si="0"/>
        <v>0</v>
      </c>
      <c r="D26" s="11">
        <f t="shared" si="0"/>
        <v>0</v>
      </c>
      <c r="E26" s="11">
        <v>0</v>
      </c>
      <c r="F26" s="11">
        <v>0</v>
      </c>
      <c r="G26" s="11">
        <f t="shared" si="0"/>
        <v>0</v>
      </c>
    </row>
    <row r="27" spans="1:7" s="46" customFormat="1" ht="20.25" customHeight="1">
      <c r="A27" s="10" t="s">
        <v>35</v>
      </c>
      <c r="B27" s="12"/>
      <c r="C27" s="12"/>
      <c r="D27" s="12"/>
      <c r="E27" s="12"/>
      <c r="F27" s="12"/>
      <c r="G27" s="1"/>
    </row>
    <row r="28" spans="1:8" s="48" customFormat="1" ht="13.5" customHeight="1">
      <c r="A28" s="22" t="s">
        <v>36</v>
      </c>
      <c r="B28" s="22"/>
      <c r="C28" s="22"/>
      <c r="D28" s="22"/>
      <c r="E28" s="22"/>
      <c r="F28" s="22"/>
      <c r="G28" s="22"/>
      <c r="H28" s="45"/>
    </row>
    <row r="29" spans="1:8" s="49" customFormat="1" ht="12.75" customHeight="1">
      <c r="A29" s="33" t="s">
        <v>37</v>
      </c>
      <c r="B29" s="34"/>
      <c r="C29" s="34"/>
      <c r="D29" s="34"/>
      <c r="E29" s="34"/>
      <c r="F29" s="34"/>
      <c r="G29" s="34"/>
      <c r="H29" s="46"/>
    </row>
    <row r="30" spans="1:8" s="48" customFormat="1" ht="12.75" customHeight="1">
      <c r="A30" s="35" t="s">
        <v>38</v>
      </c>
      <c r="B30" s="36"/>
      <c r="C30" s="36"/>
      <c r="D30" s="36"/>
      <c r="E30" s="36"/>
      <c r="F30" s="36"/>
      <c r="G30" s="37"/>
      <c r="H30" s="49"/>
    </row>
    <row r="31" spans="1:8" s="48" customFormat="1" ht="12.75" customHeight="1">
      <c r="A31" s="22" t="s">
        <v>39</v>
      </c>
      <c r="B31" s="22"/>
      <c r="C31" s="22"/>
      <c r="D31" s="22"/>
      <c r="E31" s="22"/>
      <c r="F31" s="22"/>
      <c r="G31" s="22"/>
      <c r="H31" s="49"/>
    </row>
    <row r="32" spans="1:8" s="50" customFormat="1" ht="15">
      <c r="A32" s="15" t="s">
        <v>40</v>
      </c>
      <c r="B32" s="13"/>
      <c r="C32" s="13"/>
      <c r="D32" s="13"/>
      <c r="E32" s="13"/>
      <c r="F32" s="13"/>
      <c r="G32" s="13"/>
      <c r="H32" s="48"/>
    </row>
    <row r="33" ht="15">
      <c r="H33" s="48"/>
    </row>
    <row r="34" ht="12.75">
      <c r="H34" s="50"/>
    </row>
  </sheetData>
  <mergeCells count="7">
    <mergeCell ref="A31:G31"/>
    <mergeCell ref="A28:G28"/>
    <mergeCell ref="A30:G30"/>
    <mergeCell ref="A1:G1"/>
    <mergeCell ref="A3:A4"/>
    <mergeCell ref="C3:G3"/>
    <mergeCell ref="B3:B4"/>
  </mergeCells>
  <printOptions horizontalCentered="1"/>
  <pageMargins left="0.31496062992125984" right="0.31496062992125984" top="0.6692913385826772" bottom="0.6692913385826772" header="0.3937007874015748" footer="0.5118110236220472"/>
  <pageSetup firstPageNumber="12" useFirstPageNumber="1" horizontalDpi="600" verticalDpi="600" orientation="landscape" paperSize="9" scale="90" r:id="rId1"/>
  <headerFooter alignWithMargins="0">
    <oddHeader>&amp;L&amp;"標楷體,標準"&amp;15附表4</oddHeader>
    <oddFooter>&amp;C&amp;"Times New Roman,標準"&amp;14&amp;P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會計決算處基金會計科潘霞翠</cp:lastModifiedBy>
  <cp:lastPrinted>2014-11-10T05:38:38Z</cp:lastPrinted>
  <dcterms:created xsi:type="dcterms:W3CDTF">2013-12-02T05:40:26Z</dcterms:created>
  <dcterms:modified xsi:type="dcterms:W3CDTF">2014-11-10T06:53:20Z</dcterms:modified>
  <cp:category/>
  <cp:version/>
  <cp:contentType/>
  <cp:contentStatus/>
</cp:coreProperties>
</file>