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98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<sst xmlns="http://schemas.openxmlformats.org/spreadsheetml/2006/main" count="18" uniqueCount="18">
  <si>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</si>
  <si>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</si>
  <si>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</si>
  <si>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</si>
  <si>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</si>
  <si>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</si>
  <si>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 xml:space="preserve">         99年度中央政府各機關歲入預算截至99年9月底執行情形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</si>
  <si>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</si>
  <si>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</si>
  <si>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</si>
  <si>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合</t>
    </r>
    <r>
      <rPr>
        <b/>
        <sz val="14"/>
        <rFont val="Arial"/>
        <family val="2"/>
      </rPr>
      <t xml:space="preserve">             </t>
    </r>
    <r>
      <rPr>
        <b/>
        <sz val="14"/>
        <rFont val="標楷體"/>
        <family val="4"/>
      </rPr>
      <t>計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</si>
  <si>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</si>
  <si>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</si>
  <si>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</si>
  <si>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</si>
  <si>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</si>
  <si>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</si>
  <si>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r>
      <t>7.</t>
    </r>
    <r>
      <rPr>
        <sz val="14"/>
        <rFont val="標楷體"/>
        <family val="4"/>
      </rPr>
      <t>捐獻及贈與收入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</si>
</sst>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-* #,##0.0\ \ \ \ _-;\-* #,##0.0_-;_-* &quot;&quot;\ \ \ \ _-;_-@_-"/>
    <numFmt numFmtId="194" formatCode="_-* #,##0.0_-;\-* #,##0.0_-;_-* &quot;-&quot;?_-;_-@_-"/>
    <numFmt numFmtId="195" formatCode="0_ "/>
    <numFmt numFmtId="196" formatCode="#,##0.0_);\(#,##0.0\)"/>
    <numFmt numFmtId="197" formatCode="#,##0_);[Red]\(#,##0\)"/>
    <numFmt numFmtId="198" formatCode="_-* #,##0.0_-;\-* #,##0.0_-;_-* &quot;-&quot;??_-;_-@_-"/>
    <numFmt numFmtId="199" formatCode="_-* #,##0_-;\-* #,##0_-;_-* &quot;-&quot;??_-;_-@_-"/>
    <numFmt numFmtId="200" formatCode="_-* #,##0_-;\-* #,##0_-;_-* &quot; &quot;_-;_-@_-"/>
    <numFmt numFmtId="201" formatCode="_-* #,##0.000_-;\-* #,##0.000_-;_-* &quot;-&quot;??_-;_-@_-"/>
    <numFmt numFmtId="202" formatCode="_(* #,##0.0_);_(* \(#,##0.0\);_(* &quot;-&quot;_);_(@_)"/>
    <numFmt numFmtId="203" formatCode="_-* #,##0_-;\-* #,##0_-;_-* &quot;     -&quot;??_-;_-@_-"/>
    <numFmt numFmtId="204" formatCode="\(#,##0\)"/>
    <numFmt numFmtId="205" formatCode="0_);[Red]\(0\)"/>
    <numFmt numFmtId="206" formatCode="#,##0\ \ \ \ \ \ \ \ \ \ \ \ \ "/>
    <numFmt numFmtId="207" formatCode="_-* #,##0.0000_-;\-* #,##0.0000_-;_-* &quot;-&quot;??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_(* #,##0.00_);_(* \(#,##0.00\);_(* &quot;-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#,##0\ \ \ \ \ \ \ \ \ "/>
    <numFmt numFmtId="223" formatCode="0.00_ "/>
    <numFmt numFmtId="224" formatCode="_-* #,##0_-;\-* #,##0_-;_-* &quot;&quot;_-;_-@_-"/>
    <numFmt numFmtId="225" formatCode="_-* #,##0_ \ \-;\-* #,##0\ \ _-;_-* &quot;-&quot;\ \ _-;_-@_-"/>
    <numFmt numFmtId="226" formatCode="_-* #,##0\ \ \ _-;\-* #,##0_-;_-* &quot;-   &quot;_-;_-@_-"/>
    <numFmt numFmtId="227" formatCode="#,##0\ \ \ "/>
    <numFmt numFmtId="228" formatCode="#,##0\ \ \ \ \ \ "/>
    <numFmt numFmtId="229" formatCode="#,##0.0\ \ \ \ \ \ "/>
    <numFmt numFmtId="230" formatCode="_-* #,##0.0_-;\-* #,##0.0_-;_-* &quot;-&quot;_-;_-@_-"/>
    <numFmt numFmtId="231" formatCode="_(* #,##0.000_);_(* \(#,##0.000\);_(* &quot;-&quot;_);_(@_)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標楷體"/>
      <family val="4"/>
    </font>
    <font>
      <b/>
      <sz val="13"/>
      <name val="Arial"/>
      <family val="2"/>
    </font>
    <font>
      <sz val="12"/>
      <name val="華康楷書體W5"/>
      <family val="1"/>
    </font>
    <font>
      <sz val="14"/>
      <name val="Arial"/>
      <family val="2"/>
    </font>
    <font>
      <sz val="13"/>
      <name val="Arial"/>
      <family val="2"/>
    </font>
    <font>
      <b/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0" fontId="10" fillId="0" borderId="0" xfId="28" applyFont="1" applyAlignment="1">
      <alignment horizontal="centerContinuous" vertical="top"/>
    </xf>
    <xf numFmtId="180" fontId="11" fillId="0" borderId="0" xfId="28" applyFont="1" applyAlignment="1">
      <alignment horizontal="centerContinuous" vertical="top"/>
    </xf>
    <xf numFmtId="41" fontId="11" fillId="0" borderId="0" xfId="28" applyFont="1" applyAlignment="1">
      <alignment vertical="top"/>
    </xf>
    <xf numFmtId="180" fontId="12" fillId="0" borderId="0" xfId="28" applyFont="1" applyAlignment="1" quotePrefix="1">
      <alignment horizontal="left" vertical="center"/>
    </xf>
    <xf numFmtId="180" fontId="2" fillId="0" borderId="0" xfId="28" applyAlignment="1">
      <alignment/>
    </xf>
    <xf numFmtId="180" fontId="2" fillId="0" borderId="0" xfId="28" applyFont="1" applyAlignment="1">
      <alignment vertical="center"/>
    </xf>
    <xf numFmtId="41" fontId="13" fillId="0" borderId="0" xfId="28" applyFont="1" applyAlignment="1">
      <alignment/>
    </xf>
    <xf numFmtId="180" fontId="14" fillId="0" borderId="0" xfId="28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8" fillId="0" borderId="1" xfId="27" applyNumberFormat="1" applyFont="1" applyFill="1" applyBorder="1" applyAlignment="1" applyProtection="1" quotePrefix="1">
      <alignment horizontal="center" vertical="center"/>
      <protection/>
    </xf>
    <xf numFmtId="184" fontId="19" fillId="0" borderId="9" xfId="26" applyNumberFormat="1" applyFont="1" applyBorder="1" applyAlignment="1" applyProtection="1">
      <alignment horizontal="right" vertical="center"/>
      <protection/>
    </xf>
    <xf numFmtId="185" fontId="19" fillId="0" borderId="9" xfId="26" applyNumberFormat="1" applyFont="1" applyBorder="1" applyAlignment="1" applyProtection="1">
      <alignment horizontal="right" vertical="center"/>
      <protection/>
    </xf>
    <xf numFmtId="185" fontId="19" fillId="0" borderId="1" xfId="26" applyNumberFormat="1" applyFont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3" fontId="21" fillId="0" borderId="7" xfId="27" applyNumberFormat="1" applyFont="1" applyFill="1" applyBorder="1" applyAlignment="1" applyProtection="1" quotePrefix="1">
      <alignment horizontal="left" vertical="center"/>
      <protection/>
    </xf>
    <xf numFmtId="184" fontId="22" fillId="0" borderId="10" xfId="26" applyNumberFormat="1" applyFont="1" applyBorder="1" applyAlignment="1" applyProtection="1">
      <alignment horizontal="right" vertical="center"/>
      <protection/>
    </xf>
    <xf numFmtId="185" fontId="22" fillId="0" borderId="10" xfId="26" applyNumberFormat="1" applyFont="1" applyBorder="1" applyAlignment="1" applyProtection="1">
      <alignment horizontal="right" vertical="center"/>
      <protection/>
    </xf>
    <xf numFmtId="185" fontId="22" fillId="0" borderId="7" xfId="26" applyNumberFormat="1" applyFont="1" applyBorder="1" applyAlignment="1" applyProtection="1">
      <alignment horizontal="right" vertical="center"/>
      <protection/>
    </xf>
    <xf numFmtId="3" fontId="23" fillId="0" borderId="0" xfId="27" applyNumberFormat="1" applyFont="1" applyAlignment="1">
      <alignment horizontal="right" vertical="center"/>
    </xf>
    <xf numFmtId="3" fontId="21" fillId="0" borderId="1" xfId="27" applyNumberFormat="1" applyFont="1" applyBorder="1" applyAlignment="1" applyProtection="1" quotePrefix="1">
      <alignment horizontal="left" vertical="center"/>
      <protection/>
    </xf>
    <xf numFmtId="184" fontId="22" fillId="0" borderId="9" xfId="26" applyNumberFormat="1" applyFont="1" applyBorder="1" applyAlignment="1" applyProtection="1">
      <alignment horizontal="right" vertical="center"/>
      <protection/>
    </xf>
    <xf numFmtId="185" fontId="22" fillId="0" borderId="9" xfId="26" applyNumberFormat="1" applyFont="1" applyBorder="1" applyAlignment="1" applyProtection="1">
      <alignment horizontal="right" vertical="center"/>
      <protection/>
    </xf>
    <xf numFmtId="185" fontId="22" fillId="0" borderId="1" xfId="26" applyNumberFormat="1" applyFont="1" applyBorder="1" applyAlignment="1" applyProtection="1">
      <alignment horizontal="right" vertical="center"/>
      <protection/>
    </xf>
    <xf numFmtId="176" fontId="20" fillId="0" borderId="0" xfId="27" applyNumberFormat="1" applyFont="1" applyAlignment="1">
      <alignment horizontal="right" vertical="center"/>
    </xf>
    <xf numFmtId="176" fontId="12" fillId="0" borderId="0" xfId="27" applyNumberFormat="1" applyFont="1" applyAlignment="1">
      <alignment horizontal="right" vertical="center"/>
    </xf>
    <xf numFmtId="3" fontId="20" fillId="0" borderId="0" xfId="27" applyNumberFormat="1" applyFont="1" applyAlignment="1">
      <alignment horizontal="right" vertical="center"/>
    </xf>
    <xf numFmtId="3" fontId="21" fillId="0" borderId="1" xfId="27" applyNumberFormat="1" applyFont="1" applyFill="1" applyBorder="1" applyAlignment="1" applyProtection="1" quotePrefix="1">
      <alignment horizontal="left" vertical="center"/>
      <protection/>
    </xf>
    <xf numFmtId="3" fontId="21" fillId="0" borderId="7" xfId="27" applyNumberFormat="1" applyFont="1" applyBorder="1" applyAlignment="1" applyProtection="1" quotePrefix="1">
      <alignment horizontal="left" vertical="center"/>
      <protection/>
    </xf>
    <xf numFmtId="0" fontId="2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910院會--圖表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="85" zoomScaleNormal="85" workbookViewId="0" topLeftCell="A1">
      <selection activeCell="A18" sqref="A18"/>
    </sheetView>
  </sheetViews>
  <sheetFormatPr defaultColWidth="9.00390625" defaultRowHeight="16.5"/>
  <cols>
    <col min="1" max="1" width="29.00390625" style="41" customWidth="1"/>
    <col min="2" max="2" width="14.75390625" style="42" customWidth="1"/>
    <col min="3" max="3" width="14.875" style="42" customWidth="1"/>
    <col min="4" max="4" width="14.625" style="43" customWidth="1"/>
    <col min="5" max="5" width="10.75390625" style="43" customWidth="1"/>
    <col min="6" max="6" width="10.875" style="43" customWidth="1"/>
    <col min="7" max="7" width="12.875" style="0" customWidth="1"/>
  </cols>
  <sheetData>
    <row r="1" spans="1:6" s="3" customFormat="1" ht="34.5" customHeight="1">
      <c r="A1" s="1" t="s">
        <v>6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7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8</v>
      </c>
      <c r="E4" s="20" t="s">
        <v>4</v>
      </c>
      <c r="F4" s="20" t="s">
        <v>5</v>
      </c>
      <c r="G4" s="21" t="s">
        <v>9</v>
      </c>
    </row>
    <row r="5" spans="1:7" s="26" customFormat="1" ht="42" customHeight="1">
      <c r="A5" s="22" t="s">
        <v>10</v>
      </c>
      <c r="B5" s="23">
        <f>SUM(B6:B12)</f>
        <v>15480</v>
      </c>
      <c r="C5" s="24">
        <f>SUM(C6:C12)</f>
        <v>11906</v>
      </c>
      <c r="D5" s="24">
        <f>SUM(D6:D12)</f>
        <v>11314</v>
      </c>
      <c r="E5" s="24">
        <f aca="true" t="shared" si="0" ref="E5:E10">D5/B5*100</f>
        <v>73.08785529715762</v>
      </c>
      <c r="F5" s="23">
        <f>D5/C5*100</f>
        <v>95.02771711741978</v>
      </c>
      <c r="G5" s="25">
        <f aca="true" t="shared" si="1" ref="G5:G12">D5-C5</f>
        <v>-592</v>
      </c>
    </row>
    <row r="6" spans="1:7" s="31" customFormat="1" ht="42" customHeight="1">
      <c r="A6" s="27" t="s">
        <v>11</v>
      </c>
      <c r="B6" s="28">
        <v>11264</v>
      </c>
      <c r="C6" s="29">
        <v>8950</v>
      </c>
      <c r="D6" s="29">
        <v>8547</v>
      </c>
      <c r="E6" s="29">
        <f t="shared" si="0"/>
        <v>75.87890625</v>
      </c>
      <c r="F6" s="28">
        <f>D6/C6*100</f>
        <v>95.49720670391062</v>
      </c>
      <c r="G6" s="30">
        <f t="shared" si="1"/>
        <v>-403</v>
      </c>
    </row>
    <row r="7" spans="1:9" s="36" customFormat="1" ht="42" customHeight="1">
      <c r="A7" s="32" t="s">
        <v>12</v>
      </c>
      <c r="B7" s="33">
        <v>247</v>
      </c>
      <c r="C7" s="34">
        <v>183</v>
      </c>
      <c r="D7" s="34">
        <v>172</v>
      </c>
      <c r="E7" s="34">
        <f t="shared" si="0"/>
        <v>69.63562753036437</v>
      </c>
      <c r="F7" s="33">
        <f>D7/C7*100</f>
        <v>93.98907103825137</v>
      </c>
      <c r="G7" s="35">
        <f t="shared" si="1"/>
        <v>-11</v>
      </c>
      <c r="I7" s="37"/>
    </row>
    <row r="8" spans="1:7" s="38" customFormat="1" ht="42" customHeight="1">
      <c r="A8" s="32" t="s">
        <v>13</v>
      </c>
      <c r="B8" s="33">
        <v>597</v>
      </c>
      <c r="C8" s="34">
        <v>485</v>
      </c>
      <c r="D8" s="34">
        <v>461</v>
      </c>
      <c r="E8" s="34">
        <f t="shared" si="0"/>
        <v>77.21943048576215</v>
      </c>
      <c r="F8" s="33">
        <f>D8/C8*100</f>
        <v>95.05154639175257</v>
      </c>
      <c r="G8" s="35">
        <f t="shared" si="1"/>
        <v>-24</v>
      </c>
    </row>
    <row r="9" spans="1:7" s="31" customFormat="1" ht="42" customHeight="1">
      <c r="A9" s="39" t="s">
        <v>14</v>
      </c>
      <c r="B9" s="33">
        <v>664</v>
      </c>
      <c r="C9" s="34">
        <v>457</v>
      </c>
      <c r="D9" s="34">
        <v>260</v>
      </c>
      <c r="E9" s="34">
        <f t="shared" si="0"/>
        <v>39.1566265060241</v>
      </c>
      <c r="F9" s="33">
        <f>D9/C9*100</f>
        <v>56.89277899343544</v>
      </c>
      <c r="G9" s="35">
        <f t="shared" si="1"/>
        <v>-197</v>
      </c>
    </row>
    <row r="10" spans="1:7" s="38" customFormat="1" ht="42" customHeight="1">
      <c r="A10" s="39" t="s">
        <v>15</v>
      </c>
      <c r="B10" s="33">
        <v>2517</v>
      </c>
      <c r="C10" s="34">
        <v>1762</v>
      </c>
      <c r="D10" s="34">
        <v>1789</v>
      </c>
      <c r="E10" s="34">
        <f t="shared" si="0"/>
        <v>71.0766785856178</v>
      </c>
      <c r="F10" s="33">
        <f>IF(OR(D10=0,C10=0),"        -   ",D10/C10*100)</f>
        <v>101.53234960272417</v>
      </c>
      <c r="G10" s="35">
        <f t="shared" si="1"/>
        <v>27</v>
      </c>
    </row>
    <row r="11" spans="1:7" s="38" customFormat="1" ht="42" customHeight="1">
      <c r="A11" s="32" t="s">
        <v>16</v>
      </c>
      <c r="B11" s="33">
        <v>191</v>
      </c>
      <c r="C11" s="34">
        <v>69</v>
      </c>
      <c r="D11" s="34">
        <v>82</v>
      </c>
      <c r="E11" s="34">
        <f>IF(OR(D11=0,B11=0),"        -",D11/B11*100)</f>
        <v>42.93193717277487</v>
      </c>
      <c r="F11" s="33">
        <f>IF(OR(D11=0,C11=0),"        -",D11/C11*100)</f>
        <v>118.84057971014492</v>
      </c>
      <c r="G11" s="35">
        <f t="shared" si="1"/>
        <v>13</v>
      </c>
    </row>
    <row r="12" spans="1:7" s="38" customFormat="1" ht="42" customHeight="1">
      <c r="A12" s="40" t="s">
        <v>17</v>
      </c>
      <c r="B12" s="28">
        <v>0</v>
      </c>
      <c r="C12" s="29">
        <v>0</v>
      </c>
      <c r="D12" s="29">
        <v>3</v>
      </c>
      <c r="E12" s="29" t="str">
        <f>IF(OR(D12=0,B12=0),"        -",D12/B12*100)</f>
        <v>        -</v>
      </c>
      <c r="F12" s="28" t="str">
        <f>IF(OR(D12=0,C12=0),"        -",D12/C12*100)</f>
        <v>        -</v>
      </c>
      <c r="G12" s="30">
        <f t="shared" si="1"/>
        <v>3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2010-12-14T03:27:37Z</dcterms:created>
  <dcterms:modified xsi:type="dcterms:W3CDTF">2010-12-14T03:28:01Z</dcterms:modified>
  <cp:category/>
  <cp:version/>
  <cp:contentType/>
  <cp:contentStatus/>
</cp:coreProperties>
</file>