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85" windowHeight="8985" activeTab="0"/>
  </bookViews>
  <sheets>
    <sheet name="表5國資"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'表5國資'!$A$1:$I$44</definedName>
    <definedName name="Print_Area_MI">#REF!</definedName>
    <definedName name="_xlnm.Print_Titles" localSheetId="0">'表5國資'!$1:$4</definedName>
    <definedName name="TT">#REF!</definedName>
  </definedNames>
  <calcPr fullCalcOnLoad="1"/>
</workbook>
</file>

<file path=xl/sharedStrings.xml><?xml version="1.0" encoding="utf-8"?>
<sst xmlns="http://schemas.openxmlformats.org/spreadsheetml/2006/main" count="58" uniqueCount="55">
  <si>
    <t>單位：百萬元</t>
  </si>
  <si>
    <t>全部國營事業合計</t>
  </si>
  <si>
    <t>附屬單位預算</t>
  </si>
  <si>
    <t>行政院主管</t>
  </si>
  <si>
    <t xml:space="preserve">  1.中央銀行</t>
  </si>
  <si>
    <t>經濟部主管</t>
  </si>
  <si>
    <t>財政部主管</t>
  </si>
  <si>
    <t xml:space="preserve"> </t>
  </si>
  <si>
    <t>交通部主管</t>
  </si>
  <si>
    <t>國軍退除役官兵輔導委員會主管</t>
  </si>
  <si>
    <t>勞工委員會主管</t>
  </si>
  <si>
    <t>附屬單位預算分預算</t>
  </si>
  <si>
    <t/>
  </si>
  <si>
    <t>99年度營業基金（國營事業）截至99年9月底固定資產投資計畫執行情形</t>
  </si>
  <si>
    <r>
      <t>主</t>
    </r>
    <r>
      <rPr>
        <sz val="17"/>
        <color indexed="8"/>
        <rFont val="Times New Roman"/>
        <family val="1"/>
      </rPr>
      <t xml:space="preserve"> </t>
    </r>
    <r>
      <rPr>
        <sz val="17"/>
        <color indexed="8"/>
        <rFont val="標楷體"/>
        <family val="4"/>
      </rPr>
      <t>管</t>
    </r>
    <r>
      <rPr>
        <sz val="17"/>
        <color indexed="8"/>
        <rFont val="Times New Roman"/>
        <family val="1"/>
      </rPr>
      <t xml:space="preserve"> </t>
    </r>
    <r>
      <rPr>
        <sz val="17"/>
        <color indexed="8"/>
        <rFont val="標楷體"/>
        <family val="4"/>
      </rPr>
      <t>機</t>
    </r>
    <r>
      <rPr>
        <sz val="17"/>
        <color indexed="8"/>
        <rFont val="Times New Roman"/>
        <family val="1"/>
      </rPr>
      <t xml:space="preserve"> </t>
    </r>
    <r>
      <rPr>
        <sz val="17"/>
        <color indexed="8"/>
        <rFont val="標楷體"/>
        <family val="4"/>
      </rPr>
      <t>關</t>
    </r>
    <r>
      <rPr>
        <sz val="17"/>
        <color indexed="8"/>
        <rFont val="Times New Roman"/>
        <family val="1"/>
      </rPr>
      <t xml:space="preserve"> </t>
    </r>
    <r>
      <rPr>
        <sz val="17"/>
        <color indexed="8"/>
        <rFont val="標楷體"/>
        <family val="4"/>
      </rPr>
      <t>及</t>
    </r>
    <r>
      <rPr>
        <sz val="17"/>
        <color indexed="8"/>
        <rFont val="Times New Roman"/>
        <family val="1"/>
      </rPr>
      <t xml:space="preserve"> </t>
    </r>
    <r>
      <rPr>
        <sz val="17"/>
        <color indexed="8"/>
        <rFont val="標楷體"/>
        <family val="4"/>
      </rPr>
      <t>國</t>
    </r>
    <r>
      <rPr>
        <sz val="17"/>
        <color indexed="8"/>
        <rFont val="Times New Roman"/>
        <family val="1"/>
      </rPr>
      <t xml:space="preserve"> </t>
    </r>
    <r>
      <rPr>
        <sz val="17"/>
        <color indexed="8"/>
        <rFont val="標楷體"/>
        <family val="4"/>
      </rPr>
      <t>營</t>
    </r>
    <r>
      <rPr>
        <sz val="17"/>
        <color indexed="8"/>
        <rFont val="Times New Roman"/>
        <family val="1"/>
      </rPr>
      <t xml:space="preserve"> </t>
    </r>
    <r>
      <rPr>
        <sz val="17"/>
        <color indexed="8"/>
        <rFont val="標楷體"/>
        <family val="4"/>
      </rPr>
      <t>事</t>
    </r>
    <r>
      <rPr>
        <sz val="17"/>
        <color indexed="8"/>
        <rFont val="Times New Roman"/>
        <family val="1"/>
      </rPr>
      <t xml:space="preserve"> </t>
    </r>
    <r>
      <rPr>
        <sz val="17"/>
        <color indexed="8"/>
        <rFont val="標楷體"/>
        <family val="4"/>
      </rPr>
      <t>業</t>
    </r>
    <r>
      <rPr>
        <sz val="17"/>
        <color indexed="8"/>
        <rFont val="Times New Roman"/>
        <family val="1"/>
      </rPr>
      <t xml:space="preserve"> </t>
    </r>
    <r>
      <rPr>
        <sz val="17"/>
        <color indexed="8"/>
        <rFont val="標楷體"/>
        <family val="4"/>
      </rPr>
      <t>名</t>
    </r>
    <r>
      <rPr>
        <sz val="17"/>
        <color indexed="8"/>
        <rFont val="Times New Roman"/>
        <family val="1"/>
      </rPr>
      <t xml:space="preserve"> </t>
    </r>
    <r>
      <rPr>
        <sz val="17"/>
        <color indexed="8"/>
        <rFont val="標楷體"/>
        <family val="4"/>
      </rPr>
      <t>稱</t>
    </r>
  </si>
  <si>
    <t>可  支  用  預  算  數</t>
  </si>
  <si>
    <r>
      <t xml:space="preserve">分配預算數
</t>
    </r>
    <r>
      <rPr>
        <sz val="14"/>
        <color indexed="8"/>
        <rFont val="Times New Roman"/>
        <family val="1"/>
      </rPr>
      <t>(5)</t>
    </r>
  </si>
  <si>
    <r>
      <t xml:space="preserve">累計執行數
</t>
    </r>
    <r>
      <rPr>
        <sz val="14"/>
        <color indexed="8"/>
        <rFont val="Times New Roman"/>
        <family val="1"/>
      </rPr>
      <t>(6)</t>
    </r>
  </si>
  <si>
    <r>
      <t xml:space="preserve">占可支用
預算數％
</t>
    </r>
    <r>
      <rPr>
        <sz val="14"/>
        <color indexed="8"/>
        <rFont val="Times New Roman"/>
        <family val="1"/>
      </rPr>
      <t>(7)=(6)/(4)</t>
    </r>
  </si>
  <si>
    <r>
      <t xml:space="preserve">占分配預算
數％
</t>
    </r>
    <r>
      <rPr>
        <sz val="14"/>
        <color indexed="8"/>
        <rFont val="Times New Roman"/>
        <family val="1"/>
      </rPr>
      <t>(8)=(6)/(5)</t>
    </r>
  </si>
  <si>
    <r>
      <t xml:space="preserve">以前年度
保留數
</t>
    </r>
    <r>
      <rPr>
        <sz val="14"/>
        <color indexed="8"/>
        <rFont val="Times New Roman"/>
        <family val="1"/>
      </rPr>
      <t>(1)</t>
    </r>
  </si>
  <si>
    <r>
      <t xml:space="preserve">本年度
預算數
</t>
    </r>
    <r>
      <rPr>
        <sz val="14"/>
        <color indexed="8"/>
        <rFont val="Times New Roman"/>
        <family val="1"/>
      </rPr>
      <t>(2)</t>
    </r>
  </si>
  <si>
    <r>
      <t xml:space="preserve">本年度奉准
先行辦理數
</t>
    </r>
    <r>
      <rPr>
        <sz val="12"/>
        <color indexed="8"/>
        <rFont val="Times New Roman"/>
        <family val="1"/>
      </rPr>
      <t>(3)</t>
    </r>
  </si>
  <si>
    <r>
      <t>合</t>
    </r>
    <r>
      <rPr>
        <sz val="17"/>
        <color indexed="8"/>
        <rFont val="Times New Roman"/>
        <family val="1"/>
      </rPr>
      <t xml:space="preserve">           </t>
    </r>
    <r>
      <rPr>
        <sz val="17"/>
        <color indexed="8"/>
        <rFont val="標楷體"/>
        <family val="4"/>
      </rPr>
      <t xml:space="preserve">計
</t>
    </r>
    <r>
      <rPr>
        <sz val="14"/>
        <color indexed="8"/>
        <rFont val="Times New Roman"/>
        <family val="1"/>
      </rPr>
      <t>(4)=(1)+(2)+(3)</t>
    </r>
  </si>
  <si>
    <t xml:space="preserve">  2.台灣糖業股份有限公司</t>
  </si>
  <si>
    <r>
      <t xml:space="preserve">  3.台灣中油股份有限公司</t>
    </r>
    <r>
      <rPr>
        <sz val="14"/>
        <color indexed="8"/>
        <rFont val="標楷體"/>
        <family val="4"/>
      </rPr>
      <t>(註1)</t>
    </r>
  </si>
  <si>
    <t xml:space="preserve">  4.台灣電力股份有限公司</t>
  </si>
  <si>
    <t xml:space="preserve">  5.漢翔航空工業股份有限公司</t>
  </si>
  <si>
    <t xml:space="preserve">  6.台灣自來水股份有限公司</t>
  </si>
  <si>
    <t xml:space="preserve">  7.中國輸出入銀行</t>
  </si>
  <si>
    <t xml:space="preserve">  8.中央存款保險股份有限公司</t>
  </si>
  <si>
    <t xml:space="preserve">  9.臺灣金融控股股份有限公司</t>
  </si>
  <si>
    <t xml:space="preserve">  10.臺灣土地銀行股份有限公司</t>
  </si>
  <si>
    <t xml:space="preserve">  11.財政部印刷廠</t>
  </si>
  <si>
    <t xml:space="preserve">  12.臺灣菸酒股份有限公司</t>
  </si>
  <si>
    <t xml:space="preserve">  13.中華郵政股份有限公司</t>
  </si>
  <si>
    <t xml:space="preserve">  14.交通部臺灣鐵路管理局</t>
  </si>
  <si>
    <t xml:space="preserve">  15.交通部基隆港務局</t>
  </si>
  <si>
    <t xml:space="preserve">  16.交通部臺中港務局</t>
  </si>
  <si>
    <t xml:space="preserve">  17.交通部高雄港務局</t>
  </si>
  <si>
    <t xml:space="preserve">  18.交通部花蓮港務局</t>
  </si>
  <si>
    <t xml:space="preserve">  19.榮民工程股份有限公司</t>
  </si>
  <si>
    <t xml:space="preserve">  20.勞工保險局</t>
  </si>
  <si>
    <t>　21.中央造幣廠</t>
  </si>
  <si>
    <t>　22.中央印製廠</t>
  </si>
  <si>
    <t>　23.臺灣銀行股份有限公司</t>
  </si>
  <si>
    <t>　24.臺銀人壽保險股份有限公司</t>
  </si>
  <si>
    <t>　25.臺銀綜合證券股份有限公司</t>
  </si>
  <si>
    <t>　26.土銀保險經紀人股份有限公司</t>
  </si>
  <si>
    <t>　27.土銀都市更新投資信託股份有限公司</t>
  </si>
  <si>
    <t>註：1.本表可支用預算數已扣除台灣中油公司奉准提前於上年度先行辦理數38億元。</t>
  </si>
  <si>
    <t>　　2.本表數據係以新臺幣百萬元為單位及經四捨五入處理後列計，若有數據但未達百萬元者，則以”-“符號表示；另百分比欄位係以採計至元為單位核算，未達1％者，則以"0"表示。　</t>
  </si>
  <si>
    <t xml:space="preserve">  </t>
  </si>
  <si>
    <t xml:space="preserve">      </t>
  </si>
  <si>
    <t xml:space="preserve">         </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</si>
</sst>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_(* #,##0_);_(* \(#,##0\);_(* &quot;-&quot;_);_(@_)"/>
    <numFmt numFmtId="180" formatCode="_(&quot;$&quot;* #,##0.00_);_(&quot;$&quot;* \(#,##0.00\);_(&quot;$&quot;* &quot;-&quot;??_);_(@_)"/>
    <numFmt numFmtId="181" formatCode="_(* #,##0.00_);_(* \(#,##0.00\);_(* &quot;-&quot;??_);_(@_)"/>
    <numFmt numFmtId="182" formatCode="#,###"/>
    <numFmt numFmtId="183" formatCode="_-* #,##0\ \ \ \ _-;\-* #,##0_-;_-* &quot;-&quot;\ \ \ \ _-;_-@_-"/>
    <numFmt numFmtId="184" formatCode="_-* #,##0\ \ \ _-;\-* #,##0_-;_-* &quot;-  &quot;_-;_-@_-"/>
    <numFmt numFmtId="185" formatCode="_-* #,##0\ \ \ _-;\-\ #,##0\ \ \ _-;_-* &quot;-   &quot;_-;_-@_-"/>
    <numFmt numFmtId="186" formatCode="_-* #,##0\ \ \ _-;\-* #,##0_-;_-* &quot;-    &quot;_-;_-@_-"/>
    <numFmt numFmtId="187" formatCode="_-* #,##0.0\ \ \ \ _-;\-* #,##0.0_-;_-* &quot;-&quot;\ \ \ \ _-;_-@_-"/>
    <numFmt numFmtId="188" formatCode="_-* #,##0.00\ \ \ \ _-;\-* #,##0.00_-;_-* &quot;-&quot;\ \ \ \ _-;_-@_-"/>
    <numFmt numFmtId="189" formatCode="#,##0.0"/>
    <numFmt numFmtId="190" formatCode="_(* #,##0,,_);_(&quot;–&quot;* #,##0,,_);_(* &quot;&quot;_);_(@_)"/>
    <numFmt numFmtId="191" formatCode="_(* #,##0,,_);_(* &quot;–&quot;\ #,##0,,_);_(* &quot;&quot;_);_(@_)"/>
    <numFmt numFmtId="192" formatCode="#,###_ "/>
    <numFmt numFmtId="193" formatCode="_-* #,##0.0\ \ \ \ _-;\-* #,##0.0_-;_-* &quot;&quot;\ \ \ \ _-;_-@_-"/>
    <numFmt numFmtId="194" formatCode="_-* #,##0.0_-;\-* #,##0.0_-;_-* &quot;-&quot;?_-;_-@_-"/>
    <numFmt numFmtId="195" formatCode="0_ "/>
    <numFmt numFmtId="196" formatCode="#,##0.0_);\(#,##0.0\)"/>
    <numFmt numFmtId="197" formatCode="#,##0_);[Red]\(#,##0\)"/>
    <numFmt numFmtId="198" formatCode="_-* #,##0.0_-;\-* #,##0.0_-;_-* &quot;-&quot;??_-;_-@_-"/>
    <numFmt numFmtId="199" formatCode="_-* #,##0_-;\-* #,##0_-;_-* &quot;-&quot;??_-;_-@_-"/>
    <numFmt numFmtId="200" formatCode="_-* #,##0_-;\-* #,##0_-;_-* &quot; &quot;_-;_-@_-"/>
    <numFmt numFmtId="201" formatCode="_-* #,##0.000_-;\-* #,##0.000_-;_-* &quot;-&quot;??_-;_-@_-"/>
    <numFmt numFmtId="202" formatCode="_(* #,##0.0_);_(* \(#,##0.0\);_(* &quot;-&quot;_);_(@_)"/>
    <numFmt numFmtId="203" formatCode="_-* #,##0_-;\-* #,##0_-;_-* &quot;     -&quot;??_-;_-@_-"/>
    <numFmt numFmtId="204" formatCode="\(#,##0\)"/>
    <numFmt numFmtId="205" formatCode="0_);[Red]\(0\)"/>
    <numFmt numFmtId="206" formatCode="#,##0\ \ \ \ \ \ \ \ \ \ \ \ \ "/>
    <numFmt numFmtId="207" formatCode="_-* #,##0.0000_-;\-* #,##0.0000_-;_-* &quot;-&quot;??_-;_-@_-"/>
    <numFmt numFmtId="208" formatCode="0.00000000"/>
    <numFmt numFmtId="209" formatCode="0.0000000"/>
    <numFmt numFmtId="210" formatCode="0.000000"/>
    <numFmt numFmtId="211" formatCode="0.00000"/>
    <numFmt numFmtId="212" formatCode="0.0000"/>
    <numFmt numFmtId="213" formatCode="0.000"/>
    <numFmt numFmtId="214" formatCode="0.0"/>
    <numFmt numFmtId="215" formatCode="_(* #,##0.00_);_(* \(#,##0.00\);_(* &quot;-&quot;_);_(@_)"/>
    <numFmt numFmtId="216" formatCode="_-* #,###_-;\-* #,###_-;_-* &quot;-&quot;_-;_-@_-"/>
    <numFmt numFmtId="217" formatCode="&quot;Yes&quot;;&quot;Yes&quot;;&quot;No&quot;"/>
    <numFmt numFmtId="218" formatCode="&quot;True&quot;;&quot;True&quot;;&quot;False&quot;"/>
    <numFmt numFmtId="219" formatCode="&quot;On&quot;;&quot;On&quot;;&quot;Off&quot;"/>
    <numFmt numFmtId="220" formatCode="#,##0.0;\-#,##0.0"/>
    <numFmt numFmtId="221" formatCode="_-* #,##0\ \ \ \ \ \ _-;\-* #,##0_-;_-* &quot;-      &quot;_-;_-@_-"/>
    <numFmt numFmtId="222" formatCode="#,##0\ \ \ \ \ \ \ \ \ "/>
    <numFmt numFmtId="223" formatCode="0.00_ "/>
    <numFmt numFmtId="224" formatCode="_-* #,##0_-;\-* #,##0_-;_-* &quot;&quot;_-;_-@_-"/>
    <numFmt numFmtId="225" formatCode="_-* #,##0_ \ \-;\-* #,##0\ \ _-;_-* &quot;-&quot;\ \ _-;_-@_-"/>
    <numFmt numFmtId="226" formatCode="_-* #,##0\ \ \ _-;\-* #,##0_-;_-* &quot;-   &quot;_-;_-@_-"/>
    <numFmt numFmtId="227" formatCode="#,##0\ \ \ "/>
    <numFmt numFmtId="228" formatCode="#,##0\ \ \ \ \ \ "/>
    <numFmt numFmtId="229" formatCode="#,##0.0\ \ \ \ \ \ "/>
    <numFmt numFmtId="230" formatCode="_-* #,##0.0_-;\-* #,##0.0_-;_-* &quot;-&quot;_-;_-@_-"/>
    <numFmt numFmtId="231" formatCode="_(* #,##0.000_);_(* \(#,##0.000\);_(* &quot;-&quot;_);_(@_)"/>
  </numFmts>
  <fonts count="33">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u val="single"/>
      <sz val="12"/>
      <color indexed="36"/>
      <name val="新細明體"/>
      <family val="1"/>
    </font>
    <font>
      <sz val="12"/>
      <name val="Times New Roman"/>
      <family val="1"/>
    </font>
    <font>
      <u val="single"/>
      <sz val="9"/>
      <color indexed="12"/>
      <name val="華康中楷體"/>
      <family val="3"/>
    </font>
    <font>
      <sz val="11"/>
      <name val="標楷體"/>
      <family val="4"/>
    </font>
    <font>
      <sz val="23"/>
      <color indexed="8"/>
      <name val="標楷體"/>
      <family val="4"/>
    </font>
    <font>
      <sz val="15"/>
      <color indexed="8"/>
      <name val="標楷體"/>
      <family val="4"/>
    </font>
    <font>
      <sz val="17"/>
      <color indexed="8"/>
      <name val="Times New Roman"/>
      <family val="1"/>
    </font>
    <font>
      <sz val="17"/>
      <color indexed="8"/>
      <name val="標楷體"/>
      <family val="4"/>
    </font>
    <font>
      <sz val="9"/>
      <name val="細明體"/>
      <family val="3"/>
    </font>
    <font>
      <sz val="17"/>
      <name val="標楷體"/>
      <family val="4"/>
    </font>
    <font>
      <sz val="14"/>
      <color indexed="8"/>
      <name val="Times New Roman"/>
      <family val="1"/>
    </font>
    <font>
      <sz val="12"/>
      <color indexed="8"/>
      <name val="ARIAL"/>
      <family val="2"/>
    </font>
    <font>
      <sz val="12"/>
      <color indexed="8"/>
      <name val="Times New Roman"/>
      <family val="1"/>
    </font>
    <font>
      <b/>
      <sz val="17"/>
      <color indexed="8"/>
      <name val="標楷體"/>
      <family val="4"/>
    </font>
    <font>
      <b/>
      <sz val="17"/>
      <name val="Times New Roman"/>
      <family val="1"/>
    </font>
    <font>
      <b/>
      <sz val="11"/>
      <color indexed="8"/>
      <name val="ARIAL"/>
      <family val="2"/>
    </font>
    <font>
      <sz val="17"/>
      <name val="Times New Roman"/>
      <family val="1"/>
    </font>
    <font>
      <sz val="11"/>
      <color indexed="8"/>
      <name val="Arial"/>
      <family val="2"/>
    </font>
    <font>
      <sz val="14"/>
      <color indexed="8"/>
      <name val="標楷體"/>
      <family val="4"/>
    </font>
    <font>
      <sz val="12"/>
      <name val="標楷體"/>
      <family val="4"/>
    </font>
    <font>
      <b/>
      <sz val="12"/>
      <color indexed="8"/>
      <name val="ARIAL"/>
      <family val="2"/>
    </font>
    <font>
      <sz val="12"/>
      <color indexed="8"/>
      <name val="標楷體"/>
      <family val="4"/>
    </font>
    <font>
      <b/>
      <sz val="12"/>
      <color indexed="8"/>
      <name val="標楷體"/>
      <family val="4"/>
    </font>
    <font>
      <sz val="14"/>
      <name val="標楷體"/>
      <family val="4"/>
    </font>
    <font>
      <sz val="10"/>
      <color indexed="8"/>
      <name val="標楷體"/>
      <family val="4"/>
    </font>
    <font>
      <sz val="13"/>
      <name val="標楷體"/>
      <family val="4"/>
    </font>
    <font>
      <sz val="14"/>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30">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cellStyleXfs>
  <cellXfs count="46">
    <xf numFmtId="0" fontId="0" fillId="0" borderId="0" xfId="0" applyAlignment="1">
      <alignment/>
    </xf>
    <xf numFmtId="0" fontId="10" fillId="0" borderId="0" xfId="19" applyFont="1" applyFill="1" applyBorder="1" applyAlignment="1">
      <alignment horizontal="center" vertical="top"/>
      <protection/>
    </xf>
    <xf numFmtId="0" fontId="10" fillId="0" borderId="0" xfId="19" applyFont="1" applyFill="1" applyBorder="1" applyAlignment="1">
      <alignment horizontal="center" vertical="top"/>
      <protection/>
    </xf>
    <xf numFmtId="0" fontId="10" fillId="0" borderId="0" xfId="19" applyFont="1" applyFill="1" applyBorder="1" applyAlignment="1">
      <alignment horizontal="center" vertical="top"/>
      <protection/>
    </xf>
    <xf numFmtId="0" fontId="5" fillId="0" borderId="0" xfId="19" applyFill="1">
      <alignment vertical="top"/>
      <protection/>
    </xf>
    <xf numFmtId="0" fontId="11" fillId="0" borderId="0" xfId="19" applyFont="1" applyFill="1" applyBorder="1" applyAlignment="1">
      <alignment horizontal="right"/>
      <protection/>
    </xf>
    <xf numFmtId="0" fontId="13" fillId="0" borderId="2" xfId="19" applyFont="1" applyFill="1" applyBorder="1" applyAlignment="1">
      <alignment horizontal="center" vertical="center"/>
      <protection/>
    </xf>
    <xf numFmtId="0" fontId="15" fillId="0" borderId="1" xfId="20" applyFont="1" applyFill="1" applyBorder="1" applyAlignment="1">
      <alignment horizontal="center" vertical="center" wrapText="1"/>
      <protection/>
    </xf>
    <xf numFmtId="0" fontId="13" fillId="0" borderId="2" xfId="19" applyFont="1" applyFill="1" applyBorder="1" applyAlignment="1">
      <alignment horizontal="center" vertical="center" wrapText="1"/>
      <protection/>
    </xf>
    <xf numFmtId="0" fontId="17" fillId="0" borderId="0" xfId="19" applyFont="1" applyFill="1" applyBorder="1">
      <alignment vertical="top"/>
      <protection/>
    </xf>
    <xf numFmtId="0" fontId="17" fillId="0" borderId="0" xfId="19" applyFont="1" applyFill="1">
      <alignment vertical="top"/>
      <protection/>
    </xf>
    <xf numFmtId="0" fontId="13" fillId="0" borderId="3" xfId="19" applyFont="1" applyFill="1" applyBorder="1" applyAlignment="1">
      <alignment horizontal="center" vertical="center"/>
      <protection/>
    </xf>
    <xf numFmtId="0" fontId="13" fillId="0" borderId="1" xfId="19" applyFont="1" applyFill="1" applyBorder="1" applyAlignment="1">
      <alignment horizontal="center" vertical="center" wrapText="1"/>
      <protection/>
    </xf>
    <xf numFmtId="0" fontId="13" fillId="0" borderId="3" xfId="19" applyFont="1" applyFill="1" applyBorder="1" applyAlignment="1">
      <alignment horizontal="center" vertical="center" wrapText="1"/>
      <protection/>
    </xf>
    <xf numFmtId="0" fontId="19" fillId="0" borderId="1" xfId="19" applyFont="1" applyFill="1" applyBorder="1" applyAlignment="1">
      <alignment vertical="top" wrapText="1"/>
      <protection/>
    </xf>
    <xf numFmtId="41" fontId="20" fillId="0" borderId="1" xfId="20" applyNumberFormat="1" applyFont="1" applyFill="1" applyBorder="1" applyAlignment="1" applyProtection="1" quotePrefix="1">
      <alignment horizontal="right" vertical="center" wrapText="1"/>
      <protection locked="0"/>
    </xf>
    <xf numFmtId="0" fontId="21" fillId="0" borderId="0" xfId="19" applyFont="1" applyFill="1" applyBorder="1">
      <alignment vertical="top"/>
      <protection/>
    </xf>
    <xf numFmtId="0" fontId="21" fillId="0" borderId="0" xfId="19" applyFont="1" applyFill="1">
      <alignment vertical="top"/>
      <protection/>
    </xf>
    <xf numFmtId="182" fontId="20" fillId="0" borderId="1" xfId="20" applyNumberFormat="1" applyFont="1" applyFill="1" applyBorder="1" applyAlignment="1" applyProtection="1" quotePrefix="1">
      <alignment horizontal="right" vertical="center" wrapText="1"/>
      <protection locked="0"/>
    </xf>
    <xf numFmtId="0" fontId="13" fillId="0" borderId="1" xfId="19" applyFont="1" applyFill="1" applyBorder="1" applyAlignment="1">
      <alignment vertical="top" wrapText="1"/>
      <protection/>
    </xf>
    <xf numFmtId="182" fontId="22" fillId="0" borderId="1" xfId="0" applyNumberFormat="1" applyFont="1" applyFill="1" applyBorder="1" applyAlignment="1">
      <alignment horizontal="right" vertical="center"/>
    </xf>
    <xf numFmtId="3" fontId="22" fillId="0" borderId="1" xfId="0" applyNumberFormat="1" applyFont="1" applyFill="1" applyBorder="1" applyAlignment="1">
      <alignment horizontal="right" vertical="center"/>
    </xf>
    <xf numFmtId="41" fontId="22" fillId="0" borderId="1" xfId="20" applyNumberFormat="1" applyFont="1" applyFill="1" applyBorder="1" applyAlignment="1" applyProtection="1" quotePrefix="1">
      <alignment horizontal="right" vertical="center" wrapText="1"/>
      <protection locked="0"/>
    </xf>
    <xf numFmtId="0" fontId="23" fillId="0" borderId="0" xfId="19" applyFont="1" applyFill="1" applyBorder="1">
      <alignment vertical="top"/>
      <protection/>
    </xf>
    <xf numFmtId="0" fontId="23" fillId="0" borderId="0" xfId="19" applyFont="1" applyFill="1">
      <alignment vertical="top"/>
      <protection/>
    </xf>
    <xf numFmtId="182" fontId="22" fillId="0" borderId="1" xfId="20" applyNumberFormat="1" applyFont="1" applyFill="1" applyBorder="1" applyAlignment="1" applyProtection="1" quotePrefix="1">
      <alignment horizontal="right" vertical="center" wrapText="1"/>
      <protection locked="0"/>
    </xf>
    <xf numFmtId="3" fontId="22" fillId="0" borderId="1" xfId="20" applyNumberFormat="1" applyFont="1" applyFill="1" applyBorder="1" applyAlignment="1" applyProtection="1" quotePrefix="1">
      <alignment horizontal="right" vertical="center" wrapText="1"/>
      <protection locked="0"/>
    </xf>
    <xf numFmtId="182" fontId="20" fillId="0" borderId="1" xfId="0" applyNumberFormat="1" applyFont="1" applyFill="1" applyBorder="1" applyAlignment="1">
      <alignment horizontal="right" vertical="center"/>
    </xf>
    <xf numFmtId="0" fontId="21" fillId="0" borderId="0" xfId="19" applyFont="1" applyFill="1" applyBorder="1">
      <alignment vertical="top"/>
      <protection/>
    </xf>
    <xf numFmtId="0" fontId="23" fillId="0" borderId="0" xfId="19" applyFont="1" applyFill="1" applyBorder="1">
      <alignment vertical="top"/>
      <protection/>
    </xf>
    <xf numFmtId="0" fontId="13" fillId="0" borderId="0" xfId="19" applyFont="1" applyFill="1" applyBorder="1" applyAlignment="1">
      <alignment vertical="top" wrapText="1"/>
      <protection/>
    </xf>
    <xf numFmtId="182" fontId="22" fillId="0" borderId="0"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41" fontId="22" fillId="0" borderId="0" xfId="20" applyNumberFormat="1" applyFont="1" applyFill="1" applyBorder="1" applyAlignment="1" applyProtection="1" quotePrefix="1">
      <alignment horizontal="right" vertical="center" wrapText="1"/>
      <protection locked="0"/>
    </xf>
    <xf numFmtId="0" fontId="25" fillId="0" borderId="0" xfId="0" applyFont="1" applyFill="1" applyBorder="1" applyAlignment="1">
      <alignment vertical="top" wrapText="1"/>
    </xf>
    <xf numFmtId="0" fontId="25" fillId="0" borderId="0" xfId="0" applyFont="1" applyFill="1" applyBorder="1" applyAlignment="1">
      <alignment vertical="top"/>
    </xf>
    <xf numFmtId="0" fontId="26" fillId="0" borderId="0" xfId="19" applyFont="1" applyFill="1" applyAlignment="1">
      <alignment/>
      <protection/>
    </xf>
    <xf numFmtId="0" fontId="27" fillId="0" borderId="0" xfId="0" applyFont="1" applyFill="1" applyBorder="1" applyAlignment="1" applyProtection="1">
      <alignment horizontal="justify" vertical="top" wrapText="1"/>
      <protection/>
    </xf>
    <xf numFmtId="0" fontId="27" fillId="0" borderId="0" xfId="0" applyFont="1" applyFill="1" applyBorder="1" applyAlignment="1" applyProtection="1">
      <alignment horizontal="justify" vertical="top" wrapText="1"/>
      <protection/>
    </xf>
    <xf numFmtId="49" fontId="29" fillId="0" borderId="0" xfId="0" applyNumberFormat="1" applyFont="1" applyFill="1" applyAlignment="1" applyProtection="1">
      <alignment vertical="top" wrapText="1"/>
      <protection locked="0"/>
    </xf>
    <xf numFmtId="0" fontId="0" fillId="0" borderId="0" xfId="0" applyFill="1" applyAlignment="1">
      <alignment vertical="top" wrapText="1"/>
    </xf>
    <xf numFmtId="0" fontId="0" fillId="0" borderId="0" xfId="0" applyFill="1" applyBorder="1" applyAlignment="1">
      <alignment vertical="top" wrapText="1"/>
    </xf>
    <xf numFmtId="0" fontId="30" fillId="0" borderId="0" xfId="19" applyFont="1" applyFill="1">
      <alignment vertical="top"/>
      <protection/>
    </xf>
    <xf numFmtId="49" fontId="29" fillId="0" borderId="0" xfId="0" applyNumberFormat="1" applyFont="1" applyFill="1" applyAlignment="1" applyProtection="1">
      <alignment/>
      <protection locked="0"/>
    </xf>
    <xf numFmtId="49" fontId="31" fillId="0" borderId="0" xfId="0" applyNumberFormat="1" applyFont="1" applyFill="1" applyAlignment="1" applyProtection="1">
      <alignment/>
      <protection locked="0"/>
    </xf>
    <xf numFmtId="0" fontId="32" fillId="0" borderId="0" xfId="19" applyFont="1" applyFill="1">
      <alignment vertical="top"/>
      <protection/>
    </xf>
  </cellXfs>
  <cellStyles count="3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 name="隨後的超連結"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7&#25910;&#25903;&#26376;&#22577;\&#31435;&#27861;&#38498;&#22577;&#21578;\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showGridLines="0" tabSelected="1" showOutlineSymbols="0" zoomScale="75" zoomScaleNormal="75" zoomScaleSheetLayoutView="75" workbookViewId="0" topLeftCell="A1">
      <pane xSplit="1" ySplit="4" topLeftCell="B5" activePane="bottomRight" state="frozen"/>
      <selection pane="topLeft" activeCell="I16" sqref="I16"/>
      <selection pane="topRight" activeCell="I16" sqref="I16"/>
      <selection pane="bottomLeft" activeCell="I16" sqref="I16"/>
      <selection pane="bottomRight" activeCell="A5" sqref="A5"/>
    </sheetView>
  </sheetViews>
  <sheetFormatPr defaultColWidth="9.00390625" defaultRowHeight="12.75" customHeight="1"/>
  <cols>
    <col min="1" max="1" width="58.00390625" style="4" customWidth="1"/>
    <col min="2" max="2" width="16.25390625" style="4" customWidth="1"/>
    <col min="3" max="3" width="15.375" style="4" customWidth="1"/>
    <col min="4" max="4" width="17.875" style="4" customWidth="1"/>
    <col min="5" max="5" width="16.875" style="4" customWidth="1"/>
    <col min="6" max="6" width="18.50390625" style="4" customWidth="1"/>
    <col min="7" max="7" width="18.625" style="4" customWidth="1"/>
    <col min="8" max="8" width="14.75390625" style="4" customWidth="1"/>
    <col min="9" max="9" width="16.625" style="4" customWidth="1"/>
    <col min="10" max="16384" width="5.875" style="4" customWidth="1"/>
  </cols>
  <sheetData>
    <row r="1" spans="1:9" ht="36.75" customHeight="1">
      <c r="A1" s="1" t="s">
        <v>13</v>
      </c>
      <c r="B1" s="2"/>
      <c r="C1" s="2"/>
      <c r="D1" s="2"/>
      <c r="E1" s="2"/>
      <c r="F1" s="2"/>
      <c r="G1" s="2"/>
      <c r="H1" s="2"/>
      <c r="I1" s="3"/>
    </row>
    <row r="2" ht="20.25" customHeight="1">
      <c r="I2" s="5" t="s">
        <v>0</v>
      </c>
    </row>
    <row r="3" spans="1:10" s="10" customFormat="1" ht="29.25" customHeight="1">
      <c r="A3" s="6" t="s">
        <v>14</v>
      </c>
      <c r="B3" s="7" t="s">
        <v>15</v>
      </c>
      <c r="C3" s="7"/>
      <c r="D3" s="7"/>
      <c r="E3" s="7"/>
      <c r="F3" s="8" t="s">
        <v>16</v>
      </c>
      <c r="G3" s="8" t="s">
        <v>17</v>
      </c>
      <c r="H3" s="8" t="s">
        <v>18</v>
      </c>
      <c r="I3" s="8" t="s">
        <v>19</v>
      </c>
      <c r="J3" s="9"/>
    </row>
    <row r="4" spans="1:10" s="10" customFormat="1" ht="72" customHeight="1">
      <c r="A4" s="11"/>
      <c r="B4" s="12" t="s">
        <v>20</v>
      </c>
      <c r="C4" s="12" t="s">
        <v>21</v>
      </c>
      <c r="D4" s="12" t="s">
        <v>22</v>
      </c>
      <c r="E4" s="12" t="s">
        <v>23</v>
      </c>
      <c r="F4" s="13"/>
      <c r="G4" s="13"/>
      <c r="H4" s="13"/>
      <c r="I4" s="13"/>
      <c r="J4" s="9"/>
    </row>
    <row r="5" spans="1:10" s="17" customFormat="1" ht="30.75" customHeight="1">
      <c r="A5" s="14" t="s">
        <v>1</v>
      </c>
      <c r="B5" s="15">
        <f aca="true" t="shared" si="0" ref="B5:G5">B6+B33</f>
        <v>15235</v>
      </c>
      <c r="C5" s="15">
        <f t="shared" si="0"/>
        <v>229090</v>
      </c>
      <c r="D5" s="15">
        <f t="shared" si="0"/>
        <v>0</v>
      </c>
      <c r="E5" s="15">
        <f t="shared" si="0"/>
        <v>244325</v>
      </c>
      <c r="F5" s="15">
        <f t="shared" si="0"/>
        <v>144844</v>
      </c>
      <c r="G5" s="15">
        <f t="shared" si="0"/>
        <v>133929</v>
      </c>
      <c r="H5" s="15">
        <v>54.81599875993405</v>
      </c>
      <c r="I5" s="15">
        <v>92.46475384567782</v>
      </c>
      <c r="J5" s="16"/>
    </row>
    <row r="6" spans="1:10" s="17" customFormat="1" ht="30.75" customHeight="1">
      <c r="A6" s="14" t="s">
        <v>2</v>
      </c>
      <c r="B6" s="15">
        <f aca="true" t="shared" si="1" ref="B6:G6">B7+B9+B15+B22+B29+B31</f>
        <v>15105</v>
      </c>
      <c r="C6" s="15">
        <f t="shared" si="1"/>
        <v>227790</v>
      </c>
      <c r="D6" s="18">
        <f t="shared" si="1"/>
        <v>0</v>
      </c>
      <c r="E6" s="15">
        <f t="shared" si="1"/>
        <v>242895</v>
      </c>
      <c r="F6" s="15">
        <f t="shared" si="1"/>
        <v>143888</v>
      </c>
      <c r="G6" s="15">
        <f t="shared" si="1"/>
        <v>133076</v>
      </c>
      <c r="H6" s="15">
        <v>54.787620213442565</v>
      </c>
      <c r="I6" s="15">
        <v>92.48615867831079</v>
      </c>
      <c r="J6" s="16"/>
    </row>
    <row r="7" spans="1:10" s="17" customFormat="1" ht="27.75" customHeight="1">
      <c r="A7" s="14" t="s">
        <v>3</v>
      </c>
      <c r="B7" s="18">
        <f aca="true" t="shared" si="2" ref="B7:G7">B8</f>
        <v>0</v>
      </c>
      <c r="C7" s="18">
        <f t="shared" si="2"/>
        <v>35</v>
      </c>
      <c r="D7" s="18">
        <f t="shared" si="2"/>
        <v>0</v>
      </c>
      <c r="E7" s="18">
        <f t="shared" si="2"/>
        <v>35</v>
      </c>
      <c r="F7" s="15">
        <f t="shared" si="2"/>
        <v>28</v>
      </c>
      <c r="G7" s="15">
        <f t="shared" si="2"/>
        <v>32</v>
      </c>
      <c r="H7" s="15">
        <v>92.44732580681948</v>
      </c>
      <c r="I7" s="15">
        <v>117.79150713792728</v>
      </c>
      <c r="J7" s="16"/>
    </row>
    <row r="8" spans="1:10" s="24" customFormat="1" ht="27.75" customHeight="1">
      <c r="A8" s="19" t="s">
        <v>4</v>
      </c>
      <c r="B8" s="20"/>
      <c r="C8" s="21">
        <v>35</v>
      </c>
      <c r="D8" s="20">
        <v>0</v>
      </c>
      <c r="E8" s="21">
        <f>SUM(B8:D8)</f>
        <v>35</v>
      </c>
      <c r="F8" s="21">
        <v>28</v>
      </c>
      <c r="G8" s="22">
        <v>32</v>
      </c>
      <c r="H8" s="22">
        <v>92.44732580681948</v>
      </c>
      <c r="I8" s="22">
        <v>117.79150713792728</v>
      </c>
      <c r="J8" s="23"/>
    </row>
    <row r="9" spans="1:10" s="17" customFormat="1" ht="27.75" customHeight="1">
      <c r="A9" s="14" t="s">
        <v>5</v>
      </c>
      <c r="B9" s="15">
        <f aca="true" t="shared" si="3" ref="B9:G9">SUM(B10:B14)</f>
        <v>7374</v>
      </c>
      <c r="C9" s="15">
        <f t="shared" si="3"/>
        <v>205544</v>
      </c>
      <c r="D9" s="18">
        <f t="shared" si="3"/>
        <v>0</v>
      </c>
      <c r="E9" s="15">
        <f t="shared" si="3"/>
        <v>212918</v>
      </c>
      <c r="F9" s="15">
        <f t="shared" si="3"/>
        <v>127294</v>
      </c>
      <c r="G9" s="15">
        <f t="shared" si="3"/>
        <v>123025</v>
      </c>
      <c r="H9" s="15">
        <v>57.780919019534295</v>
      </c>
      <c r="I9" s="15">
        <v>96.64732928103928</v>
      </c>
      <c r="J9" s="16"/>
    </row>
    <row r="10" spans="1:10" s="24" customFormat="1" ht="27.75" customHeight="1">
      <c r="A10" s="19" t="s">
        <v>24</v>
      </c>
      <c r="B10" s="21">
        <v>191</v>
      </c>
      <c r="C10" s="21">
        <v>912</v>
      </c>
      <c r="D10" s="20">
        <v>0</v>
      </c>
      <c r="E10" s="21">
        <f>SUM(B10:D10)</f>
        <v>1103</v>
      </c>
      <c r="F10" s="21">
        <v>308</v>
      </c>
      <c r="G10" s="22">
        <v>317</v>
      </c>
      <c r="H10" s="22">
        <v>28.74863117461224</v>
      </c>
      <c r="I10" s="22">
        <v>103.0999087869412</v>
      </c>
      <c r="J10" s="23"/>
    </row>
    <row r="11" spans="1:10" s="24" customFormat="1" ht="27.75" customHeight="1">
      <c r="A11" s="19" t="s">
        <v>25</v>
      </c>
      <c r="B11" s="21">
        <v>817</v>
      </c>
      <c r="C11" s="21">
        <v>31607</v>
      </c>
      <c r="D11" s="20">
        <v>0</v>
      </c>
      <c r="E11" s="21">
        <f>SUM(B11:D11)</f>
        <v>32424</v>
      </c>
      <c r="F11" s="21">
        <v>19592</v>
      </c>
      <c r="G11" s="22">
        <v>19300</v>
      </c>
      <c r="H11" s="22">
        <v>59.52283355083156</v>
      </c>
      <c r="I11" s="22">
        <v>98.51083633624069</v>
      </c>
      <c r="J11" s="23"/>
    </row>
    <row r="12" spans="1:10" s="24" customFormat="1" ht="27.75" customHeight="1">
      <c r="A12" s="19" t="s">
        <v>26</v>
      </c>
      <c r="B12" s="21">
        <v>1196</v>
      </c>
      <c r="C12" s="21">
        <v>156010</v>
      </c>
      <c r="D12" s="20">
        <v>0</v>
      </c>
      <c r="E12" s="21">
        <f>SUM(B12:D12)</f>
        <v>157206</v>
      </c>
      <c r="F12" s="21">
        <v>95958</v>
      </c>
      <c r="G12" s="22">
        <v>93112</v>
      </c>
      <c r="H12" s="22">
        <v>59.229628824248984</v>
      </c>
      <c r="I12" s="22">
        <v>97.03398476824364</v>
      </c>
      <c r="J12" s="23"/>
    </row>
    <row r="13" spans="1:10" s="24" customFormat="1" ht="27.75" customHeight="1">
      <c r="A13" s="19" t="s">
        <v>27</v>
      </c>
      <c r="B13" s="21">
        <v>1530</v>
      </c>
      <c r="C13" s="21">
        <v>265</v>
      </c>
      <c r="D13" s="20">
        <v>0</v>
      </c>
      <c r="E13" s="21">
        <f>SUM(B13:D13)</f>
        <v>1795</v>
      </c>
      <c r="F13" s="21">
        <v>1047</v>
      </c>
      <c r="G13" s="22">
        <v>958</v>
      </c>
      <c r="H13" s="22">
        <v>53.4045420131787</v>
      </c>
      <c r="I13" s="22">
        <v>91.50881257548201</v>
      </c>
      <c r="J13" s="23"/>
    </row>
    <row r="14" spans="1:10" s="24" customFormat="1" ht="27.75" customHeight="1">
      <c r="A14" s="19" t="s">
        <v>28</v>
      </c>
      <c r="B14" s="21">
        <v>3640</v>
      </c>
      <c r="C14" s="21">
        <v>16750</v>
      </c>
      <c r="D14" s="20">
        <v>0</v>
      </c>
      <c r="E14" s="21">
        <f>SUM(B14:D14)</f>
        <v>20390</v>
      </c>
      <c r="F14" s="21">
        <v>10389</v>
      </c>
      <c r="G14" s="22">
        <v>9338</v>
      </c>
      <c r="H14" s="22">
        <v>45.797975147769506</v>
      </c>
      <c r="I14" s="22">
        <v>89.88865109823537</v>
      </c>
      <c r="J14" s="23"/>
    </row>
    <row r="15" spans="1:10" s="17" customFormat="1" ht="33" customHeight="1">
      <c r="A15" s="14" t="s">
        <v>6</v>
      </c>
      <c r="B15" s="15">
        <f aca="true" t="shared" si="4" ref="B15:G15">SUM(B16:B21)</f>
        <v>144</v>
      </c>
      <c r="C15" s="15">
        <f t="shared" si="4"/>
        <v>1852</v>
      </c>
      <c r="D15" s="18">
        <f t="shared" si="4"/>
        <v>0</v>
      </c>
      <c r="E15" s="15">
        <f t="shared" si="4"/>
        <v>1996</v>
      </c>
      <c r="F15" s="15">
        <f t="shared" si="4"/>
        <v>1299</v>
      </c>
      <c r="G15" s="15">
        <f t="shared" si="4"/>
        <v>1341</v>
      </c>
      <c r="H15" s="15">
        <v>67.18521635466291</v>
      </c>
      <c r="I15" s="15">
        <v>103.1811410505934</v>
      </c>
      <c r="J15" s="16"/>
    </row>
    <row r="16" spans="1:10" s="17" customFormat="1" ht="33" customHeight="1">
      <c r="A16" s="19" t="s">
        <v>29</v>
      </c>
      <c r="B16" s="22"/>
      <c r="C16" s="22">
        <v>8</v>
      </c>
      <c r="D16" s="25">
        <v>0</v>
      </c>
      <c r="E16" s="21">
        <f aca="true" t="shared" si="5" ref="E16:E21">SUM(B16:D16)</f>
        <v>8</v>
      </c>
      <c r="F16" s="22">
        <v>5</v>
      </c>
      <c r="G16" s="22">
        <v>4</v>
      </c>
      <c r="H16" s="22">
        <v>47.55422722868217</v>
      </c>
      <c r="I16" s="22">
        <v>79.87949135300101</v>
      </c>
      <c r="J16" s="16"/>
    </row>
    <row r="17" spans="1:10" s="24" customFormat="1" ht="27.75" customHeight="1">
      <c r="A17" s="19" t="s">
        <v>30</v>
      </c>
      <c r="B17" s="20"/>
      <c r="C17" s="21">
        <v>7</v>
      </c>
      <c r="D17" s="20">
        <v>0</v>
      </c>
      <c r="E17" s="21">
        <f t="shared" si="5"/>
        <v>7</v>
      </c>
      <c r="F17" s="21">
        <v>5</v>
      </c>
      <c r="G17" s="21">
        <v>4</v>
      </c>
      <c r="H17" s="22">
        <v>57.36836766062097</v>
      </c>
      <c r="I17" s="22">
        <v>78.14878559463988</v>
      </c>
      <c r="J17" s="23"/>
    </row>
    <row r="18" spans="1:10" s="24" customFormat="1" ht="27.75" customHeight="1">
      <c r="A18" s="19" t="s">
        <v>31</v>
      </c>
      <c r="B18" s="21"/>
      <c r="C18" s="21">
        <v>2</v>
      </c>
      <c r="D18" s="20">
        <v>0</v>
      </c>
      <c r="E18" s="21">
        <f t="shared" si="5"/>
        <v>2</v>
      </c>
      <c r="F18" s="21">
        <v>1</v>
      </c>
      <c r="G18" s="21">
        <v>1</v>
      </c>
      <c r="H18" s="22">
        <v>46.6</v>
      </c>
      <c r="I18" s="22">
        <v>62.23758389261745</v>
      </c>
      <c r="J18" s="23"/>
    </row>
    <row r="19" spans="1:10" s="24" customFormat="1" ht="27.75" customHeight="1">
      <c r="A19" s="19" t="s">
        <v>32</v>
      </c>
      <c r="B19" s="21">
        <v>92</v>
      </c>
      <c r="C19" s="21">
        <v>626</v>
      </c>
      <c r="D19" s="20">
        <v>0</v>
      </c>
      <c r="E19" s="21">
        <f t="shared" si="5"/>
        <v>718</v>
      </c>
      <c r="F19" s="21">
        <v>460</v>
      </c>
      <c r="G19" s="21">
        <v>552</v>
      </c>
      <c r="H19" s="22">
        <v>76.9699437309242</v>
      </c>
      <c r="I19" s="22">
        <v>120.05795201620614</v>
      </c>
      <c r="J19" s="23"/>
    </row>
    <row r="20" spans="1:10" s="24" customFormat="1" ht="27.75" customHeight="1">
      <c r="A20" s="19" t="s">
        <v>33</v>
      </c>
      <c r="B20" s="21"/>
      <c r="C20" s="21">
        <v>16</v>
      </c>
      <c r="D20" s="20">
        <v>0</v>
      </c>
      <c r="E20" s="21">
        <f t="shared" si="5"/>
        <v>16</v>
      </c>
      <c r="F20" s="21">
        <v>3</v>
      </c>
      <c r="G20" s="21">
        <v>3</v>
      </c>
      <c r="H20" s="26">
        <v>18.18049499477983</v>
      </c>
      <c r="I20" s="22">
        <v>92.05006218905473</v>
      </c>
      <c r="J20" s="23" t="s">
        <v>7</v>
      </c>
    </row>
    <row r="21" spans="1:10" s="24" customFormat="1" ht="27.75" customHeight="1">
      <c r="A21" s="19" t="s">
        <v>34</v>
      </c>
      <c r="B21" s="21">
        <v>52</v>
      </c>
      <c r="C21" s="21">
        <v>1193</v>
      </c>
      <c r="D21" s="20">
        <v>0</v>
      </c>
      <c r="E21" s="21">
        <f t="shared" si="5"/>
        <v>1245</v>
      </c>
      <c r="F21" s="21">
        <v>825</v>
      </c>
      <c r="G21" s="21">
        <v>777</v>
      </c>
      <c r="H21" s="22">
        <v>62.400276915382136</v>
      </c>
      <c r="I21" s="22">
        <v>94.16987635314511</v>
      </c>
      <c r="J21" s="23"/>
    </row>
    <row r="22" spans="1:10" s="17" customFormat="1" ht="28.5" customHeight="1">
      <c r="A22" s="14" t="s">
        <v>8</v>
      </c>
      <c r="B22" s="15">
        <f aca="true" t="shared" si="6" ref="B22:G22">SUM(B23:B28)</f>
        <v>7304</v>
      </c>
      <c r="C22" s="15">
        <f t="shared" si="6"/>
        <v>20314</v>
      </c>
      <c r="D22" s="18">
        <f t="shared" si="6"/>
        <v>0</v>
      </c>
      <c r="E22" s="15">
        <f t="shared" si="6"/>
        <v>27618</v>
      </c>
      <c r="F22" s="15">
        <f t="shared" si="6"/>
        <v>15092</v>
      </c>
      <c r="G22" s="15">
        <f t="shared" si="6"/>
        <v>8521</v>
      </c>
      <c r="H22" s="15">
        <v>30.85155990465299</v>
      </c>
      <c r="I22" s="15">
        <v>56.45870071440915</v>
      </c>
      <c r="J22" s="16"/>
    </row>
    <row r="23" spans="1:10" s="24" customFormat="1" ht="27.75" customHeight="1">
      <c r="A23" s="19" t="s">
        <v>35</v>
      </c>
      <c r="B23" s="21">
        <v>34</v>
      </c>
      <c r="C23" s="21">
        <v>1852</v>
      </c>
      <c r="D23" s="20">
        <v>0</v>
      </c>
      <c r="E23" s="21">
        <f aca="true" t="shared" si="7" ref="E23:E28">SUM(B23:D23)</f>
        <v>1886</v>
      </c>
      <c r="F23" s="21">
        <v>1100</v>
      </c>
      <c r="G23" s="21">
        <v>904</v>
      </c>
      <c r="H23" s="22">
        <v>47.90970543896349</v>
      </c>
      <c r="I23" s="22">
        <v>82.14954956144956</v>
      </c>
      <c r="J23" s="23"/>
    </row>
    <row r="24" spans="1:10" s="24" customFormat="1" ht="27.75" customHeight="1">
      <c r="A24" s="19" t="s">
        <v>36</v>
      </c>
      <c r="B24" s="21">
        <v>2665</v>
      </c>
      <c r="C24" s="21">
        <v>9989</v>
      </c>
      <c r="D24" s="20">
        <v>0</v>
      </c>
      <c r="E24" s="21">
        <f t="shared" si="7"/>
        <v>12654</v>
      </c>
      <c r="F24" s="21">
        <v>7034</v>
      </c>
      <c r="G24" s="21">
        <v>3772</v>
      </c>
      <c r="H24" s="22">
        <v>29.80735457108989</v>
      </c>
      <c r="I24" s="22">
        <v>53.62087278239932</v>
      </c>
      <c r="J24" s="23"/>
    </row>
    <row r="25" spans="1:10" s="24" customFormat="1" ht="27.75" customHeight="1">
      <c r="A25" s="19" t="s">
        <v>37</v>
      </c>
      <c r="B25" s="21">
        <v>465</v>
      </c>
      <c r="C25" s="21">
        <v>2262</v>
      </c>
      <c r="D25" s="20">
        <v>0</v>
      </c>
      <c r="E25" s="21">
        <f t="shared" si="7"/>
        <v>2727</v>
      </c>
      <c r="F25" s="21">
        <v>1796</v>
      </c>
      <c r="G25" s="21">
        <v>1409</v>
      </c>
      <c r="H25" s="22">
        <v>51.66339239874746</v>
      </c>
      <c r="I25" s="22">
        <v>78.44375718143004</v>
      </c>
      <c r="J25" s="23"/>
    </row>
    <row r="26" spans="1:10" s="24" customFormat="1" ht="27.75" customHeight="1">
      <c r="A26" s="19" t="s">
        <v>38</v>
      </c>
      <c r="B26" s="21">
        <v>121</v>
      </c>
      <c r="C26" s="21">
        <v>564</v>
      </c>
      <c r="D26" s="20">
        <v>0</v>
      </c>
      <c r="E26" s="21">
        <f t="shared" si="7"/>
        <v>685</v>
      </c>
      <c r="F26" s="21">
        <v>335</v>
      </c>
      <c r="G26" s="21">
        <v>242</v>
      </c>
      <c r="H26" s="22">
        <v>35.3776980602501</v>
      </c>
      <c r="I26" s="22">
        <v>72.37792473574454</v>
      </c>
      <c r="J26" s="23"/>
    </row>
    <row r="27" spans="1:10" s="24" customFormat="1" ht="27.75" customHeight="1">
      <c r="A27" s="19" t="s">
        <v>39</v>
      </c>
      <c r="B27" s="21">
        <v>4019</v>
      </c>
      <c r="C27" s="21">
        <v>5551</v>
      </c>
      <c r="D27" s="20">
        <v>0</v>
      </c>
      <c r="E27" s="21">
        <f t="shared" si="7"/>
        <v>9570</v>
      </c>
      <c r="F27" s="21">
        <v>4772</v>
      </c>
      <c r="G27" s="21">
        <v>2139</v>
      </c>
      <c r="H27" s="22">
        <v>22.35072492480265</v>
      </c>
      <c r="I27" s="22">
        <v>44.81910957194755</v>
      </c>
      <c r="J27" s="23"/>
    </row>
    <row r="28" spans="1:10" s="24" customFormat="1" ht="27.75" customHeight="1">
      <c r="A28" s="19" t="s">
        <v>40</v>
      </c>
      <c r="B28" s="21"/>
      <c r="C28" s="21">
        <v>96</v>
      </c>
      <c r="D28" s="20">
        <v>0</v>
      </c>
      <c r="E28" s="21">
        <f t="shared" si="7"/>
        <v>96</v>
      </c>
      <c r="F28" s="21">
        <v>55</v>
      </c>
      <c r="G28" s="21">
        <v>55</v>
      </c>
      <c r="H28" s="22">
        <v>57.14824291414063</v>
      </c>
      <c r="I28" s="22">
        <v>101.16157359847374</v>
      </c>
      <c r="J28" s="23"/>
    </row>
    <row r="29" spans="1:10" s="17" customFormat="1" ht="28.5" customHeight="1">
      <c r="A29" s="14" t="s">
        <v>9</v>
      </c>
      <c r="B29" s="15">
        <f aca="true" t="shared" si="8" ref="B29:G29">B30</f>
        <v>4</v>
      </c>
      <c r="C29" s="15">
        <f t="shared" si="8"/>
        <v>33</v>
      </c>
      <c r="D29" s="18">
        <f t="shared" si="8"/>
        <v>0</v>
      </c>
      <c r="E29" s="15">
        <f t="shared" si="8"/>
        <v>37</v>
      </c>
      <c r="F29" s="15">
        <f t="shared" si="8"/>
        <v>23</v>
      </c>
      <c r="G29" s="15">
        <f t="shared" si="8"/>
        <v>5</v>
      </c>
      <c r="H29" s="15">
        <v>13.106068415664565</v>
      </c>
      <c r="I29" s="15">
        <v>20.986928796386593</v>
      </c>
      <c r="J29" s="16"/>
    </row>
    <row r="30" spans="1:10" s="24" customFormat="1" ht="27.75" customHeight="1">
      <c r="A30" s="19" t="s">
        <v>41</v>
      </c>
      <c r="B30" s="22">
        <v>4</v>
      </c>
      <c r="C30" s="21">
        <v>33</v>
      </c>
      <c r="D30" s="20">
        <v>0</v>
      </c>
      <c r="E30" s="21">
        <f>SUM(B30:D30)</f>
        <v>37</v>
      </c>
      <c r="F30" s="21">
        <v>23</v>
      </c>
      <c r="G30" s="22">
        <v>5</v>
      </c>
      <c r="H30" s="21">
        <v>13.106068415664565</v>
      </c>
      <c r="I30" s="22">
        <v>20.986928796386593</v>
      </c>
      <c r="J30" s="23"/>
    </row>
    <row r="31" spans="1:10" s="17" customFormat="1" ht="28.5" customHeight="1">
      <c r="A31" s="14" t="s">
        <v>10</v>
      </c>
      <c r="B31" s="18">
        <f aca="true" t="shared" si="9" ref="B31:G31">B32</f>
        <v>279</v>
      </c>
      <c r="C31" s="18">
        <f t="shared" si="9"/>
        <v>12</v>
      </c>
      <c r="D31" s="18">
        <f t="shared" si="9"/>
        <v>0</v>
      </c>
      <c r="E31" s="18">
        <f t="shared" si="9"/>
        <v>291</v>
      </c>
      <c r="F31" s="15">
        <f t="shared" si="9"/>
        <v>152</v>
      </c>
      <c r="G31" s="15">
        <f t="shared" si="9"/>
        <v>152</v>
      </c>
      <c r="H31" s="15">
        <v>52.01135289331946</v>
      </c>
      <c r="I31" s="15">
        <v>99.41260161801469</v>
      </c>
      <c r="J31" s="16"/>
    </row>
    <row r="32" spans="1:10" s="24" customFormat="1" ht="27.75" customHeight="1">
      <c r="A32" s="19" t="s">
        <v>42</v>
      </c>
      <c r="B32" s="20">
        <v>279</v>
      </c>
      <c r="C32" s="20">
        <v>12</v>
      </c>
      <c r="D32" s="20">
        <v>0</v>
      </c>
      <c r="E32" s="20">
        <f>SUM(B32:D32)</f>
        <v>291</v>
      </c>
      <c r="F32" s="21">
        <v>152</v>
      </c>
      <c r="G32" s="22">
        <v>152</v>
      </c>
      <c r="H32" s="22">
        <v>52.01135289331946</v>
      </c>
      <c r="I32" s="22">
        <v>99.41260161801469</v>
      </c>
      <c r="J32" s="23"/>
    </row>
    <row r="33" spans="1:10" s="17" customFormat="1" ht="27.75" customHeight="1">
      <c r="A33" s="14" t="s">
        <v>11</v>
      </c>
      <c r="B33" s="27">
        <f aca="true" t="shared" si="10" ref="B33:G33">SUM(B34:B40)</f>
        <v>130</v>
      </c>
      <c r="C33" s="27">
        <f t="shared" si="10"/>
        <v>1300</v>
      </c>
      <c r="D33" s="27">
        <f t="shared" si="10"/>
        <v>0</v>
      </c>
      <c r="E33" s="27">
        <f t="shared" si="10"/>
        <v>1430</v>
      </c>
      <c r="F33" s="27">
        <f t="shared" si="10"/>
        <v>956</v>
      </c>
      <c r="G33" s="27">
        <f t="shared" si="10"/>
        <v>853</v>
      </c>
      <c r="H33" s="15">
        <v>59.63290372373105</v>
      </c>
      <c r="I33" s="15">
        <v>89.24377811919936</v>
      </c>
      <c r="J33" s="28"/>
    </row>
    <row r="34" spans="1:10" s="24" customFormat="1" ht="27.75" customHeight="1">
      <c r="A34" s="19" t="s">
        <v>43</v>
      </c>
      <c r="B34" s="20">
        <v>0</v>
      </c>
      <c r="C34" s="20">
        <v>65</v>
      </c>
      <c r="D34" s="20"/>
      <c r="E34" s="21">
        <f aca="true" t="shared" si="11" ref="E34:E40">SUM(B34:D34)</f>
        <v>65</v>
      </c>
      <c r="F34" s="21">
        <v>8</v>
      </c>
      <c r="G34" s="22">
        <v>14</v>
      </c>
      <c r="H34" s="22">
        <v>21.09346782235177</v>
      </c>
      <c r="I34" s="22">
        <v>171.6147903145282</v>
      </c>
      <c r="J34" s="29"/>
    </row>
    <row r="35" spans="1:10" s="24" customFormat="1" ht="27.75" customHeight="1">
      <c r="A35" s="19" t="s">
        <v>44</v>
      </c>
      <c r="B35" s="20">
        <v>0</v>
      </c>
      <c r="C35" s="20">
        <v>126</v>
      </c>
      <c r="D35" s="20"/>
      <c r="E35" s="21">
        <f t="shared" si="11"/>
        <v>126</v>
      </c>
      <c r="F35" s="21">
        <v>58</v>
      </c>
      <c r="G35" s="22">
        <v>64</v>
      </c>
      <c r="H35" s="22">
        <v>51.07951669498119</v>
      </c>
      <c r="I35" s="22">
        <v>111.51849142936373</v>
      </c>
      <c r="J35" s="29"/>
    </row>
    <row r="36" spans="1:10" s="24" customFormat="1" ht="27.75" customHeight="1">
      <c r="A36" s="19" t="s">
        <v>45</v>
      </c>
      <c r="B36" s="20">
        <v>105</v>
      </c>
      <c r="C36" s="20">
        <v>1090</v>
      </c>
      <c r="D36" s="20"/>
      <c r="E36" s="21">
        <f t="shared" si="11"/>
        <v>1195</v>
      </c>
      <c r="F36" s="21">
        <v>876</v>
      </c>
      <c r="G36" s="22">
        <v>768</v>
      </c>
      <c r="H36" s="22">
        <v>64.22661420326541</v>
      </c>
      <c r="I36" s="22">
        <v>87.63241696153408</v>
      </c>
      <c r="J36" s="29"/>
    </row>
    <row r="37" spans="1:10" s="24" customFormat="1" ht="27.75" customHeight="1">
      <c r="A37" s="19" t="s">
        <v>46</v>
      </c>
      <c r="B37" s="20">
        <v>1</v>
      </c>
      <c r="C37" s="20">
        <v>13</v>
      </c>
      <c r="D37" s="20"/>
      <c r="E37" s="21">
        <f t="shared" si="11"/>
        <v>14</v>
      </c>
      <c r="F37" s="21">
        <v>9</v>
      </c>
      <c r="G37" s="22">
        <v>4</v>
      </c>
      <c r="H37" s="22">
        <v>30.70745525404157</v>
      </c>
      <c r="I37" s="22">
        <v>46.751181188880345</v>
      </c>
      <c r="J37" s="29"/>
    </row>
    <row r="38" spans="1:10" s="24" customFormat="1" ht="27.75" customHeight="1">
      <c r="A38" s="19" t="s">
        <v>47</v>
      </c>
      <c r="B38" s="20">
        <v>1</v>
      </c>
      <c r="C38" s="20">
        <v>6</v>
      </c>
      <c r="D38" s="20"/>
      <c r="E38" s="21">
        <f t="shared" si="11"/>
        <v>7</v>
      </c>
      <c r="F38" s="21">
        <v>5</v>
      </c>
      <c r="G38" s="22">
        <v>3</v>
      </c>
      <c r="H38" s="22">
        <v>47.655816555121206</v>
      </c>
      <c r="I38" s="22">
        <v>61.505356541515255</v>
      </c>
      <c r="J38" s="29"/>
    </row>
    <row r="39" spans="1:10" s="24" customFormat="1" ht="27.75" customHeight="1">
      <c r="A39" s="19" t="s">
        <v>48</v>
      </c>
      <c r="B39" s="20">
        <v>2</v>
      </c>
      <c r="C39" s="20">
        <v>0</v>
      </c>
      <c r="D39" s="20"/>
      <c r="E39" s="21">
        <f t="shared" si="11"/>
        <v>2</v>
      </c>
      <c r="F39" s="21"/>
      <c r="G39" s="22"/>
      <c r="H39" s="22" t="s">
        <v>12</v>
      </c>
      <c r="I39" s="22" t="s">
        <v>12</v>
      </c>
      <c r="J39" s="29"/>
    </row>
    <row r="40" spans="1:10" s="24" customFormat="1" ht="27.75" customHeight="1">
      <c r="A40" s="19" t="s">
        <v>49</v>
      </c>
      <c r="B40" s="20">
        <v>21</v>
      </c>
      <c r="C40" s="20">
        <v>0</v>
      </c>
      <c r="D40" s="20"/>
      <c r="E40" s="21">
        <f t="shared" si="11"/>
        <v>21</v>
      </c>
      <c r="F40" s="21"/>
      <c r="G40" s="22"/>
      <c r="H40" s="22" t="s">
        <v>12</v>
      </c>
      <c r="I40" s="22" t="s">
        <v>12</v>
      </c>
      <c r="J40" s="29"/>
    </row>
    <row r="41" spans="1:10" s="24" customFormat="1" ht="27.75" customHeight="1">
      <c r="A41" s="30"/>
      <c r="B41" s="31"/>
      <c r="C41" s="31"/>
      <c r="D41" s="31"/>
      <c r="E41" s="31"/>
      <c r="F41" s="32"/>
      <c r="G41" s="33"/>
      <c r="H41" s="33"/>
      <c r="I41" s="33"/>
      <c r="J41" s="29"/>
    </row>
    <row r="42" spans="1:12" s="36" customFormat="1" ht="18.75" customHeight="1">
      <c r="A42" s="34" t="s">
        <v>50</v>
      </c>
      <c r="B42" s="35"/>
      <c r="C42" s="35"/>
      <c r="D42" s="35"/>
      <c r="E42" s="35"/>
      <c r="F42" s="35"/>
      <c r="G42" s="35"/>
      <c r="H42" s="35"/>
      <c r="I42" s="35"/>
      <c r="J42" s="35"/>
      <c r="K42" s="35"/>
      <c r="L42" s="35"/>
    </row>
    <row r="43" spans="1:12" s="36" customFormat="1" ht="18.75" customHeight="1">
      <c r="A43" s="37" t="s">
        <v>51</v>
      </c>
      <c r="B43" s="37"/>
      <c r="C43" s="37"/>
      <c r="D43" s="37"/>
      <c r="E43" s="37"/>
      <c r="F43" s="37"/>
      <c r="G43" s="37"/>
      <c r="H43" s="37"/>
      <c r="I43" s="37"/>
      <c r="J43" s="37"/>
      <c r="K43" s="37"/>
      <c r="L43" s="38"/>
    </row>
    <row r="44" spans="1:9" s="42" customFormat="1" ht="37.5" customHeight="1">
      <c r="A44" s="39" t="s">
        <v>52</v>
      </c>
      <c r="B44" s="39"/>
      <c r="C44" s="39"/>
      <c r="D44" s="39"/>
      <c r="E44" s="39"/>
      <c r="F44" s="40"/>
      <c r="G44" s="40"/>
      <c r="H44" s="40"/>
      <c r="I44" s="41"/>
    </row>
    <row r="45" spans="1:9" s="42" customFormat="1" ht="20.25" customHeight="1">
      <c r="A45" s="43" t="s">
        <v>53</v>
      </c>
      <c r="B45" s="43"/>
      <c r="C45" s="43"/>
      <c r="D45" s="43"/>
      <c r="E45" s="43"/>
      <c r="F45" s="44"/>
      <c r="G45" s="44"/>
      <c r="H45" s="44"/>
      <c r="I45" s="44"/>
    </row>
    <row r="46" spans="1:5" ht="12.75" customHeight="1">
      <c r="A46" s="45"/>
      <c r="B46" s="45"/>
      <c r="C46" s="45"/>
      <c r="D46" s="45"/>
      <c r="E46" s="45"/>
    </row>
    <row r="47" spans="1:5" ht="22.5" customHeight="1">
      <c r="A47" s="45" t="s">
        <v>54</v>
      </c>
      <c r="B47" s="45"/>
      <c r="C47" s="45"/>
      <c r="D47" s="45"/>
      <c r="E47" s="45"/>
    </row>
  </sheetData>
  <mergeCells count="10">
    <mergeCell ref="A44:I44"/>
    <mergeCell ref="B3:E3"/>
    <mergeCell ref="F3:F4"/>
    <mergeCell ref="G3:G4"/>
    <mergeCell ref="I3:I4"/>
    <mergeCell ref="H3:H4"/>
    <mergeCell ref="A1:I1"/>
    <mergeCell ref="A3:A4"/>
    <mergeCell ref="A42:L42"/>
    <mergeCell ref="A43:L43"/>
  </mergeCells>
  <printOptions horizontalCentered="1"/>
  <pageMargins left="0.35433070866141736" right="0.35433070866141736" top="0.7874015748031497" bottom="0.2755905511811024" header="0.5905511811023623" footer="0.31496062992125984"/>
  <pageSetup firstPageNumber="14" useFirstPageNumber="1" fitToHeight="0" fitToWidth="0" horizontalDpi="600" verticalDpi="600" orientation="landscape" paperSize="9" scale="65" r:id="rId1"/>
  <headerFooter alignWithMargins="0">
    <oddHeader>&amp;L&amp;"標楷體,標準"&amp;24附表&amp;"Times New Roman,標準"5</oddHeader>
    <oddFooter>&amp;C&amp;"Times New Roman,標準"&amp;18&amp;P</oddFooter>
  </headerFooter>
  <rowBreaks count="1" manualBreakCount="1">
    <brk id="2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Q108</dc:creator>
  <cp:keywords/>
  <dc:description/>
  <cp:lastModifiedBy>Q108</cp:lastModifiedBy>
  <dcterms:created xsi:type="dcterms:W3CDTF">2010-12-14T03:29:49Z</dcterms:created>
  <dcterms:modified xsi:type="dcterms:W3CDTF">2010-12-14T03:29:59Z</dcterms:modified>
  <cp:category/>
  <cp:version/>
  <cp:contentType/>
  <cp:contentStatus/>
</cp:coreProperties>
</file>