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98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'表4國損'!$A$1:$G$46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<sst xmlns="http://schemas.openxmlformats.org/spreadsheetml/2006/main" count="60" uniqueCount="55">
  <si>
    <t>單位：百萬元</t>
  </si>
  <si>
    <t>全部國營事業合計</t>
  </si>
  <si>
    <t>附屬單位預算</t>
  </si>
  <si>
    <t>行政院主管</t>
  </si>
  <si>
    <t xml:space="preserve">   1.中央銀行</t>
  </si>
  <si>
    <t>經濟部主管</t>
  </si>
  <si>
    <t>轉虧為盈</t>
  </si>
  <si>
    <t xml:space="preserve">   2.台灣糖業股份有限公司</t>
  </si>
  <si>
    <t>財政部主管</t>
  </si>
  <si>
    <t/>
  </si>
  <si>
    <t>交通部主管</t>
  </si>
  <si>
    <t>國軍退除役官兵輔導委員會主管</t>
  </si>
  <si>
    <t>附屬單位預算分預算</t>
  </si>
  <si>
    <t>反盈為虧</t>
  </si>
  <si>
    <r>
      <t>99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</si>
  <si>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</si>
  <si>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</si>
  <si>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</si>
  <si>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</si>
  <si>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</si>
  <si>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</si>
  <si>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rFont val="Times New Roman"/>
        <family val="1"/>
      </rPr>
      <t xml:space="preserve">
(5)=(4)/(2)</t>
    </r>
  </si>
  <si>
    <r>
      <t xml:space="preserve">預算達成率
</t>
    </r>
    <r>
      <rPr>
        <sz val="12"/>
        <rFont val="Times New Roman"/>
        <family val="1"/>
      </rPr>
      <t>(6)=(3)/(1)</t>
    </r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</si>
  <si>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</si>
  <si>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</si>
  <si>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</si>
  <si>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</si>
  <si>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</si>
  <si>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</si>
  <si>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</si>
  <si>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</si>
  <si>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</si>
  <si>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</si>
  <si>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</si>
  <si>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</si>
  <si>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</si>
  <si>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</si>
  <si>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</si>
  <si>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</si>
  <si>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19.桃園國際機場股份有限公司</t>
  </si>
  <si>
    <t xml:space="preserve">   20.榮民工程股份有限公司</t>
  </si>
  <si>
    <t>勞工委員會主管</t>
  </si>
  <si>
    <r>
      <t xml:space="preserve">   21.勞工保險局</t>
    </r>
    <r>
      <rPr>
        <sz val="10"/>
        <color indexed="8"/>
        <rFont val="標楷體"/>
        <family val="4"/>
      </rPr>
      <t xml:space="preserve"> (註2)</t>
    </r>
  </si>
  <si>
    <t>　 22.中央造幣廠</t>
  </si>
  <si>
    <t>　 23.中央印製廠</t>
  </si>
  <si>
    <t>　 24.臺灣銀行股份有限公司</t>
  </si>
  <si>
    <t>　 25.臺銀人壽保險股份有限公司</t>
  </si>
  <si>
    <t>　 26.臺銀綜合證券股份有限公司</t>
  </si>
  <si>
    <t>　 27.土銀保險經紀人股份有限公司</t>
  </si>
  <si>
    <t>　 28.土銀都市更新投資信託股份有限公司</t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</si>
  <si>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</si>
  <si>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</si>
  <si>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3.本表數據係以新臺幣百萬元為單位及經四捨五入處理後列計，若有數據但未達百萬元者，則以”-“符號表示；另百分比欄位係以採計至元為單位核算，未達1％者，則</t>
  </si>
  <si>
    <t xml:space="preserve">      以"0"表示。  </t>
  </si>
  <si>
    <t xml:space="preserve">       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</si>
</sst>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  <numFmt numFmtId="195" formatCode="0_ "/>
    <numFmt numFmtId="196" formatCode="#,##0.0_);\(#,##0.0\)"/>
    <numFmt numFmtId="197" formatCode="#,##0_);[Red]\(#,##0\)"/>
    <numFmt numFmtId="198" formatCode="_-* #,##0.0_-;\-* #,##0.0_-;_-* &quot;-&quot;??_-;_-@_-"/>
    <numFmt numFmtId="199" formatCode="_-* #,##0_-;\-* #,##0_-;_-* &quot;-&quot;??_-;_-@_-"/>
    <numFmt numFmtId="200" formatCode="_-* #,##0_-;\-* #,##0_-;_-* &quot; &quot;_-;_-@_-"/>
    <numFmt numFmtId="201" formatCode="_-* #,##0.000_-;\-* #,##0.000_-;_-* &quot;-&quot;??_-;_-@_-"/>
    <numFmt numFmtId="202" formatCode="_(* #,##0.0_);_(* \(#,##0.0\);_(* &quot;-&quot;_);_(@_)"/>
    <numFmt numFmtId="203" formatCode="_-* #,##0_-;\-* #,##0_-;_-* &quot;     -&quot;??_-;_-@_-"/>
    <numFmt numFmtId="204" formatCode="\(#,##0\)"/>
    <numFmt numFmtId="205" formatCode="0_);[Red]\(0\)"/>
    <numFmt numFmtId="206" formatCode="#,##0\ \ \ \ \ \ \ \ \ \ \ \ \ "/>
    <numFmt numFmtId="207" formatCode="_-* #,##0.0000_-;\-* #,##0.000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_(* #,##0.00_);_(* \(#,##0.00\);_(* &quot;-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#,##0\ \ \ \ \ \ \ \ \ "/>
    <numFmt numFmtId="223" formatCode="0.00_ "/>
    <numFmt numFmtId="224" formatCode="_-* #,##0_-;\-* #,##0_-;_-* &quot;&quot;_-;_-@_-"/>
    <numFmt numFmtId="225" formatCode="_-* #,##0_ \ \-;\-* #,##0\ \ _-;_-* &quot;-&quot;\ \ _-;_-@_-"/>
    <numFmt numFmtId="226" formatCode="_-* #,##0\ \ \ _-;\-* #,##0_-;_-* &quot;-   &quot;_-;_-@_-"/>
    <numFmt numFmtId="227" formatCode="#,##0\ \ \ "/>
    <numFmt numFmtId="228" formatCode="#,##0\ \ \ \ \ \ "/>
    <numFmt numFmtId="229" formatCode="#,##0.0\ \ \ \ \ \ "/>
    <numFmt numFmtId="230" formatCode="_-* #,##0.0_-;\-* #,##0.0_-;_-* &quot;-&quot;_-;_-@_-"/>
    <numFmt numFmtId="231" formatCode="_(* #,##0.000_);_(* \(#,##0.000\);_(* &quot;-&quot;_);_(@_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1" fillId="0" borderId="0" xfId="20" applyFont="1" applyFill="1" applyBorder="1" applyAlignment="1">
      <alignment horizontal="center" vertical="top"/>
      <protection/>
    </xf>
    <xf numFmtId="0" fontId="11" fillId="0" borderId="0" xfId="20" applyFont="1" applyFill="1" applyBorder="1" applyAlignment="1">
      <alignment horizontal="center" vertical="top"/>
      <protection/>
    </xf>
    <xf numFmtId="0" fontId="11" fillId="0" borderId="0" xfId="20" applyFont="1" applyFill="1" applyBorder="1" applyAlignment="1">
      <alignment horizontal="center" vertical="top"/>
      <protection/>
    </xf>
    <xf numFmtId="0" fontId="5" fillId="0" borderId="0" xfId="20" applyFont="1" applyFill="1">
      <alignment vertical="top"/>
      <protection/>
    </xf>
    <xf numFmtId="0" fontId="5" fillId="0" borderId="0" xfId="20" applyFont="1" applyFill="1" applyBorder="1">
      <alignment vertical="top"/>
      <protection/>
    </xf>
    <xf numFmtId="0" fontId="4" fillId="0" borderId="0" xfId="20" applyFont="1" applyFill="1">
      <alignment vertical="top"/>
      <protection/>
    </xf>
    <xf numFmtId="0" fontId="9" fillId="0" borderId="0" xfId="20" applyFont="1" applyFill="1" applyBorder="1" applyAlignment="1">
      <alignment horizontal="right"/>
      <protection/>
    </xf>
    <xf numFmtId="0" fontId="14" fillId="0" borderId="2" xfId="20" applyFont="1" applyFill="1" applyBorder="1" applyAlignment="1">
      <alignment horizontal="center" vertical="distributed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0" fontId="14" fillId="0" borderId="3" xfId="20" applyFont="1" applyFill="1" applyBorder="1" applyAlignment="1">
      <alignment horizontal="center" vertical="center" wrapText="1"/>
      <protection/>
    </xf>
    <xf numFmtId="0" fontId="14" fillId="0" borderId="4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5" fillId="0" borderId="0" xfId="20" applyFont="1" applyFill="1">
      <alignment vertical="top"/>
      <protection/>
    </xf>
    <xf numFmtId="0" fontId="14" fillId="0" borderId="6" xfId="20" applyFont="1" applyFill="1" applyBorder="1" applyAlignment="1">
      <alignment horizontal="center" vertical="distributed"/>
      <protection/>
    </xf>
    <xf numFmtId="0" fontId="14" fillId="0" borderId="6" xfId="20" applyFont="1" applyFill="1" applyBorder="1" applyAlignment="1">
      <alignment horizontal="center" vertical="center" wrapText="1"/>
      <protection/>
    </xf>
    <xf numFmtId="49" fontId="14" fillId="0" borderId="6" xfId="20" applyNumberFormat="1" applyFont="1" applyFill="1" applyBorder="1" applyAlignment="1">
      <alignment horizontal="center" vertical="center" wrapText="1"/>
      <protection/>
    </xf>
    <xf numFmtId="49" fontId="16" fillId="0" borderId="6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vertical="top" wrapText="1"/>
      <protection/>
    </xf>
    <xf numFmtId="3" fontId="18" fillId="0" borderId="1" xfId="20" applyNumberFormat="1" applyFont="1" applyFill="1" applyBorder="1" applyAlignment="1">
      <alignment vertical="center"/>
      <protection/>
    </xf>
    <xf numFmtId="3" fontId="19" fillId="0" borderId="1" xfId="20" applyNumberFormat="1" applyFont="1" applyFill="1" applyBorder="1" applyAlignment="1">
      <alignment horizontal="right" vertical="center"/>
      <protection/>
    </xf>
    <xf numFmtId="0" fontId="20" fillId="0" borderId="0" xfId="20" applyFont="1" applyFill="1" applyBorder="1" applyAlignment="1">
      <alignment vertical="center"/>
      <protection/>
    </xf>
    <xf numFmtId="0" fontId="21" fillId="0" borderId="1" xfId="20" applyFont="1" applyFill="1" applyBorder="1" applyAlignment="1">
      <alignment vertical="center" wrapText="1"/>
      <protection/>
    </xf>
    <xf numFmtId="0" fontId="20" fillId="0" borderId="0" xfId="20" applyFont="1" applyFill="1" applyAlignment="1">
      <alignment vertical="center"/>
      <protection/>
    </xf>
    <xf numFmtId="0" fontId="14" fillId="0" borderId="1" xfId="20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20" applyNumberFormat="1" applyFont="1" applyFill="1" applyBorder="1" applyAlignment="1">
      <alignment vertical="center"/>
      <protection/>
    </xf>
    <xf numFmtId="3" fontId="7" fillId="0" borderId="1" xfId="20" applyNumberFormat="1" applyFont="1" applyFill="1" applyBorder="1" applyAlignment="1">
      <alignment horizontal="right" vertical="center"/>
      <protection/>
    </xf>
    <xf numFmtId="0" fontId="15" fillId="0" borderId="0" xfId="20" applyFont="1" applyFill="1" applyAlignment="1">
      <alignment vertical="center"/>
      <protection/>
    </xf>
    <xf numFmtId="3" fontId="17" fillId="0" borderId="1" xfId="20" applyNumberFormat="1" applyFont="1" applyFill="1" applyBorder="1" applyAlignment="1">
      <alignment horizontal="right" vertical="center"/>
      <protection/>
    </xf>
    <xf numFmtId="0" fontId="15" fillId="0" borderId="1" xfId="20" applyFont="1" applyFill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>
      <alignment vertical="center"/>
    </xf>
    <xf numFmtId="181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1" xfId="19" applyFont="1" applyFill="1" applyBorder="1" applyAlignment="1">
      <alignment vertical="top" wrapText="1"/>
      <protection/>
    </xf>
    <xf numFmtId="0" fontId="15" fillId="0" borderId="0" xfId="20" applyFont="1" applyFill="1" applyBorder="1" applyAlignment="1">
      <alignment vertical="center"/>
      <protection/>
    </xf>
    <xf numFmtId="0" fontId="14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16" fillId="0" borderId="1" xfId="20" applyNumberFormat="1" applyFont="1" applyFill="1" applyBorder="1" applyAlignment="1">
      <alignment horizontal="right" vertical="center"/>
      <protection/>
    </xf>
    <xf numFmtId="0" fontId="22" fillId="0" borderId="0" xfId="20" applyFont="1" applyFill="1" applyBorder="1" applyAlignment="1">
      <alignment/>
      <protection/>
    </xf>
    <xf numFmtId="3" fontId="18" fillId="0" borderId="0" xfId="20" applyNumberFormat="1" applyFont="1" applyFill="1" applyBorder="1" applyAlignment="1">
      <alignment/>
      <protection/>
    </xf>
    <xf numFmtId="3" fontId="19" fillId="0" borderId="0" xfId="20" applyNumberFormat="1" applyFont="1" applyFill="1" applyBorder="1" applyAlignment="1">
      <alignment/>
      <protection/>
    </xf>
    <xf numFmtId="0" fontId="20" fillId="0" borderId="0" xfId="20" applyFont="1" applyFill="1" applyBorder="1" applyAlignment="1">
      <alignment/>
      <protection/>
    </xf>
    <xf numFmtId="49" fontId="22" fillId="0" borderId="0" xfId="20" applyNumberFormat="1" applyFont="1" applyFill="1" applyBorder="1" applyAlignment="1">
      <alignment wrapText="1"/>
      <protection/>
    </xf>
    <xf numFmtId="49" fontId="23" fillId="0" borderId="0" xfId="20" applyNumberFormat="1" applyFont="1" applyFill="1" applyBorder="1" applyAlignment="1">
      <alignment horizontal="left" wrapText="1"/>
      <protection/>
    </xf>
    <xf numFmtId="0" fontId="15" fillId="0" borderId="0" xfId="20" applyFont="1" applyFill="1" applyBorder="1" applyAlignment="1">
      <alignment/>
      <protection/>
    </xf>
    <xf numFmtId="49" fontId="22" fillId="0" borderId="0" xfId="20" applyNumberFormat="1" applyFont="1" applyFill="1" applyBorder="1" applyAlignment="1">
      <alignment horizontal="left"/>
      <protection/>
    </xf>
    <xf numFmtId="49" fontId="22" fillId="0" borderId="0" xfId="20" applyNumberFormat="1" applyFont="1" applyFill="1" applyBorder="1" applyAlignment="1">
      <alignment horizontal="left" wrapText="1"/>
      <protection/>
    </xf>
    <xf numFmtId="49" fontId="22" fillId="0" borderId="0" xfId="20" applyNumberFormat="1" applyFont="1" applyFill="1" applyBorder="1" applyAlignment="1">
      <alignment horizontal="left" vertical="top" wrapText="1"/>
      <protection/>
    </xf>
    <xf numFmtId="49" fontId="22" fillId="0" borderId="0" xfId="20" applyNumberFormat="1" applyFont="1" applyFill="1" applyBorder="1" applyAlignment="1">
      <alignment horizontal="left" vertical="top" wrapText="1"/>
      <protection/>
    </xf>
    <xf numFmtId="49" fontId="22" fillId="0" borderId="0" xfId="20" applyNumberFormat="1" applyFont="1" applyFill="1" applyBorder="1" applyAlignment="1">
      <alignment horizontal="left" vertical="top" wrapText="1"/>
      <protection/>
    </xf>
    <xf numFmtId="0" fontId="5" fillId="0" borderId="0" xfId="20" applyFill="1" applyAlignment="1">
      <alignment vertical="top"/>
      <protection/>
    </xf>
    <xf numFmtId="0" fontId="5" fillId="0" borderId="0" xfId="20" applyFill="1">
      <alignment vertical="top"/>
      <protection/>
    </xf>
    <xf numFmtId="0" fontId="4" fillId="0" borderId="0" xfId="20" applyFont="1" applyFill="1" applyAlignment="1">
      <alignment horizontal="right" vertical="top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Book1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SheetLayoutView="100" workbookViewId="0" topLeftCell="A1">
      <pane xSplit="1" ySplit="4" topLeftCell="B5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48" sqref="A48"/>
    </sheetView>
  </sheetViews>
  <sheetFormatPr defaultColWidth="9.00390625" defaultRowHeight="16.5"/>
  <cols>
    <col min="1" max="1" width="42.75390625" style="53" customWidth="1"/>
    <col min="2" max="4" width="15.875" style="53" customWidth="1"/>
    <col min="5" max="5" width="15.75390625" style="53" customWidth="1"/>
    <col min="6" max="6" width="15.875" style="54" customWidth="1"/>
    <col min="7" max="7" width="16.875" style="54" customWidth="1"/>
    <col min="8" max="16384" width="5.875" style="53" customWidth="1"/>
  </cols>
  <sheetData>
    <row r="1" spans="1:7" s="4" customFormat="1" ht="26.25" customHeight="1">
      <c r="A1" s="1" t="s">
        <v>14</v>
      </c>
      <c r="B1" s="2"/>
      <c r="C1" s="2"/>
      <c r="D1" s="2"/>
      <c r="E1" s="2"/>
      <c r="F1" s="2"/>
      <c r="G1" s="3"/>
    </row>
    <row r="2" spans="3:7" s="4" customFormat="1" ht="15.75" customHeight="1">
      <c r="C2" s="5"/>
      <c r="D2" s="5"/>
      <c r="E2" s="5"/>
      <c r="F2" s="6"/>
      <c r="G2" s="7" t="s">
        <v>0</v>
      </c>
    </row>
    <row r="3" spans="1:7" s="13" customFormat="1" ht="22.5" customHeight="1">
      <c r="A3" s="8" t="s">
        <v>15</v>
      </c>
      <c r="B3" s="9" t="s">
        <v>16</v>
      </c>
      <c r="C3" s="10" t="s">
        <v>17</v>
      </c>
      <c r="D3" s="11"/>
      <c r="E3" s="11"/>
      <c r="F3" s="11"/>
      <c r="G3" s="12"/>
    </row>
    <row r="4" spans="1:7" s="13" customFormat="1" ht="51.75" customHeight="1">
      <c r="A4" s="14"/>
      <c r="B4" s="15"/>
      <c r="C4" s="16" t="s">
        <v>18</v>
      </c>
      <c r="D4" s="16" t="s">
        <v>19</v>
      </c>
      <c r="E4" s="16" t="s">
        <v>20</v>
      </c>
      <c r="F4" s="17" t="s">
        <v>21</v>
      </c>
      <c r="G4" s="18" t="s">
        <v>22</v>
      </c>
    </row>
    <row r="5" spans="1:7" s="22" customFormat="1" ht="19.5" customHeight="1">
      <c r="A5" s="19" t="s">
        <v>1</v>
      </c>
      <c r="B5" s="20">
        <f>B6+B34</f>
        <v>147703</v>
      </c>
      <c r="C5" s="20">
        <f>C6+C34</f>
        <v>114270</v>
      </c>
      <c r="D5" s="20">
        <f>D6+D34</f>
        <v>229762</v>
      </c>
      <c r="E5" s="20">
        <f>E6+E34</f>
        <v>115492</v>
      </c>
      <c r="F5" s="21">
        <v>101.07259004037854</v>
      </c>
      <c r="G5" s="21">
        <v>155.55675522406221</v>
      </c>
    </row>
    <row r="6" spans="1:7" s="22" customFormat="1" ht="19.5" customHeight="1">
      <c r="A6" s="19" t="s">
        <v>2</v>
      </c>
      <c r="B6" s="20">
        <f>B7+B9+B15+B22+B30+B32</f>
        <v>139177</v>
      </c>
      <c r="C6" s="20">
        <f>C7+C9+C15+C22+C30+C32</f>
        <v>108094</v>
      </c>
      <c r="D6" s="20">
        <f>D7+D9+D15+D22+D30+D32</f>
        <v>224114</v>
      </c>
      <c r="E6" s="20">
        <f aca="true" t="shared" si="0" ref="E6:E16">D6-C6</f>
        <v>116020</v>
      </c>
      <c r="F6" s="21">
        <v>107.33709000484663</v>
      </c>
      <c r="G6" s="21">
        <v>161.0284315255799</v>
      </c>
    </row>
    <row r="7" spans="1:7" s="24" customFormat="1" ht="22.5" customHeight="1">
      <c r="A7" s="23" t="s">
        <v>3</v>
      </c>
      <c r="B7" s="20">
        <f>B8</f>
        <v>123130</v>
      </c>
      <c r="C7" s="20">
        <f>C8</f>
        <v>92893</v>
      </c>
      <c r="D7" s="20">
        <f>D8</f>
        <v>189273</v>
      </c>
      <c r="E7" s="20">
        <f t="shared" si="0"/>
        <v>96380</v>
      </c>
      <c r="F7" s="21">
        <v>103.75391791301124</v>
      </c>
      <c r="G7" s="21">
        <v>153.71734572744904</v>
      </c>
    </row>
    <row r="8" spans="1:7" s="29" customFormat="1" ht="22.5" customHeight="1">
      <c r="A8" s="25" t="s">
        <v>4</v>
      </c>
      <c r="B8" s="26">
        <v>123130</v>
      </c>
      <c r="C8" s="26">
        <v>92893</v>
      </c>
      <c r="D8" s="26">
        <v>189273</v>
      </c>
      <c r="E8" s="27">
        <f t="shared" si="0"/>
        <v>96380</v>
      </c>
      <c r="F8" s="28">
        <v>103.75391791301124</v>
      </c>
      <c r="G8" s="28">
        <v>153.71734572744904</v>
      </c>
    </row>
    <row r="9" spans="1:7" s="24" customFormat="1" ht="22.5" customHeight="1">
      <c r="A9" s="23" t="s">
        <v>5</v>
      </c>
      <c r="B9" s="20">
        <f>SUM(B10:B14)</f>
        <v>-10304</v>
      </c>
      <c r="C9" s="20">
        <f>SUM(C10:C14)</f>
        <v>-4542</v>
      </c>
      <c r="D9" s="20">
        <f>SUM(D10:D14)</f>
        <v>8716</v>
      </c>
      <c r="E9" s="20">
        <f t="shared" si="0"/>
        <v>13258</v>
      </c>
      <c r="F9" s="21">
        <v>291.897047900279</v>
      </c>
      <c r="G9" s="30" t="s">
        <v>6</v>
      </c>
    </row>
    <row r="10" spans="1:7" s="29" customFormat="1" ht="22.5" customHeight="1">
      <c r="A10" s="25" t="s">
        <v>7</v>
      </c>
      <c r="B10" s="26">
        <v>3664</v>
      </c>
      <c r="C10" s="26">
        <v>2982</v>
      </c>
      <c r="D10" s="26">
        <v>9474</v>
      </c>
      <c r="E10" s="27">
        <f t="shared" si="0"/>
        <v>6492</v>
      </c>
      <c r="F10" s="28">
        <v>217.70966323227557</v>
      </c>
      <c r="G10" s="28">
        <v>258.57885410630496</v>
      </c>
    </row>
    <row r="11" spans="1:7" s="29" customFormat="1" ht="22.5" customHeight="1">
      <c r="A11" s="25" t="s">
        <v>23</v>
      </c>
      <c r="B11" s="26">
        <v>12438</v>
      </c>
      <c r="C11" s="26">
        <v>9020</v>
      </c>
      <c r="D11" s="26">
        <v>15140</v>
      </c>
      <c r="E11" s="27">
        <f t="shared" si="0"/>
        <v>6120</v>
      </c>
      <c r="F11" s="28">
        <v>67.85783267950363</v>
      </c>
      <c r="G11" s="28">
        <v>121.72385633391951</v>
      </c>
    </row>
    <row r="12" spans="1:7" s="29" customFormat="1" ht="22.5" customHeight="1">
      <c r="A12" s="25" t="s">
        <v>24</v>
      </c>
      <c r="B12" s="26">
        <v>-26829</v>
      </c>
      <c r="C12" s="26">
        <v>-16735</v>
      </c>
      <c r="D12" s="26">
        <v>-16582</v>
      </c>
      <c r="E12" s="27">
        <f t="shared" si="0"/>
        <v>153</v>
      </c>
      <c r="F12" s="28">
        <v>0.914152937125086</v>
      </c>
      <c r="G12" s="28">
        <v>61.80563559379364</v>
      </c>
    </row>
    <row r="13" spans="1:7" s="29" customFormat="1" ht="22.5" customHeight="1">
      <c r="A13" s="25" t="s">
        <v>25</v>
      </c>
      <c r="B13" s="26">
        <v>621</v>
      </c>
      <c r="C13" s="26">
        <v>351</v>
      </c>
      <c r="D13" s="26">
        <v>804</v>
      </c>
      <c r="E13" s="27">
        <f t="shared" si="0"/>
        <v>453</v>
      </c>
      <c r="F13" s="28">
        <v>129.1963665843157</v>
      </c>
      <c r="G13" s="28">
        <v>129.50250090163195</v>
      </c>
    </row>
    <row r="14" spans="1:7" s="29" customFormat="1" ht="22.5" customHeight="1">
      <c r="A14" s="25" t="s">
        <v>26</v>
      </c>
      <c r="B14" s="26">
        <v>-198</v>
      </c>
      <c r="C14" s="26">
        <v>-160</v>
      </c>
      <c r="D14" s="26">
        <v>-120</v>
      </c>
      <c r="E14" s="27">
        <f t="shared" si="0"/>
        <v>40</v>
      </c>
      <c r="F14" s="28">
        <v>25.1376420557301</v>
      </c>
      <c r="G14" s="28">
        <v>60.44864789662281</v>
      </c>
    </row>
    <row r="15" spans="1:7" s="24" customFormat="1" ht="22.5" customHeight="1">
      <c r="A15" s="23" t="s">
        <v>8</v>
      </c>
      <c r="B15" s="20">
        <f>SUM(B16:B21)</f>
        <v>23314</v>
      </c>
      <c r="C15" s="20">
        <f>SUM(C16:C21)</f>
        <v>17571</v>
      </c>
      <c r="D15" s="20">
        <f>SUM(D16:D21)</f>
        <v>19998</v>
      </c>
      <c r="E15" s="20">
        <f t="shared" si="0"/>
        <v>2427</v>
      </c>
      <c r="F15" s="21">
        <v>13.81781081860796</v>
      </c>
      <c r="G15" s="21">
        <v>85.78132825435395</v>
      </c>
    </row>
    <row r="16" spans="1:7" s="24" customFormat="1" ht="22.5" customHeight="1">
      <c r="A16" s="25" t="s">
        <v>27</v>
      </c>
      <c r="B16" s="26">
        <v>429</v>
      </c>
      <c r="C16" s="26">
        <v>329</v>
      </c>
      <c r="D16" s="26">
        <v>203</v>
      </c>
      <c r="E16" s="27">
        <f t="shared" si="0"/>
        <v>-126</v>
      </c>
      <c r="F16" s="28">
        <v>38.3419474151482</v>
      </c>
      <c r="G16" s="28">
        <v>47.32071049616495</v>
      </c>
    </row>
    <row r="17" spans="1:7" s="29" customFormat="1" ht="22.5" customHeight="1">
      <c r="A17" s="25" t="s">
        <v>28</v>
      </c>
      <c r="B17" s="31"/>
      <c r="C17" s="31"/>
      <c r="D17" s="31"/>
      <c r="E17" s="32"/>
      <c r="F17" s="30"/>
      <c r="G17" s="30" t="s">
        <v>9</v>
      </c>
    </row>
    <row r="18" spans="1:7" s="29" customFormat="1" ht="22.5" customHeight="1">
      <c r="A18" s="25" t="s">
        <v>29</v>
      </c>
      <c r="B18" s="26">
        <v>6742</v>
      </c>
      <c r="C18" s="26">
        <v>4922</v>
      </c>
      <c r="D18" s="26">
        <v>4656</v>
      </c>
      <c r="E18" s="27">
        <f aca="true" t="shared" si="1" ref="E18:E28">D18-C18</f>
        <v>-266</v>
      </c>
      <c r="F18" s="28">
        <v>5.39275544812588</v>
      </c>
      <c r="G18" s="28">
        <v>69.06316448106493</v>
      </c>
    </row>
    <row r="19" spans="1:7" s="29" customFormat="1" ht="22.5" customHeight="1">
      <c r="A19" s="25" t="s">
        <v>30</v>
      </c>
      <c r="B19" s="26">
        <v>7001</v>
      </c>
      <c r="C19" s="33">
        <v>5233</v>
      </c>
      <c r="D19" s="26">
        <v>7926</v>
      </c>
      <c r="E19" s="27">
        <f t="shared" si="1"/>
        <v>2693</v>
      </c>
      <c r="F19" s="28">
        <v>51.46782556461329</v>
      </c>
      <c r="G19" s="28">
        <v>113.21450897091971</v>
      </c>
    </row>
    <row r="20" spans="1:7" s="29" customFormat="1" ht="22.5" customHeight="1">
      <c r="A20" s="25" t="s">
        <v>31</v>
      </c>
      <c r="B20" s="26">
        <v>105</v>
      </c>
      <c r="C20" s="26">
        <v>79</v>
      </c>
      <c r="D20" s="26">
        <v>103</v>
      </c>
      <c r="E20" s="27">
        <f t="shared" si="1"/>
        <v>24</v>
      </c>
      <c r="F20" s="28">
        <v>30.92392016908058</v>
      </c>
      <c r="G20" s="28">
        <v>98.18515052309917</v>
      </c>
    </row>
    <row r="21" spans="1:7" s="29" customFormat="1" ht="22.5" customHeight="1">
      <c r="A21" s="25" t="s">
        <v>32</v>
      </c>
      <c r="B21" s="26">
        <v>9037</v>
      </c>
      <c r="C21" s="26">
        <v>7008</v>
      </c>
      <c r="D21" s="33">
        <v>7110</v>
      </c>
      <c r="E21" s="27">
        <f t="shared" si="1"/>
        <v>102</v>
      </c>
      <c r="F21" s="28">
        <v>1.4542735003880374</v>
      </c>
      <c r="G21" s="28">
        <v>78.68237365974187</v>
      </c>
    </row>
    <row r="22" spans="1:7" s="24" customFormat="1" ht="19.5" customHeight="1">
      <c r="A22" s="23" t="s">
        <v>10</v>
      </c>
      <c r="B22" s="20">
        <f>SUM(B23:B29)</f>
        <v>3613</v>
      </c>
      <c r="C22" s="20">
        <f>SUM(C23:C29)</f>
        <v>2601</v>
      </c>
      <c r="D22" s="20">
        <f>SUM(D23:D29)</f>
        <v>7200</v>
      </c>
      <c r="E22" s="20">
        <f t="shared" si="1"/>
        <v>4599</v>
      </c>
      <c r="F22" s="21">
        <v>176.8284532385981</v>
      </c>
      <c r="G22" s="21">
        <v>199.20719646347052</v>
      </c>
    </row>
    <row r="23" spans="1:7" s="29" customFormat="1" ht="22.5" customHeight="1">
      <c r="A23" s="25" t="s">
        <v>33</v>
      </c>
      <c r="B23" s="26">
        <v>8069</v>
      </c>
      <c r="C23" s="26">
        <v>6294</v>
      </c>
      <c r="D23" s="26">
        <v>10004</v>
      </c>
      <c r="E23" s="27">
        <f t="shared" si="1"/>
        <v>3710</v>
      </c>
      <c r="F23" s="28">
        <v>58.95477498445649</v>
      </c>
      <c r="G23" s="28">
        <v>123.97549688054103</v>
      </c>
    </row>
    <row r="24" spans="1:7" s="29" customFormat="1" ht="19.5" customHeight="1">
      <c r="A24" s="25" t="s">
        <v>34</v>
      </c>
      <c r="B24" s="26">
        <v>-9897</v>
      </c>
      <c r="C24" s="26">
        <v>-7482</v>
      </c>
      <c r="D24" s="26">
        <v>-7093</v>
      </c>
      <c r="E24" s="27">
        <f t="shared" si="1"/>
        <v>389</v>
      </c>
      <c r="F24" s="28">
        <v>5.19585633002221</v>
      </c>
      <c r="G24" s="28">
        <v>71.67039029913883</v>
      </c>
    </row>
    <row r="25" spans="1:7" s="29" customFormat="1" ht="19.5" customHeight="1">
      <c r="A25" s="25" t="s">
        <v>35</v>
      </c>
      <c r="B25" s="26">
        <v>480</v>
      </c>
      <c r="C25" s="26">
        <v>509</v>
      </c>
      <c r="D25" s="26">
        <v>707</v>
      </c>
      <c r="E25" s="27">
        <f t="shared" si="1"/>
        <v>198</v>
      </c>
      <c r="F25" s="28">
        <v>38.860530355137826</v>
      </c>
      <c r="G25" s="28">
        <v>147.3181458592346</v>
      </c>
    </row>
    <row r="26" spans="1:7" s="29" customFormat="1" ht="19.5" customHeight="1">
      <c r="A26" s="25" t="s">
        <v>36</v>
      </c>
      <c r="B26" s="26">
        <v>1319</v>
      </c>
      <c r="C26" s="26">
        <v>1009</v>
      </c>
      <c r="D26" s="26">
        <v>1194</v>
      </c>
      <c r="E26" s="27">
        <f t="shared" si="1"/>
        <v>185</v>
      </c>
      <c r="F26" s="28">
        <v>18.36365584684635</v>
      </c>
      <c r="G26" s="28">
        <v>90.52336316349925</v>
      </c>
    </row>
    <row r="27" spans="1:7" s="29" customFormat="1" ht="19.5" customHeight="1">
      <c r="A27" s="25" t="s">
        <v>37</v>
      </c>
      <c r="B27" s="26">
        <v>3009</v>
      </c>
      <c r="C27" s="26">
        <v>2219</v>
      </c>
      <c r="D27" s="26">
        <v>2323</v>
      </c>
      <c r="E27" s="27">
        <f t="shared" si="1"/>
        <v>104</v>
      </c>
      <c r="F27" s="28">
        <v>4.676462488249416</v>
      </c>
      <c r="G27" s="28">
        <v>77.18604116847203</v>
      </c>
    </row>
    <row r="28" spans="1:7" s="29" customFormat="1" ht="19.5" customHeight="1">
      <c r="A28" s="25" t="s">
        <v>38</v>
      </c>
      <c r="B28" s="26">
        <v>81</v>
      </c>
      <c r="C28" s="26">
        <v>52</v>
      </c>
      <c r="D28" s="26">
        <v>65</v>
      </c>
      <c r="E28" s="27">
        <f t="shared" si="1"/>
        <v>13</v>
      </c>
      <c r="F28" s="28">
        <v>25.505224224895613</v>
      </c>
      <c r="G28" s="28">
        <v>80.04435680286826</v>
      </c>
    </row>
    <row r="29" spans="1:7" s="29" customFormat="1" ht="19.5" customHeight="1">
      <c r="A29" s="25" t="s">
        <v>39</v>
      </c>
      <c r="B29" s="26">
        <v>552</v>
      </c>
      <c r="C29" s="26"/>
      <c r="D29" s="26"/>
      <c r="E29" s="32"/>
      <c r="F29" s="30"/>
      <c r="G29" s="30" t="s">
        <v>9</v>
      </c>
    </row>
    <row r="30" spans="1:7" s="24" customFormat="1" ht="19.5" customHeight="1">
      <c r="A30" s="23" t="s">
        <v>11</v>
      </c>
      <c r="B30" s="20">
        <f>B31</f>
        <v>-576</v>
      </c>
      <c r="C30" s="20">
        <f>C31</f>
        <v>-429</v>
      </c>
      <c r="D30" s="20">
        <f>D31</f>
        <v>-1073</v>
      </c>
      <c r="E30" s="20">
        <f>D30-C30</f>
        <v>-644</v>
      </c>
      <c r="F30" s="21">
        <v>149.84034064229414</v>
      </c>
      <c r="G30" s="21">
        <v>186.27066479930815</v>
      </c>
    </row>
    <row r="31" spans="1:7" s="29" customFormat="1" ht="19.5" customHeight="1">
      <c r="A31" s="25" t="s">
        <v>40</v>
      </c>
      <c r="B31" s="26">
        <v>-576</v>
      </c>
      <c r="C31" s="26">
        <v>-429</v>
      </c>
      <c r="D31" s="26">
        <v>-1073</v>
      </c>
      <c r="E31" s="27">
        <f>D31-C31</f>
        <v>-644</v>
      </c>
      <c r="F31" s="28">
        <v>149.84034064229414</v>
      </c>
      <c r="G31" s="28">
        <v>186.27066479930815</v>
      </c>
    </row>
    <row r="32" spans="1:7" s="24" customFormat="1" ht="19.5" customHeight="1">
      <c r="A32" s="23" t="s">
        <v>41</v>
      </c>
      <c r="B32" s="32"/>
      <c r="C32" s="34"/>
      <c r="D32" s="34"/>
      <c r="E32" s="34"/>
      <c r="F32" s="30"/>
      <c r="G32" s="30" t="s">
        <v>9</v>
      </c>
    </row>
    <row r="33" spans="1:7" s="29" customFormat="1" ht="19.5" customHeight="1">
      <c r="A33" s="25" t="s">
        <v>42</v>
      </c>
      <c r="B33" s="32"/>
      <c r="C33" s="32"/>
      <c r="D33" s="32"/>
      <c r="E33" s="32"/>
      <c r="F33" s="30"/>
      <c r="G33" s="30" t="s">
        <v>9</v>
      </c>
    </row>
    <row r="34" spans="1:8" s="29" customFormat="1" ht="19.5" customHeight="1">
      <c r="A34" s="35" t="s">
        <v>12</v>
      </c>
      <c r="B34" s="20">
        <f>SUM(B35:B41)</f>
        <v>8526</v>
      </c>
      <c r="C34" s="20">
        <f>SUM(C35:C41)</f>
        <v>6176</v>
      </c>
      <c r="D34" s="20">
        <f>SUM(D35:D41)</f>
        <v>5648</v>
      </c>
      <c r="E34" s="20">
        <f>SUM(E35:E41)</f>
        <v>-528</v>
      </c>
      <c r="F34" s="21">
        <v>8.56554589962765</v>
      </c>
      <c r="G34" s="21">
        <v>66.2358336230214</v>
      </c>
      <c r="H34" s="36"/>
    </row>
    <row r="35" spans="1:8" s="29" customFormat="1" ht="19.5" customHeight="1">
      <c r="A35" s="37" t="s">
        <v>43</v>
      </c>
      <c r="B35" s="26">
        <v>168</v>
      </c>
      <c r="C35" s="26">
        <v>138</v>
      </c>
      <c r="D35" s="26">
        <v>156</v>
      </c>
      <c r="E35" s="27">
        <f>D35-C35</f>
        <v>18</v>
      </c>
      <c r="F35" s="28">
        <v>12.518917373830835</v>
      </c>
      <c r="G35" s="28">
        <v>92.42747043385842</v>
      </c>
      <c r="H35" s="36"/>
    </row>
    <row r="36" spans="1:8" s="29" customFormat="1" ht="19.5" customHeight="1">
      <c r="A36" s="37" t="s">
        <v>44</v>
      </c>
      <c r="B36" s="26">
        <v>809</v>
      </c>
      <c r="C36" s="26">
        <v>534</v>
      </c>
      <c r="D36" s="26">
        <v>634</v>
      </c>
      <c r="E36" s="27">
        <f>D36-C36</f>
        <v>100</v>
      </c>
      <c r="F36" s="28">
        <v>18.660366913373085</v>
      </c>
      <c r="G36" s="28">
        <v>78.32217578497287</v>
      </c>
      <c r="H36" s="36"/>
    </row>
    <row r="37" spans="1:8" s="29" customFormat="1" ht="19.5" customHeight="1">
      <c r="A37" s="38" t="s">
        <v>45</v>
      </c>
      <c r="B37" s="26">
        <v>7365</v>
      </c>
      <c r="C37" s="26">
        <v>5381</v>
      </c>
      <c r="D37" s="26">
        <v>5373</v>
      </c>
      <c r="E37" s="27">
        <f>D37-C37</f>
        <v>-8</v>
      </c>
      <c r="F37" s="28">
        <v>-0.14136162898444274</v>
      </c>
      <c r="G37" s="28">
        <v>72.95919619425325</v>
      </c>
      <c r="H37" s="36"/>
    </row>
    <row r="38" spans="1:8" s="29" customFormat="1" ht="19.5" customHeight="1">
      <c r="A38" s="38" t="s">
        <v>46</v>
      </c>
      <c r="B38" s="26">
        <v>134</v>
      </c>
      <c r="C38" s="26">
        <v>84</v>
      </c>
      <c r="D38" s="26">
        <v>-619</v>
      </c>
      <c r="E38" s="27">
        <f>D38-C38</f>
        <v>-703</v>
      </c>
      <c r="F38" s="28">
        <v>834.872373231412</v>
      </c>
      <c r="G38" s="39" t="s">
        <v>13</v>
      </c>
      <c r="H38" s="36"/>
    </row>
    <row r="39" spans="1:8" s="29" customFormat="1" ht="19.5" customHeight="1">
      <c r="A39" s="38" t="s">
        <v>47</v>
      </c>
      <c r="B39" s="26">
        <v>51</v>
      </c>
      <c r="C39" s="26">
        <v>39</v>
      </c>
      <c r="D39" s="26">
        <v>104</v>
      </c>
      <c r="E39" s="27">
        <f>D39-C39</f>
        <v>65</v>
      </c>
      <c r="F39" s="28">
        <v>167.7192272950164</v>
      </c>
      <c r="G39" s="28">
        <v>204.97385591210877</v>
      </c>
      <c r="H39" s="36"/>
    </row>
    <row r="40" spans="1:8" s="29" customFormat="1" ht="19.5" customHeight="1">
      <c r="A40" s="38" t="s">
        <v>48</v>
      </c>
      <c r="B40" s="26">
        <v>27</v>
      </c>
      <c r="C40" s="26"/>
      <c r="D40" s="26"/>
      <c r="E40" s="26"/>
      <c r="F40" s="28"/>
      <c r="G40" s="28" t="s">
        <v>9</v>
      </c>
      <c r="H40" s="36"/>
    </row>
    <row r="41" spans="1:8" s="29" customFormat="1" ht="19.5" customHeight="1">
      <c r="A41" s="38" t="s">
        <v>49</v>
      </c>
      <c r="B41" s="26">
        <v>-28</v>
      </c>
      <c r="C41" s="26"/>
      <c r="D41" s="26"/>
      <c r="E41" s="26"/>
      <c r="F41" s="28"/>
      <c r="G41" s="28" t="s">
        <v>9</v>
      </c>
      <c r="H41" s="36"/>
    </row>
    <row r="42" spans="1:7" s="43" customFormat="1" ht="17.25" customHeight="1">
      <c r="A42" s="40" t="s">
        <v>50</v>
      </c>
      <c r="B42" s="41"/>
      <c r="C42" s="41"/>
      <c r="D42" s="41"/>
      <c r="E42" s="41"/>
      <c r="F42" s="42"/>
      <c r="G42" s="42"/>
    </row>
    <row r="43" spans="1:7" s="46" customFormat="1" ht="12" customHeight="1">
      <c r="A43" s="40" t="s">
        <v>51</v>
      </c>
      <c r="B43" s="44"/>
      <c r="C43" s="44"/>
      <c r="D43" s="44"/>
      <c r="E43" s="44"/>
      <c r="F43" s="44"/>
      <c r="G43" s="45"/>
    </row>
    <row r="44" spans="1:7" s="46" customFormat="1" ht="12" customHeight="1">
      <c r="A44" s="47" t="s">
        <v>52</v>
      </c>
      <c r="B44" s="48"/>
      <c r="C44" s="48"/>
      <c r="D44" s="48"/>
      <c r="E44" s="48"/>
      <c r="F44" s="45"/>
      <c r="G44" s="45"/>
    </row>
    <row r="45" spans="1:7" s="46" customFormat="1" ht="12" customHeight="1">
      <c r="A45" s="47" t="s">
        <v>53</v>
      </c>
      <c r="B45" s="48"/>
      <c r="C45" s="48"/>
      <c r="D45" s="48"/>
      <c r="E45" s="48"/>
      <c r="F45" s="45"/>
      <c r="G45" s="45"/>
    </row>
    <row r="46" spans="1:7" s="52" customFormat="1" ht="14.25" customHeight="1">
      <c r="A46" s="49" t="s">
        <v>54</v>
      </c>
      <c r="B46" s="50"/>
      <c r="C46" s="50"/>
      <c r="D46" s="50"/>
      <c r="E46" s="50"/>
      <c r="F46" s="50"/>
      <c r="G46" s="51"/>
    </row>
  </sheetData>
  <mergeCells count="5">
    <mergeCell ref="A46:G46"/>
    <mergeCell ref="A1:G1"/>
    <mergeCell ref="A3:A4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2010-12-14T03:29:17Z</dcterms:created>
  <dcterms:modified xsi:type="dcterms:W3CDTF">2010-12-14T03:29:30Z</dcterms:modified>
  <cp:category/>
  <cp:version/>
  <cp:contentType/>
  <cp:contentStatus/>
</cp:coreProperties>
</file>