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8"/>
  </bookViews>
  <sheets>
    <sheet name="歲入總併" sheetId="1" r:id="rId1"/>
    <sheet name="歲入總資" sheetId="2" r:id="rId2"/>
    <sheet name="歲入明細" sheetId="3" r:id="rId3"/>
    <sheet name="歲出總併" sheetId="4" r:id="rId4"/>
    <sheet name="歲出總經" sheetId="5" r:id="rId5"/>
    <sheet name="歲出總資" sheetId="6" r:id="rId6"/>
    <sheet name="國軍眷村出(資本)" sheetId="7" state="hidden" r:id="rId7"/>
    <sheet name="國軍眷村出(經常)" sheetId="8" state="hidden" r:id="rId8"/>
    <sheet name="歲出明細" sheetId="9" r:id="rId9"/>
  </sheets>
  <definedNames>
    <definedName name="_xlnm.Print_Area" localSheetId="7">'國軍眷村出(經常)'!$A:$IV</definedName>
    <definedName name="_xlnm.Print_Area" localSheetId="6">'國軍眷村出(資本)'!$A:$IV</definedName>
    <definedName name="_xlnm.Print_Area" localSheetId="8">'歲出明細'!$A$1:$P$35</definedName>
  </definedNames>
  <calcPr fullCalcOnLoad="1"/>
</workbook>
</file>

<file path=xl/sharedStrings.xml><?xml version="1.0" encoding="utf-8"?>
<sst xmlns="http://schemas.openxmlformats.org/spreadsheetml/2006/main" count="345" uniqueCount="122">
  <si>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</si>
  <si>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</si>
  <si>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</si>
  <si>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</si>
  <si>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</si>
  <si>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</si>
  <si>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</si>
  <si>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</si>
  <si>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</si>
  <si>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</si>
  <si>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t>國軍不適用營地週轉金</t>
  </si>
  <si>
    <t>土地處理作業費</t>
  </si>
  <si>
    <t>國軍老舊眷村改建基金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</si>
  <si>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</si>
  <si>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</si>
  <si>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</si>
  <si>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</si>
  <si>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</si>
  <si>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</si>
  <si>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</si>
  <si>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</si>
  <si>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</si>
  <si>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</si>
  <si>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</si>
  <si>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</si>
  <si>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</si>
  <si>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</si>
  <si>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</si>
  <si>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</si>
  <si>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</si>
  <si>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</si>
  <si>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</si>
  <si>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</si>
  <si>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</si>
  <si>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</si>
  <si>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</si>
  <si>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</si>
  <si>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</si>
  <si>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</si>
  <si>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</si>
  <si>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</si>
  <si>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</si>
  <si>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</si>
  <si>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</si>
  <si>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</si>
  <si>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</si>
  <si>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</si>
  <si>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</si>
  <si>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</si>
  <si>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</si>
  <si>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</si>
  <si>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</si>
  <si>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</si>
  <si>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</si>
  <si>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</si>
  <si>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</si>
  <si>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</si>
  <si>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</si>
  <si>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</si>
  <si>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</si>
  <si>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</si>
  <si>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</si>
  <si>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</si>
  <si>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</si>
  <si>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</si>
  <si>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</si>
  <si>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</si>
  <si>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t>年度別</t>
  </si>
  <si>
    <t>應收數</t>
  </si>
  <si>
    <t>保留數</t>
  </si>
  <si>
    <t>以前年度歲入保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</si>
  <si>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</si>
  <si>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</si>
  <si>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</si>
  <si>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</si>
  <si>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t>經常門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</si>
  <si>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</si>
  <si>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國防部主管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</si>
  <si>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</si>
  <si>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</si>
  <si>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</t>
  </si>
  <si>
    <t>總 決 算</t>
  </si>
  <si>
    <t>以前年度歲入保留</t>
  </si>
  <si>
    <t xml:space="preserve">轉入數決算總表 </t>
  </si>
  <si>
    <t xml:space="preserve">中  華  民  國 </t>
  </si>
  <si>
    <t>以前年度歲入保留</t>
  </si>
  <si>
    <t>中 央 政 府</t>
  </si>
  <si>
    <t>總 決 算</t>
  </si>
  <si>
    <t>經資小計</t>
  </si>
  <si>
    <t>輔助原眷戶購宅</t>
  </si>
  <si>
    <t>國軍老舊眷村土地處理作業費</t>
  </si>
  <si>
    <t>國軍不適用營地處理作業費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</si>
  <si>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</si>
  <si>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</si>
  <si>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</si>
  <si>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</si>
  <si>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國防部所屬</t>
  </si>
  <si>
    <t>以前年度歲出保留</t>
  </si>
  <si>
    <t>│</t>
  </si>
  <si>
    <t>經資門併計</t>
  </si>
  <si>
    <t>資本門</t>
  </si>
  <si>
    <t>經資門併計</t>
  </si>
  <si>
    <t>│</t>
  </si>
  <si>
    <t>國防部主管</t>
  </si>
  <si>
    <t>│</t>
  </si>
  <si>
    <t>國防部主管</t>
  </si>
  <si>
    <t>財產收入</t>
  </si>
  <si>
    <t>國防部所屬</t>
  </si>
  <si>
    <t>財產售價</t>
  </si>
  <si>
    <t>老舊眷村土地處理收入</t>
  </si>
  <si>
    <t>國軍不適用營地處理收入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</si>
  <si>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</si>
  <si>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</si>
  <si>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</si>
  <si>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</si>
  <si>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</si>
  <si>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合                     計</t>
  </si>
  <si>
    <t>名　　　　稱</t>
  </si>
  <si>
    <t xml:space="preserve">轉入數決算表 </t>
  </si>
  <si>
    <t>中央政府國軍老舊</t>
  </si>
  <si>
    <r>
      <t>眷村改建特別決算</t>
    </r>
    <r>
      <rPr>
        <b/>
        <u val="single"/>
        <sz val="18"/>
        <rFont val="Times New Roman"/>
        <family val="1"/>
      </rPr>
      <t xml:space="preserve"> </t>
    </r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</si>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</sst>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_-\ #,##0.00_-;\-\ #,##0.00_-;_-* &quot;-&quot;\ _-;_-@_-"/>
    <numFmt numFmtId="190" formatCode="_-\ #,##0.00_-;\-* #,##0.00_-;_-\ &quot;-&quot;\ _-;_-@_-"/>
    <numFmt numFmtId="191" formatCode="_-\ #,##0.00;\-\ #,##0.00_-;_-* &quot;-&quot;\ _-;_-@_-"/>
    <numFmt numFmtId="192" formatCode="_-\ #,##0.00_-;\-\ #,##0.00_-;_-\ &quot;-&quot;??_-;_-@_-"/>
  </numFmts>
  <fonts count="39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u val="single"/>
      <sz val="18"/>
      <name val="Times New Roman"/>
      <family val="1"/>
    </font>
    <font>
      <b/>
      <sz val="10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新細明體"/>
      <family val="1"/>
    </font>
    <font>
      <b/>
      <sz val="12"/>
      <name val="細明體"/>
      <family val="3"/>
    </font>
    <font>
      <i/>
      <sz val="12"/>
      <color indexed="12"/>
      <name val="新細明體"/>
      <family val="1"/>
    </font>
    <font>
      <b/>
      <i/>
      <sz val="9"/>
      <color indexed="12"/>
      <name val="Arial"/>
      <family val="2"/>
    </font>
    <font>
      <b/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b/>
      <i/>
      <sz val="12"/>
      <color indexed="12"/>
      <name val="標楷體"/>
      <family val="4"/>
    </font>
    <font>
      <sz val="12"/>
      <name val="細明體"/>
      <family val="3"/>
    </font>
    <font>
      <b/>
      <u val="single"/>
      <sz val="12"/>
      <name val="新細明體"/>
      <family val="1"/>
    </font>
    <font>
      <b/>
      <u val="single"/>
      <sz val="12"/>
      <name val="Times New Roman"/>
      <family val="1"/>
    </font>
    <font>
      <b/>
      <u val="single"/>
      <sz val="11"/>
      <name val="新細明體"/>
      <family val="1"/>
    </font>
    <font>
      <b/>
      <sz val="12.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/>
    </xf>
    <xf numFmtId="180" fontId="15" fillId="0" borderId="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3" xfId="0" applyFont="1" applyBorder="1" applyAlignment="1">
      <alignment vertical="center" wrapText="1"/>
    </xf>
    <xf numFmtId="180" fontId="18" fillId="0" borderId="3" xfId="0" applyNumberFormat="1" applyFont="1" applyBorder="1" applyAlignment="1">
      <alignment horizontal="right" vertical="center"/>
    </xf>
    <xf numFmtId="178" fontId="1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78" fontId="18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180" fontId="18" fillId="0" borderId="6" xfId="0" applyNumberFormat="1" applyFont="1" applyBorder="1" applyAlignment="1">
      <alignment horizontal="right" vertical="center"/>
    </xf>
    <xf numFmtId="178" fontId="18" fillId="0" borderId="6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right" vertical="center"/>
    </xf>
    <xf numFmtId="180" fontId="18" fillId="0" borderId="2" xfId="0" applyNumberFormat="1" applyFont="1" applyBorder="1" applyAlignment="1">
      <alignment horizontal="right" vertical="center"/>
    </xf>
    <xf numFmtId="180" fontId="18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180" fontId="15" fillId="0" borderId="4" xfId="0" applyNumberFormat="1" applyFont="1" applyBorder="1" applyAlignment="1">
      <alignment horizontal="right" vertical="center"/>
    </xf>
    <xf numFmtId="180" fontId="18" fillId="0" borderId="4" xfId="0" applyNumberFormat="1" applyFont="1" applyBorder="1" applyAlignment="1">
      <alignment horizontal="right" vertical="center"/>
    </xf>
    <xf numFmtId="180" fontId="15" fillId="0" borderId="10" xfId="0" applyNumberFormat="1" applyFont="1" applyBorder="1" applyAlignment="1">
      <alignment horizontal="right" vertical="center"/>
    </xf>
    <xf numFmtId="180" fontId="15" fillId="0" borderId="11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0" fontId="18" fillId="0" borderId="3" xfId="0" applyNumberFormat="1" applyFont="1" applyFill="1" applyBorder="1" applyAlignment="1">
      <alignment horizontal="right" vertical="center"/>
    </xf>
    <xf numFmtId="180" fontId="18" fillId="0" borderId="2" xfId="0" applyNumberFormat="1" applyFont="1" applyFill="1" applyBorder="1" applyAlignment="1">
      <alignment horizontal="right" vertical="center"/>
    </xf>
    <xf numFmtId="180" fontId="18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11" xfId="0" applyNumberFormat="1" applyFont="1" applyBorder="1" applyAlignment="1">
      <alignment horizontal="right" vertical="center"/>
    </xf>
    <xf numFmtId="178" fontId="15" fillId="0" borderId="2" xfId="0" applyNumberFormat="1" applyFont="1" applyBorder="1" applyAlignment="1">
      <alignment horizontal="right" vertical="center"/>
    </xf>
    <xf numFmtId="178" fontId="15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8" fontId="18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top" wrapText="1"/>
    </xf>
    <xf numFmtId="4" fontId="24" fillId="0" borderId="3" xfId="0" applyNumberFormat="1" applyFont="1" applyBorder="1" applyAlignment="1">
      <alignment horizontal="right" vertical="top"/>
    </xf>
    <xf numFmtId="4" fontId="24" fillId="0" borderId="2" xfId="0" applyNumberFormat="1" applyFont="1" applyBorder="1" applyAlignment="1">
      <alignment horizontal="right" vertical="top"/>
    </xf>
    <xf numFmtId="4" fontId="24" fillId="0" borderId="4" xfId="0" applyNumberFormat="1" applyFont="1" applyBorder="1" applyAlignment="1">
      <alignment horizontal="right" vertical="top"/>
    </xf>
    <xf numFmtId="0" fontId="24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4" fontId="25" fillId="0" borderId="3" xfId="0" applyNumberFormat="1" applyFont="1" applyBorder="1" applyAlignment="1">
      <alignment horizontal="right" vertical="top"/>
    </xf>
    <xf numFmtId="4" fontId="25" fillId="0" borderId="2" xfId="0" applyNumberFormat="1" applyFont="1" applyBorder="1" applyAlignment="1">
      <alignment horizontal="right" vertical="top"/>
    </xf>
    <xf numFmtId="4" fontId="25" fillId="0" borderId="4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 wrapText="1"/>
    </xf>
    <xf numFmtId="4" fontId="24" fillId="0" borderId="6" xfId="0" applyNumberFormat="1" applyFont="1" applyBorder="1" applyAlignment="1">
      <alignment horizontal="right" vertical="top"/>
    </xf>
    <xf numFmtId="4" fontId="24" fillId="0" borderId="5" xfId="0" applyNumberFormat="1" applyFont="1" applyBorder="1" applyAlignment="1">
      <alignment horizontal="right" vertical="top"/>
    </xf>
    <xf numFmtId="4" fontId="24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26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180" fontId="29" fillId="2" borderId="3" xfId="0" applyNumberFormat="1" applyFont="1" applyFill="1" applyBorder="1" applyAlignment="1">
      <alignment horizontal="right" vertical="top"/>
    </xf>
    <xf numFmtId="180" fontId="29" fillId="2" borderId="2" xfId="0" applyNumberFormat="1" applyFont="1" applyFill="1" applyBorder="1" applyAlignment="1">
      <alignment horizontal="right" vertical="top"/>
    </xf>
    <xf numFmtId="180" fontId="29" fillId="2" borderId="4" xfId="0" applyNumberFormat="1" applyFont="1" applyFill="1" applyBorder="1" applyAlignment="1">
      <alignment horizontal="right" vertical="top"/>
    </xf>
    <xf numFmtId="0" fontId="30" fillId="2" borderId="0" xfId="0" applyFont="1" applyFill="1" applyAlignment="1">
      <alignment vertical="top"/>
    </xf>
    <xf numFmtId="49" fontId="28" fillId="3" borderId="3" xfId="15" applyNumberFormat="1" applyFont="1" applyFill="1" applyBorder="1" applyAlignment="1">
      <alignment horizontal="left" vertical="top" wrapText="1"/>
    </xf>
    <xf numFmtId="180" fontId="31" fillId="3" borderId="3" xfId="0" applyNumberFormat="1" applyFont="1" applyFill="1" applyBorder="1" applyAlignment="1">
      <alignment horizontal="right" vertical="top"/>
    </xf>
    <xf numFmtId="180" fontId="31" fillId="3" borderId="2" xfId="0" applyNumberFormat="1" applyFont="1" applyFill="1" applyBorder="1" applyAlignment="1">
      <alignment horizontal="right" vertical="top"/>
    </xf>
    <xf numFmtId="180" fontId="31" fillId="3" borderId="4" xfId="0" applyNumberFormat="1" applyFont="1" applyFill="1" applyBorder="1" applyAlignment="1">
      <alignment horizontal="right" vertical="top"/>
    </xf>
    <xf numFmtId="0" fontId="32" fillId="3" borderId="0" xfId="0" applyFont="1" applyFill="1" applyAlignment="1">
      <alignment vertical="top"/>
    </xf>
    <xf numFmtId="49" fontId="28" fillId="4" borderId="3" xfId="15" applyNumberFormat="1" applyFont="1" applyFill="1" applyBorder="1" applyAlignment="1">
      <alignment horizontal="left" vertical="top" wrapText="1"/>
    </xf>
    <xf numFmtId="180" fontId="31" fillId="4" borderId="3" xfId="0" applyNumberFormat="1" applyFont="1" applyFill="1" applyBorder="1" applyAlignment="1">
      <alignment horizontal="right" vertical="top"/>
    </xf>
    <xf numFmtId="180" fontId="31" fillId="4" borderId="2" xfId="0" applyNumberFormat="1" applyFont="1" applyFill="1" applyBorder="1" applyAlignment="1">
      <alignment horizontal="right" vertical="top"/>
    </xf>
    <xf numFmtId="180" fontId="31" fillId="4" borderId="4" xfId="0" applyNumberFormat="1" applyFont="1" applyFill="1" applyBorder="1" applyAlignment="1">
      <alignment horizontal="right" vertical="top"/>
    </xf>
    <xf numFmtId="0" fontId="32" fillId="4" borderId="0" xfId="0" applyFont="1" applyFill="1" applyAlignment="1">
      <alignment vertical="top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80" fontId="15" fillId="0" borderId="2" xfId="0" applyNumberFormat="1" applyFont="1" applyBorder="1" applyAlignment="1">
      <alignment horizontal="right" vertical="top"/>
    </xf>
    <xf numFmtId="180" fontId="18" fillId="0" borderId="2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49" fontId="33" fillId="2" borderId="3" xfId="15" applyNumberFormat="1" applyFont="1" applyFill="1" applyBorder="1" applyAlignment="1">
      <alignment horizontal="left" vertical="top" wrapText="1"/>
    </xf>
    <xf numFmtId="0" fontId="27" fillId="0" borderId="3" xfId="0" applyFont="1" applyBorder="1" applyAlignment="1">
      <alignment vertical="top" wrapText="1"/>
    </xf>
    <xf numFmtId="180" fontId="15" fillId="0" borderId="3" xfId="0" applyNumberFormat="1" applyFont="1" applyBorder="1" applyAlignment="1">
      <alignment horizontal="right" vertical="top"/>
    </xf>
    <xf numFmtId="180" fontId="15" fillId="0" borderId="4" xfId="0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180" fontId="18" fillId="0" borderId="3" xfId="0" applyNumberFormat="1" applyFont="1" applyBorder="1" applyAlignment="1">
      <alignment horizontal="right" vertical="top"/>
    </xf>
    <xf numFmtId="180" fontId="18" fillId="0" borderId="4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0" fontId="17" fillId="0" borderId="3" xfId="0" applyFont="1" applyBorder="1" applyAlignment="1">
      <alignment vertical="top" wrapText="1"/>
    </xf>
    <xf numFmtId="178" fontId="18" fillId="0" borderId="3" xfId="0" applyNumberFormat="1" applyFont="1" applyBorder="1" applyAlignment="1">
      <alignment horizontal="right" vertical="top"/>
    </xf>
    <xf numFmtId="178" fontId="18" fillId="0" borderId="4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16" fillId="0" borderId="6" xfId="0" applyFont="1" applyBorder="1" applyAlignment="1">
      <alignment vertical="top" wrapText="1"/>
    </xf>
    <xf numFmtId="180" fontId="18" fillId="0" borderId="6" xfId="0" applyNumberFormat="1" applyFont="1" applyBorder="1" applyAlignment="1">
      <alignment horizontal="right" vertical="top"/>
    </xf>
    <xf numFmtId="178" fontId="18" fillId="0" borderId="6" xfId="0" applyNumberFormat="1" applyFont="1" applyBorder="1" applyAlignment="1">
      <alignment horizontal="right" vertical="top"/>
    </xf>
    <xf numFmtId="180" fontId="18" fillId="0" borderId="5" xfId="0" applyNumberFormat="1" applyFont="1" applyBorder="1" applyAlignment="1">
      <alignment horizontal="right" vertical="top"/>
    </xf>
    <xf numFmtId="178" fontId="18" fillId="0" borderId="7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 wrapText="1"/>
    </xf>
    <xf numFmtId="43" fontId="19" fillId="0" borderId="0" xfId="0" applyNumberFormat="1" applyFont="1" applyAlignment="1">
      <alignment vertical="top"/>
    </xf>
    <xf numFmtId="0" fontId="26" fillId="0" borderId="3" xfId="0" applyFont="1" applyBorder="1" applyAlignment="1">
      <alignment horizontal="left" vertical="top" wrapText="1"/>
    </xf>
    <xf numFmtId="178" fontId="15" fillId="0" borderId="3" xfId="0" applyNumberFormat="1" applyFont="1" applyBorder="1" applyAlignment="1">
      <alignment horizontal="right" vertical="top"/>
    </xf>
    <xf numFmtId="178" fontId="15" fillId="0" borderId="2" xfId="0" applyNumberFormat="1" applyFont="1" applyBorder="1" applyAlignment="1">
      <alignment horizontal="right" vertical="top"/>
    </xf>
    <xf numFmtId="178" fontId="15" fillId="0" borderId="4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0" fontId="26" fillId="0" borderId="3" xfId="0" applyFont="1" applyBorder="1" applyAlignment="1">
      <alignment vertical="top" wrapText="1"/>
    </xf>
    <xf numFmtId="178" fontId="18" fillId="0" borderId="2" xfId="0" applyNumberFormat="1" applyFont="1" applyBorder="1" applyAlignment="1">
      <alignment horizontal="right" vertical="top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28" fillId="2" borderId="0" xfId="0" applyFont="1" applyFill="1" applyAlignment="1">
      <alignment vertical="top"/>
    </xf>
    <xf numFmtId="0" fontId="28" fillId="3" borderId="2" xfId="0" applyFont="1" applyFill="1" applyBorder="1" applyAlignment="1">
      <alignment horizontal="center" vertical="top"/>
    </xf>
    <xf numFmtId="0" fontId="28" fillId="4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/>
    </xf>
    <xf numFmtId="0" fontId="3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36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38" fillId="0" borderId="3" xfId="15" applyNumberFormat="1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center" vertical="top"/>
    </xf>
    <xf numFmtId="0" fontId="28" fillId="2" borderId="3" xfId="0" applyFont="1" applyFill="1" applyBorder="1" applyAlignment="1">
      <alignment horizontal="center" vertical="top"/>
    </xf>
    <xf numFmtId="0" fontId="28" fillId="3" borderId="3" xfId="0" applyFont="1" applyFill="1" applyBorder="1" applyAlignment="1">
      <alignment horizontal="center" vertical="top"/>
    </xf>
    <xf numFmtId="0" fontId="28" fillId="4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189" fontId="18" fillId="0" borderId="3" xfId="0" applyNumberFormat="1" applyFont="1" applyBorder="1" applyAlignment="1">
      <alignment horizontal="right" vertical="top"/>
    </xf>
    <xf numFmtId="191" fontId="15" fillId="0" borderId="3" xfId="0" applyNumberFormat="1" applyFont="1" applyBorder="1" applyAlignment="1">
      <alignment horizontal="right" vertical="center"/>
    </xf>
    <xf numFmtId="189" fontId="15" fillId="0" borderId="3" xfId="0" applyNumberFormat="1" applyFont="1" applyBorder="1" applyAlignment="1">
      <alignment horizontal="right" vertical="top"/>
    </xf>
    <xf numFmtId="189" fontId="15" fillId="0" borderId="3" xfId="0" applyNumberFormat="1" applyFont="1" applyBorder="1" applyAlignment="1">
      <alignment horizontal="right" vertical="center"/>
    </xf>
    <xf numFmtId="191" fontId="15" fillId="0" borderId="3" xfId="0" applyNumberFormat="1" applyFont="1" applyBorder="1" applyAlignment="1">
      <alignment horizontal="right" vertical="top"/>
    </xf>
    <xf numFmtId="191" fontId="18" fillId="0" borderId="3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192" fontId="15" fillId="0" borderId="3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12" fillId="0" borderId="1" xfId="0" applyNumberFormat="1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2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8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2" fillId="0" borderId="1" xfId="0" applyNumberFormat="1" applyFont="1" applyBorder="1" applyAlignment="1">
      <alignment horizontal="distributed" vertical="center"/>
    </xf>
    <xf numFmtId="0" fontId="12" fillId="0" borderId="9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 horizontal="left" vertical="top" wrapText="1" indent="1"/>
    </xf>
    <xf numFmtId="0" fontId="0" fillId="0" borderId="3" xfId="0" applyFont="1" applyBorder="1" applyAlignment="1">
      <alignment horizontal="left" vertical="top" wrapText="1" indent="2"/>
    </xf>
    <xf numFmtId="0" fontId="34" fillId="0" borderId="3" xfId="0" applyFont="1" applyBorder="1" applyAlignment="1">
      <alignment horizontal="left" vertical="top" wrapText="1" inden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75" workbookViewId="0" topLeftCell="A1">
      <pane xSplit="6" ySplit="6" topLeftCell="I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7" sqref="P7"/>
    </sheetView>
  </sheetViews>
  <sheetFormatPr defaultColWidth="9.00390625" defaultRowHeight="16.5"/>
  <cols>
    <col min="1" max="5" width="2.625" style="165" customWidth="1"/>
    <col min="6" max="6" width="20.625" style="42" customWidth="1"/>
    <col min="7" max="7" width="15.125" style="0" customWidth="1"/>
    <col min="8" max="8" width="16.125" style="0" customWidth="1"/>
    <col min="9" max="10" width="12.625" style="0" customWidth="1"/>
    <col min="11" max="11" width="15.625" style="0" customWidth="1"/>
    <col min="12" max="12" width="12.625" style="0" customWidth="1"/>
    <col min="13" max="14" width="15.625" style="0" customWidth="1"/>
    <col min="15" max="15" width="14.125" style="0" customWidth="1"/>
    <col min="16" max="16" width="16.125" style="0" customWidth="1"/>
  </cols>
  <sheetData>
    <row r="1" spans="1:11" s="3" customFormat="1" ht="15.75" customHeight="1">
      <c r="A1" s="149"/>
      <c r="B1" s="150"/>
      <c r="C1" s="150"/>
      <c r="D1" s="150"/>
      <c r="E1" s="150"/>
      <c r="F1" s="2"/>
      <c r="G1" s="2"/>
      <c r="H1" s="2"/>
      <c r="I1" s="2"/>
      <c r="J1" s="62" t="s">
        <v>80</v>
      </c>
      <c r="K1" s="5" t="s">
        <v>81</v>
      </c>
    </row>
    <row r="2" spans="1:11" s="7" customFormat="1" ht="25.5" customHeight="1">
      <c r="A2" s="149"/>
      <c r="B2" s="149"/>
      <c r="C2" s="149"/>
      <c r="D2" s="149"/>
      <c r="E2" s="149"/>
      <c r="F2" s="6"/>
      <c r="G2" s="6"/>
      <c r="H2" s="6"/>
      <c r="I2" s="6"/>
      <c r="J2" s="8" t="s">
        <v>119</v>
      </c>
      <c r="K2" s="9" t="s">
        <v>120</v>
      </c>
    </row>
    <row r="3" spans="1:11" s="7" customFormat="1" ht="25.5" customHeight="1">
      <c r="A3" s="174"/>
      <c r="B3" s="167"/>
      <c r="C3" s="149"/>
      <c r="D3" s="149"/>
      <c r="E3" s="149"/>
      <c r="F3" s="6"/>
      <c r="G3" s="6"/>
      <c r="H3" s="6"/>
      <c r="I3" s="6"/>
      <c r="J3" s="8" t="s">
        <v>82</v>
      </c>
      <c r="K3" s="9" t="s">
        <v>83</v>
      </c>
    </row>
    <row r="4" spans="1:16" s="63" customFormat="1" ht="16.5" customHeight="1" thickBot="1">
      <c r="A4" s="203" t="s">
        <v>101</v>
      </c>
      <c r="B4" s="203"/>
      <c r="C4" s="203"/>
      <c r="D4" s="203"/>
      <c r="E4" s="203"/>
      <c r="G4" s="64"/>
      <c r="H4" s="64"/>
      <c r="I4" s="64"/>
      <c r="J4" s="65" t="s">
        <v>84</v>
      </c>
      <c r="K4" s="66" t="s">
        <v>121</v>
      </c>
      <c r="P4" s="65" t="s">
        <v>0</v>
      </c>
    </row>
    <row r="5" spans="1:16" ht="24" customHeight="1">
      <c r="A5" s="207" t="s">
        <v>67</v>
      </c>
      <c r="B5" s="209" t="s">
        <v>112</v>
      </c>
      <c r="C5" s="210"/>
      <c r="D5" s="210"/>
      <c r="E5" s="210"/>
      <c r="F5" s="211"/>
      <c r="G5" s="206" t="s">
        <v>1</v>
      </c>
      <c r="H5" s="205"/>
      <c r="I5" s="206" t="s">
        <v>76</v>
      </c>
      <c r="J5" s="205"/>
      <c r="K5" s="204" t="s">
        <v>2</v>
      </c>
      <c r="L5" s="205"/>
      <c r="M5" s="206" t="s">
        <v>3</v>
      </c>
      <c r="N5" s="205"/>
      <c r="O5" s="206" t="s">
        <v>4</v>
      </c>
      <c r="P5" s="204"/>
    </row>
    <row r="6" spans="1:16" ht="24" customHeight="1">
      <c r="A6" s="208"/>
      <c r="B6" s="179" t="s">
        <v>5</v>
      </c>
      <c r="C6" s="179" t="s">
        <v>6</v>
      </c>
      <c r="D6" s="179" t="s">
        <v>7</v>
      </c>
      <c r="E6" s="179" t="s">
        <v>8</v>
      </c>
      <c r="F6" s="67" t="s">
        <v>113</v>
      </c>
      <c r="G6" s="67" t="s">
        <v>68</v>
      </c>
      <c r="H6" s="67" t="s">
        <v>69</v>
      </c>
      <c r="I6" s="67" t="s">
        <v>68</v>
      </c>
      <c r="J6" s="68" t="s">
        <v>69</v>
      </c>
      <c r="K6" s="69" t="s">
        <v>68</v>
      </c>
      <c r="L6" s="67" t="s">
        <v>69</v>
      </c>
      <c r="M6" s="67" t="s">
        <v>68</v>
      </c>
      <c r="N6" s="67" t="s">
        <v>69</v>
      </c>
      <c r="O6" s="67" t="s">
        <v>68</v>
      </c>
      <c r="P6" s="70" t="s">
        <v>69</v>
      </c>
    </row>
    <row r="7" spans="1:16" s="23" customFormat="1" ht="23.25" customHeight="1">
      <c r="A7" s="159">
        <v>86</v>
      </c>
      <c r="B7" s="151"/>
      <c r="C7" s="151"/>
      <c r="D7" s="151"/>
      <c r="E7" s="151"/>
      <c r="F7" s="178" t="s">
        <v>111</v>
      </c>
      <c r="G7" s="71">
        <f aca="true" t="shared" si="0" ref="G7:P7">G8</f>
        <v>949713729</v>
      </c>
      <c r="H7" s="71">
        <f t="shared" si="0"/>
        <v>166015653866</v>
      </c>
      <c r="I7" s="22">
        <f t="shared" si="0"/>
        <v>0</v>
      </c>
      <c r="J7" s="71">
        <f t="shared" si="0"/>
        <v>0</v>
      </c>
      <c r="K7" s="72">
        <f t="shared" si="0"/>
        <v>13553892809</v>
      </c>
      <c r="L7" s="71">
        <f t="shared" si="0"/>
        <v>0</v>
      </c>
      <c r="M7" s="198">
        <f t="shared" si="0"/>
        <v>13409604466</v>
      </c>
      <c r="N7" s="202">
        <f t="shared" si="0"/>
        <v>-13409604466</v>
      </c>
      <c r="O7" s="71">
        <f t="shared" si="0"/>
        <v>805425386</v>
      </c>
      <c r="P7" s="73">
        <f t="shared" si="0"/>
        <v>152606049400</v>
      </c>
    </row>
    <row r="8" spans="1:16" s="76" customFormat="1" ht="23.25" customHeight="1">
      <c r="A8" s="162" t="s">
        <v>102</v>
      </c>
      <c r="B8" s="163">
        <v>1</v>
      </c>
      <c r="C8" s="175"/>
      <c r="D8" s="175"/>
      <c r="E8" s="175"/>
      <c r="F8" s="94" t="s">
        <v>103</v>
      </c>
      <c r="G8" s="71">
        <f>'歲入明細'!G9</f>
        <v>949713729</v>
      </c>
      <c r="H8" s="71">
        <f>'歲入明細'!H9</f>
        <v>166015653866</v>
      </c>
      <c r="I8" s="71">
        <f>'歲入明細'!I9</f>
        <v>0</v>
      </c>
      <c r="J8" s="71">
        <f>'歲入明細'!J9</f>
        <v>0</v>
      </c>
      <c r="K8" s="74">
        <f>'歲入明細'!K9</f>
        <v>13553892809</v>
      </c>
      <c r="L8" s="71">
        <f>'歲入明細'!L9</f>
        <v>0</v>
      </c>
      <c r="M8" s="198">
        <f>'歲入明細'!M9</f>
        <v>13409604466</v>
      </c>
      <c r="N8" s="202">
        <f>'歲入明細'!N9</f>
        <v>-13409604466</v>
      </c>
      <c r="O8" s="71">
        <f>G8-I8-K8+M8</f>
        <v>805425386</v>
      </c>
      <c r="P8" s="75">
        <f>H8-J8-L8+N8</f>
        <v>152606049400</v>
      </c>
    </row>
    <row r="9" spans="1:16" s="76" customFormat="1" ht="23.25" customHeight="1">
      <c r="A9" s="160">
        <v>94</v>
      </c>
      <c r="B9" s="175"/>
      <c r="C9" s="163"/>
      <c r="D9" s="175"/>
      <c r="E9" s="175"/>
      <c r="F9" s="176"/>
      <c r="G9" s="71"/>
      <c r="H9" s="71"/>
      <c r="I9" s="71"/>
      <c r="J9" s="71"/>
      <c r="K9" s="74"/>
      <c r="L9" s="71"/>
      <c r="M9" s="71"/>
      <c r="N9" s="71"/>
      <c r="O9" s="71"/>
      <c r="P9" s="75"/>
    </row>
    <row r="10" spans="1:16" s="26" customFormat="1" ht="23.25" customHeight="1">
      <c r="A10" s="152"/>
      <c r="B10" s="163"/>
      <c r="C10" s="163"/>
      <c r="D10" s="163"/>
      <c r="E10" s="163"/>
      <c r="F10" s="31"/>
      <c r="G10" s="32"/>
      <c r="H10" s="32"/>
      <c r="I10" s="32"/>
      <c r="J10" s="32"/>
      <c r="K10" s="77"/>
      <c r="L10" s="32"/>
      <c r="M10" s="32"/>
      <c r="N10" s="32"/>
      <c r="O10" s="32"/>
      <c r="P10" s="29"/>
    </row>
    <row r="11" spans="1:16" s="26" customFormat="1" ht="23.25" customHeight="1">
      <c r="A11" s="160"/>
      <c r="B11" s="163"/>
      <c r="C11" s="163"/>
      <c r="D11" s="163"/>
      <c r="E11" s="163"/>
      <c r="F11" s="31"/>
      <c r="G11" s="32"/>
      <c r="H11" s="32"/>
      <c r="I11" s="32"/>
      <c r="J11" s="32"/>
      <c r="K11" s="77"/>
      <c r="L11" s="32"/>
      <c r="M11" s="32"/>
      <c r="N11" s="32"/>
      <c r="O11" s="32"/>
      <c r="P11" s="29"/>
    </row>
    <row r="12" spans="1:16" s="26" customFormat="1" ht="23.25" customHeight="1">
      <c r="A12" s="160"/>
      <c r="B12" s="163"/>
      <c r="C12" s="163"/>
      <c r="D12" s="163"/>
      <c r="E12" s="163"/>
      <c r="F12" s="31"/>
      <c r="G12" s="32"/>
      <c r="H12" s="32"/>
      <c r="I12" s="32"/>
      <c r="J12" s="32"/>
      <c r="K12" s="77"/>
      <c r="L12" s="32"/>
      <c r="M12" s="32"/>
      <c r="N12" s="32"/>
      <c r="O12" s="32"/>
      <c r="P12" s="29"/>
    </row>
    <row r="13" spans="1:16" s="26" customFormat="1" ht="23.25" customHeight="1">
      <c r="A13" s="160"/>
      <c r="B13" s="163"/>
      <c r="C13" s="163"/>
      <c r="D13" s="163"/>
      <c r="E13" s="163"/>
      <c r="F13" s="31"/>
      <c r="G13" s="32"/>
      <c r="H13" s="32"/>
      <c r="I13" s="32"/>
      <c r="J13" s="32"/>
      <c r="K13" s="77"/>
      <c r="L13" s="32"/>
      <c r="M13" s="32"/>
      <c r="N13" s="32"/>
      <c r="O13" s="32"/>
      <c r="P13" s="29"/>
    </row>
    <row r="14" spans="1:16" s="33" customFormat="1" ht="23.25" customHeight="1">
      <c r="A14" s="160"/>
      <c r="B14" s="163"/>
      <c r="C14" s="163"/>
      <c r="D14" s="163"/>
      <c r="E14" s="163"/>
      <c r="F14" s="31"/>
      <c r="G14" s="32"/>
      <c r="H14" s="32"/>
      <c r="I14" s="32"/>
      <c r="J14" s="32"/>
      <c r="K14" s="77"/>
      <c r="L14" s="32"/>
      <c r="M14" s="32"/>
      <c r="N14" s="32"/>
      <c r="O14" s="32"/>
      <c r="P14" s="29"/>
    </row>
    <row r="15" spans="1:16" ht="23.25" customHeight="1">
      <c r="A15" s="155"/>
      <c r="B15" s="129"/>
      <c r="C15" s="129"/>
      <c r="D15" s="129"/>
      <c r="E15" s="129"/>
      <c r="F15" s="31"/>
      <c r="G15" s="32"/>
      <c r="H15" s="32"/>
      <c r="I15" s="32"/>
      <c r="J15" s="32"/>
      <c r="K15" s="77"/>
      <c r="L15" s="32"/>
      <c r="M15" s="32"/>
      <c r="N15" s="32"/>
      <c r="O15" s="32"/>
      <c r="P15" s="29"/>
    </row>
    <row r="16" spans="1:16" ht="23.25" customHeight="1">
      <c r="A16" s="155"/>
      <c r="B16" s="129"/>
      <c r="C16" s="129"/>
      <c r="D16" s="129"/>
      <c r="E16" s="129"/>
      <c r="F16" s="78"/>
      <c r="G16" s="79"/>
      <c r="H16" s="79"/>
      <c r="I16" s="79"/>
      <c r="J16" s="79"/>
      <c r="K16" s="80"/>
      <c r="L16" s="79"/>
      <c r="M16" s="79"/>
      <c r="N16" s="79"/>
      <c r="O16" s="79"/>
      <c r="P16" s="81"/>
    </row>
    <row r="17" spans="1:16" ht="23.25" customHeight="1">
      <c r="A17" s="155"/>
      <c r="B17" s="129"/>
      <c r="C17" s="129"/>
      <c r="D17" s="129"/>
      <c r="E17" s="129"/>
      <c r="F17" s="82"/>
      <c r="G17" s="79"/>
      <c r="H17" s="79"/>
      <c r="I17" s="79"/>
      <c r="J17" s="79"/>
      <c r="K17" s="80"/>
      <c r="L17" s="79"/>
      <c r="M17" s="79"/>
      <c r="N17" s="79"/>
      <c r="O17" s="79"/>
      <c r="P17" s="81"/>
    </row>
    <row r="18" spans="1:16" ht="23.25" customHeight="1">
      <c r="A18" s="155"/>
      <c r="B18" s="129"/>
      <c r="C18" s="129"/>
      <c r="D18" s="129"/>
      <c r="E18" s="129"/>
      <c r="F18" s="83"/>
      <c r="G18" s="79"/>
      <c r="H18" s="79"/>
      <c r="I18" s="79"/>
      <c r="J18" s="79"/>
      <c r="K18" s="80"/>
      <c r="L18" s="79"/>
      <c r="M18" s="79"/>
      <c r="N18" s="79"/>
      <c r="O18" s="79"/>
      <c r="P18" s="81"/>
    </row>
    <row r="19" spans="1:16" ht="23.25" customHeight="1">
      <c r="A19" s="155"/>
      <c r="B19" s="129"/>
      <c r="C19" s="129"/>
      <c r="D19" s="129"/>
      <c r="E19" s="129"/>
      <c r="F19" s="82"/>
      <c r="G19" s="79"/>
      <c r="H19" s="79"/>
      <c r="I19" s="79"/>
      <c r="J19" s="79"/>
      <c r="K19" s="80"/>
      <c r="L19" s="79"/>
      <c r="M19" s="79"/>
      <c r="N19" s="79"/>
      <c r="O19" s="79"/>
      <c r="P19" s="81"/>
    </row>
    <row r="20" spans="1:16" ht="23.25" customHeight="1">
      <c r="A20" s="155"/>
      <c r="B20" s="129"/>
      <c r="C20" s="129"/>
      <c r="D20" s="129"/>
      <c r="E20" s="129"/>
      <c r="F20" s="78"/>
      <c r="G20" s="79"/>
      <c r="H20" s="79"/>
      <c r="I20" s="79"/>
      <c r="J20" s="79"/>
      <c r="K20" s="80"/>
      <c r="L20" s="79"/>
      <c r="M20" s="79"/>
      <c r="N20" s="79"/>
      <c r="O20" s="79"/>
      <c r="P20" s="81"/>
    </row>
    <row r="21" spans="1:16" ht="23.25" customHeight="1">
      <c r="A21" s="155"/>
      <c r="B21" s="129"/>
      <c r="C21" s="129"/>
      <c r="D21" s="129"/>
      <c r="E21" s="129"/>
      <c r="F21" s="82"/>
      <c r="G21" s="79"/>
      <c r="H21" s="79"/>
      <c r="I21" s="79"/>
      <c r="J21" s="79"/>
      <c r="K21" s="80"/>
      <c r="L21" s="79"/>
      <c r="M21" s="79"/>
      <c r="N21" s="79"/>
      <c r="O21" s="79"/>
      <c r="P21" s="81"/>
    </row>
    <row r="22" spans="1:16" ht="23.25" customHeight="1">
      <c r="A22" s="155"/>
      <c r="B22" s="129"/>
      <c r="C22" s="129"/>
      <c r="D22" s="129"/>
      <c r="E22" s="129"/>
      <c r="F22" s="78"/>
      <c r="G22" s="79"/>
      <c r="H22" s="79"/>
      <c r="I22" s="79"/>
      <c r="J22" s="79"/>
      <c r="K22" s="80"/>
      <c r="L22" s="79"/>
      <c r="M22" s="79"/>
      <c r="N22" s="79"/>
      <c r="O22" s="79"/>
      <c r="P22" s="81"/>
    </row>
    <row r="23" spans="1:16" ht="23.25" customHeight="1">
      <c r="A23" s="155"/>
      <c r="B23" s="129"/>
      <c r="C23" s="129"/>
      <c r="D23" s="129"/>
      <c r="E23" s="129"/>
      <c r="F23" s="82"/>
      <c r="G23" s="79"/>
      <c r="H23" s="79"/>
      <c r="I23" s="79"/>
      <c r="J23" s="79"/>
      <c r="K23" s="80"/>
      <c r="L23" s="79"/>
      <c r="M23" s="79"/>
      <c r="N23" s="79"/>
      <c r="O23" s="79"/>
      <c r="P23" s="81"/>
    </row>
    <row r="24" spans="1:16" ht="23.25" customHeight="1">
      <c r="A24" s="155"/>
      <c r="B24" s="129"/>
      <c r="C24" s="129"/>
      <c r="D24" s="129"/>
      <c r="E24" s="129"/>
      <c r="F24" s="78"/>
      <c r="G24" s="79"/>
      <c r="H24" s="79"/>
      <c r="I24" s="79"/>
      <c r="J24" s="79"/>
      <c r="K24" s="80"/>
      <c r="L24" s="79"/>
      <c r="M24" s="79"/>
      <c r="N24" s="79"/>
      <c r="O24" s="79"/>
      <c r="P24" s="81"/>
    </row>
    <row r="25" spans="1:16" ht="23.25" customHeight="1">
      <c r="A25" s="155"/>
      <c r="B25" s="129"/>
      <c r="C25" s="129"/>
      <c r="D25" s="129"/>
      <c r="E25" s="129"/>
      <c r="F25" s="82"/>
      <c r="G25" s="79"/>
      <c r="H25" s="79"/>
      <c r="I25" s="79"/>
      <c r="J25" s="79"/>
      <c r="K25" s="80"/>
      <c r="L25" s="79"/>
      <c r="M25" s="79"/>
      <c r="N25" s="79"/>
      <c r="O25" s="79"/>
      <c r="P25" s="81"/>
    </row>
    <row r="26" spans="1:16" ht="23.25" customHeight="1">
      <c r="A26" s="155"/>
      <c r="B26" s="129"/>
      <c r="C26" s="129"/>
      <c r="D26" s="129"/>
      <c r="E26" s="129"/>
      <c r="F26" s="84"/>
      <c r="G26" s="85"/>
      <c r="H26" s="85"/>
      <c r="I26" s="85"/>
      <c r="J26" s="85"/>
      <c r="K26" s="86"/>
      <c r="L26" s="85"/>
      <c r="M26" s="85"/>
      <c r="N26" s="85"/>
      <c r="O26" s="85"/>
      <c r="P26" s="87"/>
    </row>
    <row r="27" spans="1:16" ht="23.25" customHeight="1">
      <c r="A27" s="155"/>
      <c r="B27" s="129"/>
      <c r="C27" s="129"/>
      <c r="D27" s="129"/>
      <c r="E27" s="129"/>
      <c r="F27" s="82"/>
      <c r="G27" s="79"/>
      <c r="H27" s="79"/>
      <c r="I27" s="79"/>
      <c r="J27" s="79"/>
      <c r="K27" s="80"/>
      <c r="L27" s="79"/>
      <c r="M27" s="79"/>
      <c r="N27" s="79"/>
      <c r="O27" s="79"/>
      <c r="P27" s="81"/>
    </row>
    <row r="28" spans="1:16" ht="23.25" customHeight="1">
      <c r="A28" s="155"/>
      <c r="B28" s="129"/>
      <c r="C28" s="129"/>
      <c r="D28" s="129"/>
      <c r="E28" s="129"/>
      <c r="F28" s="83"/>
      <c r="G28" s="79"/>
      <c r="H28" s="79"/>
      <c r="I28" s="79"/>
      <c r="J28" s="79"/>
      <c r="K28" s="80"/>
      <c r="L28" s="79"/>
      <c r="M28" s="79"/>
      <c r="N28" s="79"/>
      <c r="O28" s="79"/>
      <c r="P28" s="81"/>
    </row>
    <row r="29" spans="1:16" ht="23.25" customHeight="1">
      <c r="A29" s="155"/>
      <c r="B29" s="129"/>
      <c r="C29" s="129"/>
      <c r="D29" s="129"/>
      <c r="E29" s="129"/>
      <c r="F29" s="82"/>
      <c r="G29" s="79"/>
      <c r="H29" s="79"/>
      <c r="I29" s="79"/>
      <c r="J29" s="79"/>
      <c r="K29" s="80"/>
      <c r="L29" s="79"/>
      <c r="M29" s="79"/>
      <c r="N29" s="79"/>
      <c r="O29" s="79"/>
      <c r="P29" s="81"/>
    </row>
    <row r="30" spans="1:16" ht="23.25" customHeight="1">
      <c r="A30" s="155"/>
      <c r="B30" s="129"/>
      <c r="C30" s="129"/>
      <c r="D30" s="129"/>
      <c r="E30" s="129"/>
      <c r="F30" s="78"/>
      <c r="G30" s="79"/>
      <c r="H30" s="79"/>
      <c r="I30" s="79"/>
      <c r="J30" s="79"/>
      <c r="K30" s="80"/>
      <c r="L30" s="79"/>
      <c r="M30" s="79"/>
      <c r="N30" s="79"/>
      <c r="O30" s="79"/>
      <c r="P30" s="81"/>
    </row>
    <row r="31" spans="1:16" ht="23.25" customHeight="1">
      <c r="A31" s="155"/>
      <c r="B31" s="129"/>
      <c r="C31" s="129"/>
      <c r="D31" s="129"/>
      <c r="E31" s="129"/>
      <c r="F31" s="78"/>
      <c r="G31" s="79"/>
      <c r="H31" s="79"/>
      <c r="I31" s="79"/>
      <c r="J31" s="79"/>
      <c r="K31" s="80"/>
      <c r="L31" s="79"/>
      <c r="M31" s="79"/>
      <c r="N31" s="79"/>
      <c r="O31" s="79"/>
      <c r="P31" s="81"/>
    </row>
    <row r="32" spans="1:16" ht="23.25" customHeight="1">
      <c r="A32" s="155"/>
      <c r="B32" s="129"/>
      <c r="C32" s="129"/>
      <c r="D32" s="129"/>
      <c r="E32" s="129"/>
      <c r="F32" s="82"/>
      <c r="G32" s="79"/>
      <c r="H32" s="79"/>
      <c r="I32" s="79"/>
      <c r="J32" s="79"/>
      <c r="K32" s="80"/>
      <c r="L32" s="79"/>
      <c r="M32" s="79"/>
      <c r="N32" s="79"/>
      <c r="O32" s="79"/>
      <c r="P32" s="81"/>
    </row>
    <row r="33" spans="1:16" s="92" customFormat="1" ht="24" customHeight="1" thickBot="1">
      <c r="A33" s="172"/>
      <c r="B33" s="173"/>
      <c r="C33" s="173"/>
      <c r="D33" s="173"/>
      <c r="E33" s="173"/>
      <c r="F33" s="88"/>
      <c r="G33" s="89"/>
      <c r="H33" s="89"/>
      <c r="I33" s="89"/>
      <c r="J33" s="89"/>
      <c r="K33" s="90"/>
      <c r="L33" s="89"/>
      <c r="M33" s="89"/>
      <c r="N33" s="89"/>
      <c r="O33" s="89"/>
      <c r="P33" s="91"/>
    </row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75" workbookViewId="0" topLeftCell="A1">
      <pane xSplit="6" ySplit="6" topLeftCell="L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7" sqref="P7"/>
    </sheetView>
  </sheetViews>
  <sheetFormatPr defaultColWidth="9.00390625" defaultRowHeight="16.5"/>
  <cols>
    <col min="1" max="5" width="2.625" style="165" customWidth="1"/>
    <col min="6" max="6" width="20.625" style="42" customWidth="1"/>
    <col min="7" max="7" width="15.125" style="0" customWidth="1"/>
    <col min="8" max="8" width="16.125" style="0" customWidth="1"/>
    <col min="9" max="10" width="12.625" style="0" customWidth="1"/>
    <col min="11" max="11" width="15.625" style="0" customWidth="1"/>
    <col min="12" max="12" width="12.625" style="0" customWidth="1"/>
    <col min="13" max="14" width="15.625" style="0" customWidth="1"/>
    <col min="15" max="15" width="13.625" style="0" customWidth="1"/>
    <col min="16" max="16" width="16.125" style="0" customWidth="1"/>
  </cols>
  <sheetData>
    <row r="1" spans="1:11" s="3" customFormat="1" ht="15.75" customHeight="1">
      <c r="A1" s="149"/>
      <c r="B1" s="150"/>
      <c r="C1" s="150"/>
      <c r="D1" s="150"/>
      <c r="E1" s="150"/>
      <c r="F1" s="2"/>
      <c r="G1" s="2"/>
      <c r="H1" s="2"/>
      <c r="I1" s="2"/>
      <c r="J1" s="62" t="s">
        <v>80</v>
      </c>
      <c r="K1" s="5" t="s">
        <v>81</v>
      </c>
    </row>
    <row r="2" spans="1:11" s="7" customFormat="1" ht="25.5" customHeight="1">
      <c r="A2" s="149"/>
      <c r="B2" s="149"/>
      <c r="C2" s="149"/>
      <c r="D2" s="149"/>
      <c r="E2" s="149"/>
      <c r="F2" s="6"/>
      <c r="G2" s="6"/>
      <c r="H2" s="6"/>
      <c r="I2" s="6"/>
      <c r="J2" s="8" t="s">
        <v>119</v>
      </c>
      <c r="K2" s="9" t="s">
        <v>120</v>
      </c>
    </row>
    <row r="3" spans="1:11" s="7" customFormat="1" ht="25.5" customHeight="1">
      <c r="A3" s="174"/>
      <c r="B3" s="167"/>
      <c r="C3" s="149"/>
      <c r="D3" s="149"/>
      <c r="E3" s="149"/>
      <c r="F3" s="6"/>
      <c r="G3" s="6"/>
      <c r="H3" s="6"/>
      <c r="I3" s="6"/>
      <c r="J3" s="8" t="s">
        <v>85</v>
      </c>
      <c r="K3" s="9" t="s">
        <v>83</v>
      </c>
    </row>
    <row r="4" spans="1:16" s="63" customFormat="1" ht="16.5" customHeight="1" thickBot="1">
      <c r="A4" s="203" t="s">
        <v>100</v>
      </c>
      <c r="B4" s="203"/>
      <c r="C4" s="203"/>
      <c r="D4" s="203"/>
      <c r="E4" s="203"/>
      <c r="G4" s="64"/>
      <c r="H4" s="64"/>
      <c r="I4" s="64"/>
      <c r="J4" s="65" t="s">
        <v>78</v>
      </c>
      <c r="K4" s="66" t="s">
        <v>121</v>
      </c>
      <c r="P4" s="65" t="s">
        <v>0</v>
      </c>
    </row>
    <row r="5" spans="1:16" ht="24" customHeight="1">
      <c r="A5" s="207" t="s">
        <v>67</v>
      </c>
      <c r="B5" s="209" t="s">
        <v>114</v>
      </c>
      <c r="C5" s="210"/>
      <c r="D5" s="210"/>
      <c r="E5" s="210"/>
      <c r="F5" s="211"/>
      <c r="G5" s="206" t="s">
        <v>1</v>
      </c>
      <c r="H5" s="205"/>
      <c r="I5" s="206" t="s">
        <v>79</v>
      </c>
      <c r="J5" s="205"/>
      <c r="K5" s="204" t="s">
        <v>2</v>
      </c>
      <c r="L5" s="205"/>
      <c r="M5" s="206" t="s">
        <v>3</v>
      </c>
      <c r="N5" s="205"/>
      <c r="O5" s="206" t="s">
        <v>4</v>
      </c>
      <c r="P5" s="204"/>
    </row>
    <row r="6" spans="1:16" ht="24" customHeight="1">
      <c r="A6" s="208"/>
      <c r="B6" s="179" t="s">
        <v>5</v>
      </c>
      <c r="C6" s="179" t="s">
        <v>6</v>
      </c>
      <c r="D6" s="179" t="s">
        <v>7</v>
      </c>
      <c r="E6" s="179" t="s">
        <v>8</v>
      </c>
      <c r="F6" s="67" t="s">
        <v>113</v>
      </c>
      <c r="G6" s="67" t="s">
        <v>68</v>
      </c>
      <c r="H6" s="67" t="s">
        <v>69</v>
      </c>
      <c r="I6" s="67" t="s">
        <v>68</v>
      </c>
      <c r="J6" s="68" t="s">
        <v>69</v>
      </c>
      <c r="K6" s="69" t="s">
        <v>68</v>
      </c>
      <c r="L6" s="67" t="s">
        <v>69</v>
      </c>
      <c r="M6" s="67" t="s">
        <v>68</v>
      </c>
      <c r="N6" s="67" t="s">
        <v>69</v>
      </c>
      <c r="O6" s="67" t="s">
        <v>68</v>
      </c>
      <c r="P6" s="70" t="s">
        <v>69</v>
      </c>
    </row>
    <row r="7" spans="1:16" s="23" customFormat="1" ht="24" customHeight="1">
      <c r="A7" s="159">
        <v>86</v>
      </c>
      <c r="B7" s="151"/>
      <c r="C7" s="151"/>
      <c r="D7" s="151"/>
      <c r="E7" s="151"/>
      <c r="F7" s="178" t="s">
        <v>111</v>
      </c>
      <c r="G7" s="71">
        <f aca="true" t="shared" si="0" ref="G7:P7">G8</f>
        <v>949713729</v>
      </c>
      <c r="H7" s="71">
        <f t="shared" si="0"/>
        <v>166015653866</v>
      </c>
      <c r="I7" s="22">
        <f t="shared" si="0"/>
        <v>0</v>
      </c>
      <c r="J7" s="71">
        <f t="shared" si="0"/>
        <v>0</v>
      </c>
      <c r="K7" s="72">
        <f t="shared" si="0"/>
        <v>13553892809</v>
      </c>
      <c r="L7" s="71">
        <f t="shared" si="0"/>
        <v>0</v>
      </c>
      <c r="M7" s="198">
        <f t="shared" si="0"/>
        <v>13409604466</v>
      </c>
      <c r="N7" s="202">
        <f t="shared" si="0"/>
        <v>-13409604466</v>
      </c>
      <c r="O7" s="71">
        <f t="shared" si="0"/>
        <v>805425386</v>
      </c>
      <c r="P7" s="73">
        <f t="shared" si="0"/>
        <v>152606049400</v>
      </c>
    </row>
    <row r="8" spans="1:16" s="76" customFormat="1" ht="23.25" customHeight="1">
      <c r="A8" s="162" t="s">
        <v>104</v>
      </c>
      <c r="B8" s="163">
        <v>1</v>
      </c>
      <c r="C8" s="175"/>
      <c r="D8" s="175"/>
      <c r="E8" s="175"/>
      <c r="F8" s="94" t="s">
        <v>105</v>
      </c>
      <c r="G8" s="71">
        <f>'歲入明細'!G9</f>
        <v>949713729</v>
      </c>
      <c r="H8" s="71">
        <f>'歲入明細'!H9</f>
        <v>166015653866</v>
      </c>
      <c r="I8" s="71">
        <f>'歲入明細'!I9</f>
        <v>0</v>
      </c>
      <c r="J8" s="71">
        <f>'歲入明細'!J9</f>
        <v>0</v>
      </c>
      <c r="K8" s="74">
        <f>'歲入明細'!K9</f>
        <v>13553892809</v>
      </c>
      <c r="L8" s="71">
        <f>'歲入明細'!L9</f>
        <v>0</v>
      </c>
      <c r="M8" s="198">
        <f>'歲入明細'!M9</f>
        <v>13409604466</v>
      </c>
      <c r="N8" s="202">
        <f>'歲入明細'!N9</f>
        <v>-13409604466</v>
      </c>
      <c r="O8" s="71">
        <f>G8-I8-K8+M8</f>
        <v>805425386</v>
      </c>
      <c r="P8" s="75">
        <f>H8-J8-L8+N8</f>
        <v>152606049400</v>
      </c>
    </row>
    <row r="9" spans="1:16" s="76" customFormat="1" ht="23.25" customHeight="1">
      <c r="A9" s="160">
        <v>94</v>
      </c>
      <c r="B9" s="175"/>
      <c r="C9" s="163"/>
      <c r="D9" s="175"/>
      <c r="E9" s="175"/>
      <c r="F9" s="176"/>
      <c r="G9" s="71"/>
      <c r="H9" s="71"/>
      <c r="I9" s="71"/>
      <c r="J9" s="71"/>
      <c r="K9" s="74"/>
      <c r="L9" s="71"/>
      <c r="M9" s="71"/>
      <c r="N9" s="71"/>
      <c r="O9" s="71"/>
      <c r="P9" s="75"/>
    </row>
    <row r="10" spans="1:16" s="26" customFormat="1" ht="23.25" customHeight="1">
      <c r="A10" s="152"/>
      <c r="B10" s="163"/>
      <c r="C10" s="163"/>
      <c r="D10" s="163"/>
      <c r="E10" s="163"/>
      <c r="F10" s="31"/>
      <c r="G10" s="32"/>
      <c r="H10" s="32"/>
      <c r="I10" s="32"/>
      <c r="J10" s="32"/>
      <c r="K10" s="77"/>
      <c r="L10" s="32"/>
      <c r="M10" s="32"/>
      <c r="N10" s="32"/>
      <c r="O10" s="32"/>
      <c r="P10" s="29"/>
    </row>
    <row r="11" spans="1:16" s="26" customFormat="1" ht="23.25" customHeight="1">
      <c r="A11" s="160"/>
      <c r="B11" s="163"/>
      <c r="C11" s="163"/>
      <c r="D11" s="163"/>
      <c r="E11" s="163"/>
      <c r="F11" s="31"/>
      <c r="G11" s="32"/>
      <c r="H11" s="32"/>
      <c r="I11" s="32"/>
      <c r="J11" s="32"/>
      <c r="K11" s="77"/>
      <c r="L11" s="32"/>
      <c r="M11" s="32"/>
      <c r="N11" s="32"/>
      <c r="O11" s="32"/>
      <c r="P11" s="29"/>
    </row>
    <row r="12" spans="1:16" s="26" customFormat="1" ht="23.25" customHeight="1">
      <c r="A12" s="160"/>
      <c r="B12" s="163"/>
      <c r="C12" s="163"/>
      <c r="D12" s="163"/>
      <c r="E12" s="163"/>
      <c r="F12" s="31"/>
      <c r="G12" s="32"/>
      <c r="H12" s="32"/>
      <c r="I12" s="32"/>
      <c r="J12" s="32"/>
      <c r="K12" s="77"/>
      <c r="L12" s="32"/>
      <c r="M12" s="32"/>
      <c r="N12" s="32"/>
      <c r="O12" s="32"/>
      <c r="P12" s="29"/>
    </row>
    <row r="13" spans="1:16" s="26" customFormat="1" ht="23.25" customHeight="1">
      <c r="A13" s="160"/>
      <c r="B13" s="163"/>
      <c r="C13" s="163"/>
      <c r="D13" s="163"/>
      <c r="E13" s="163"/>
      <c r="F13" s="31"/>
      <c r="G13" s="32"/>
      <c r="H13" s="32"/>
      <c r="I13" s="32"/>
      <c r="J13" s="32"/>
      <c r="K13" s="77"/>
      <c r="L13" s="32"/>
      <c r="M13" s="32"/>
      <c r="N13" s="32"/>
      <c r="O13" s="32"/>
      <c r="P13" s="29"/>
    </row>
    <row r="14" spans="1:16" s="33" customFormat="1" ht="23.25" customHeight="1">
      <c r="A14" s="160"/>
      <c r="B14" s="163"/>
      <c r="C14" s="163"/>
      <c r="D14" s="163"/>
      <c r="E14" s="163"/>
      <c r="F14" s="31"/>
      <c r="G14" s="32"/>
      <c r="H14" s="32"/>
      <c r="I14" s="32"/>
      <c r="J14" s="32"/>
      <c r="K14" s="77"/>
      <c r="L14" s="32"/>
      <c r="M14" s="32"/>
      <c r="N14" s="32"/>
      <c r="O14" s="32"/>
      <c r="P14" s="29"/>
    </row>
    <row r="15" spans="1:16" ht="23.25" customHeight="1">
      <c r="A15" s="155"/>
      <c r="B15" s="129"/>
      <c r="C15" s="129"/>
      <c r="D15" s="129"/>
      <c r="E15" s="129"/>
      <c r="F15" s="31"/>
      <c r="G15" s="32"/>
      <c r="H15" s="32"/>
      <c r="I15" s="32"/>
      <c r="J15" s="32"/>
      <c r="K15" s="77"/>
      <c r="L15" s="32"/>
      <c r="M15" s="32"/>
      <c r="N15" s="32"/>
      <c r="O15" s="32"/>
      <c r="P15" s="29"/>
    </row>
    <row r="16" spans="1:16" ht="23.25" customHeight="1">
      <c r="A16" s="155"/>
      <c r="B16" s="129"/>
      <c r="C16" s="129"/>
      <c r="D16" s="129"/>
      <c r="E16" s="129"/>
      <c r="F16" s="78"/>
      <c r="G16" s="79"/>
      <c r="H16" s="79"/>
      <c r="I16" s="79"/>
      <c r="J16" s="79"/>
      <c r="K16" s="80"/>
      <c r="L16" s="79"/>
      <c r="M16" s="79"/>
      <c r="N16" s="79"/>
      <c r="O16" s="79"/>
      <c r="P16" s="81"/>
    </row>
    <row r="17" spans="1:16" ht="23.25" customHeight="1">
      <c r="A17" s="155"/>
      <c r="B17" s="129"/>
      <c r="C17" s="129"/>
      <c r="D17" s="129"/>
      <c r="E17" s="129"/>
      <c r="F17" s="82"/>
      <c r="G17" s="79"/>
      <c r="H17" s="79"/>
      <c r="I17" s="79"/>
      <c r="J17" s="79"/>
      <c r="K17" s="80"/>
      <c r="L17" s="79"/>
      <c r="M17" s="79"/>
      <c r="N17" s="79"/>
      <c r="O17" s="79"/>
      <c r="P17" s="81"/>
    </row>
    <row r="18" spans="1:16" ht="23.25" customHeight="1">
      <c r="A18" s="155"/>
      <c r="B18" s="129"/>
      <c r="C18" s="129"/>
      <c r="D18" s="129"/>
      <c r="E18" s="129"/>
      <c r="F18" s="83"/>
      <c r="G18" s="79"/>
      <c r="H18" s="79"/>
      <c r="I18" s="79"/>
      <c r="J18" s="79"/>
      <c r="K18" s="80"/>
      <c r="L18" s="79"/>
      <c r="M18" s="79"/>
      <c r="N18" s="79"/>
      <c r="O18" s="79"/>
      <c r="P18" s="81"/>
    </row>
    <row r="19" spans="1:16" ht="23.25" customHeight="1">
      <c r="A19" s="155"/>
      <c r="B19" s="129"/>
      <c r="C19" s="129"/>
      <c r="D19" s="129"/>
      <c r="E19" s="129"/>
      <c r="F19" s="82"/>
      <c r="G19" s="79"/>
      <c r="H19" s="79"/>
      <c r="I19" s="79"/>
      <c r="J19" s="79"/>
      <c r="K19" s="80"/>
      <c r="L19" s="79"/>
      <c r="M19" s="79"/>
      <c r="N19" s="79"/>
      <c r="O19" s="79"/>
      <c r="P19" s="81"/>
    </row>
    <row r="20" spans="1:16" ht="23.25" customHeight="1">
      <c r="A20" s="155"/>
      <c r="B20" s="129"/>
      <c r="C20" s="129"/>
      <c r="D20" s="129"/>
      <c r="E20" s="129"/>
      <c r="F20" s="78"/>
      <c r="G20" s="79"/>
      <c r="H20" s="79"/>
      <c r="I20" s="79"/>
      <c r="J20" s="79"/>
      <c r="K20" s="80"/>
      <c r="L20" s="79"/>
      <c r="M20" s="79"/>
      <c r="N20" s="79"/>
      <c r="O20" s="79"/>
      <c r="P20" s="81"/>
    </row>
    <row r="21" spans="1:16" ht="23.25" customHeight="1">
      <c r="A21" s="155"/>
      <c r="B21" s="129"/>
      <c r="C21" s="129"/>
      <c r="D21" s="129"/>
      <c r="E21" s="129"/>
      <c r="F21" s="82"/>
      <c r="G21" s="79"/>
      <c r="H21" s="79"/>
      <c r="I21" s="79"/>
      <c r="J21" s="79"/>
      <c r="K21" s="80"/>
      <c r="L21" s="79"/>
      <c r="M21" s="79"/>
      <c r="N21" s="79"/>
      <c r="O21" s="79"/>
      <c r="P21" s="81"/>
    </row>
    <row r="22" spans="1:16" ht="23.25" customHeight="1">
      <c r="A22" s="155"/>
      <c r="B22" s="129"/>
      <c r="C22" s="129"/>
      <c r="D22" s="129"/>
      <c r="E22" s="129"/>
      <c r="F22" s="78"/>
      <c r="G22" s="79"/>
      <c r="H22" s="79"/>
      <c r="I22" s="79"/>
      <c r="J22" s="79"/>
      <c r="K22" s="80"/>
      <c r="L22" s="79"/>
      <c r="M22" s="79"/>
      <c r="N22" s="79"/>
      <c r="O22" s="79"/>
      <c r="P22" s="81"/>
    </row>
    <row r="23" spans="1:16" ht="23.25" customHeight="1">
      <c r="A23" s="155"/>
      <c r="B23" s="129"/>
      <c r="C23" s="129"/>
      <c r="D23" s="129"/>
      <c r="E23" s="129"/>
      <c r="F23" s="82"/>
      <c r="G23" s="79"/>
      <c r="H23" s="79"/>
      <c r="I23" s="79"/>
      <c r="J23" s="79"/>
      <c r="K23" s="80"/>
      <c r="L23" s="79"/>
      <c r="M23" s="79"/>
      <c r="N23" s="79"/>
      <c r="O23" s="79"/>
      <c r="P23" s="81"/>
    </row>
    <row r="24" spans="1:16" ht="23.25" customHeight="1">
      <c r="A24" s="155"/>
      <c r="B24" s="129"/>
      <c r="C24" s="129"/>
      <c r="D24" s="129"/>
      <c r="E24" s="129"/>
      <c r="F24" s="78"/>
      <c r="G24" s="79"/>
      <c r="H24" s="79"/>
      <c r="I24" s="79"/>
      <c r="J24" s="79"/>
      <c r="K24" s="80"/>
      <c r="L24" s="79"/>
      <c r="M24" s="79"/>
      <c r="N24" s="79"/>
      <c r="O24" s="79"/>
      <c r="P24" s="81"/>
    </row>
    <row r="25" spans="1:16" ht="23.25" customHeight="1">
      <c r="A25" s="155"/>
      <c r="B25" s="129"/>
      <c r="C25" s="129"/>
      <c r="D25" s="129"/>
      <c r="E25" s="129"/>
      <c r="F25" s="82"/>
      <c r="G25" s="79"/>
      <c r="H25" s="79"/>
      <c r="I25" s="79"/>
      <c r="J25" s="79"/>
      <c r="K25" s="80"/>
      <c r="L25" s="79"/>
      <c r="M25" s="79"/>
      <c r="N25" s="79"/>
      <c r="O25" s="79"/>
      <c r="P25" s="81"/>
    </row>
    <row r="26" spans="1:16" ht="23.25" customHeight="1">
      <c r="A26" s="155"/>
      <c r="B26" s="129"/>
      <c r="C26" s="129"/>
      <c r="D26" s="129"/>
      <c r="E26" s="129"/>
      <c r="F26" s="84"/>
      <c r="G26" s="85"/>
      <c r="H26" s="85"/>
      <c r="I26" s="85"/>
      <c r="J26" s="85"/>
      <c r="K26" s="86"/>
      <c r="L26" s="85"/>
      <c r="M26" s="85"/>
      <c r="N26" s="85"/>
      <c r="O26" s="85"/>
      <c r="P26" s="87"/>
    </row>
    <row r="27" spans="1:16" ht="23.25" customHeight="1">
      <c r="A27" s="155"/>
      <c r="B27" s="129"/>
      <c r="C27" s="129"/>
      <c r="D27" s="129"/>
      <c r="E27" s="129"/>
      <c r="F27" s="78"/>
      <c r="G27" s="79"/>
      <c r="H27" s="79"/>
      <c r="I27" s="79"/>
      <c r="J27" s="79"/>
      <c r="K27" s="80"/>
      <c r="L27" s="79"/>
      <c r="M27" s="79"/>
      <c r="N27" s="79"/>
      <c r="O27" s="79"/>
      <c r="P27" s="81"/>
    </row>
    <row r="28" spans="1:16" ht="23.25" customHeight="1">
      <c r="A28" s="155"/>
      <c r="B28" s="129"/>
      <c r="C28" s="129"/>
      <c r="D28" s="129"/>
      <c r="E28" s="129"/>
      <c r="F28" s="82"/>
      <c r="G28" s="79"/>
      <c r="H28" s="79"/>
      <c r="I28" s="79"/>
      <c r="J28" s="79"/>
      <c r="K28" s="80"/>
      <c r="L28" s="79"/>
      <c r="M28" s="79"/>
      <c r="N28" s="79"/>
      <c r="O28" s="79"/>
      <c r="P28" s="81"/>
    </row>
    <row r="29" spans="1:16" ht="23.25" customHeight="1">
      <c r="A29" s="155"/>
      <c r="B29" s="129"/>
      <c r="C29" s="129"/>
      <c r="D29" s="129"/>
      <c r="E29" s="129"/>
      <c r="F29" s="82"/>
      <c r="G29" s="79"/>
      <c r="H29" s="79"/>
      <c r="I29" s="79"/>
      <c r="J29" s="79"/>
      <c r="K29" s="80"/>
      <c r="L29" s="79"/>
      <c r="M29" s="79"/>
      <c r="N29" s="79"/>
      <c r="O29" s="79"/>
      <c r="P29" s="81"/>
    </row>
    <row r="30" spans="1:16" ht="23.25" customHeight="1">
      <c r="A30" s="155"/>
      <c r="B30" s="129"/>
      <c r="C30" s="129"/>
      <c r="D30" s="129"/>
      <c r="E30" s="129"/>
      <c r="F30" s="78"/>
      <c r="G30" s="79"/>
      <c r="H30" s="79"/>
      <c r="I30" s="79"/>
      <c r="J30" s="79"/>
      <c r="K30" s="80"/>
      <c r="L30" s="79"/>
      <c r="M30" s="79"/>
      <c r="N30" s="79"/>
      <c r="O30" s="79"/>
      <c r="P30" s="81"/>
    </row>
    <row r="31" spans="1:16" ht="23.25" customHeight="1">
      <c r="A31" s="155"/>
      <c r="B31" s="129"/>
      <c r="C31" s="129"/>
      <c r="D31" s="129"/>
      <c r="E31" s="129"/>
      <c r="F31" s="78"/>
      <c r="G31" s="79"/>
      <c r="H31" s="79"/>
      <c r="I31" s="79"/>
      <c r="J31" s="79"/>
      <c r="K31" s="80"/>
      <c r="L31" s="79"/>
      <c r="M31" s="79"/>
      <c r="N31" s="79"/>
      <c r="O31" s="79"/>
      <c r="P31" s="81"/>
    </row>
    <row r="32" spans="1:16" ht="23.25" customHeight="1">
      <c r="A32" s="155"/>
      <c r="B32" s="129"/>
      <c r="C32" s="129"/>
      <c r="D32" s="129"/>
      <c r="E32" s="129"/>
      <c r="F32" s="82"/>
      <c r="G32" s="79"/>
      <c r="H32" s="79"/>
      <c r="I32" s="79"/>
      <c r="J32" s="79"/>
      <c r="K32" s="80"/>
      <c r="L32" s="79"/>
      <c r="M32" s="79"/>
      <c r="N32" s="79"/>
      <c r="O32" s="79"/>
      <c r="P32" s="81"/>
    </row>
    <row r="33" spans="1:16" s="92" customFormat="1" ht="23.25" customHeight="1" thickBot="1">
      <c r="A33" s="172"/>
      <c r="B33" s="173"/>
      <c r="C33" s="173"/>
      <c r="D33" s="173"/>
      <c r="E33" s="173"/>
      <c r="F33" s="88"/>
      <c r="G33" s="89"/>
      <c r="H33" s="89"/>
      <c r="I33" s="89"/>
      <c r="J33" s="89"/>
      <c r="K33" s="90"/>
      <c r="L33" s="89"/>
      <c r="M33" s="89"/>
      <c r="N33" s="89"/>
      <c r="O33" s="89"/>
      <c r="P33" s="91"/>
    </row>
    <row r="34" ht="24" customHeight="1"/>
    <row r="35" ht="24" customHeight="1"/>
    <row r="36" ht="24" customHeight="1"/>
    <row r="37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75" workbookViewId="0" topLeftCell="A1">
      <pane xSplit="6" ySplit="6" topLeftCell="L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21" sqref="L21"/>
    </sheetView>
  </sheetViews>
  <sheetFormatPr defaultColWidth="9.00390625" defaultRowHeight="16.5"/>
  <cols>
    <col min="1" max="5" width="2.625" style="165" customWidth="1"/>
    <col min="6" max="6" width="20.625" style="42" customWidth="1"/>
    <col min="7" max="7" width="15.125" style="0" customWidth="1"/>
    <col min="8" max="8" width="16.125" style="0" customWidth="1"/>
    <col min="9" max="10" width="12.625" style="0" customWidth="1"/>
    <col min="11" max="11" width="15.625" style="0" customWidth="1"/>
    <col min="12" max="12" width="12.625" style="0" customWidth="1"/>
    <col min="13" max="14" width="15.625" style="0" customWidth="1"/>
    <col min="15" max="15" width="14.625" style="0" customWidth="1"/>
    <col min="16" max="16" width="16.125" style="0" customWidth="1"/>
  </cols>
  <sheetData>
    <row r="1" spans="1:11" s="3" customFormat="1" ht="15.75" customHeight="1">
      <c r="A1" s="149"/>
      <c r="B1" s="150"/>
      <c r="C1" s="150"/>
      <c r="D1" s="150"/>
      <c r="E1" s="150"/>
      <c r="F1" s="2"/>
      <c r="G1" s="2"/>
      <c r="H1" s="2"/>
      <c r="I1" s="2"/>
      <c r="J1" s="62" t="s">
        <v>86</v>
      </c>
      <c r="K1" s="5" t="s">
        <v>87</v>
      </c>
    </row>
    <row r="2" spans="1:11" s="7" customFormat="1" ht="25.5" customHeight="1">
      <c r="A2" s="149"/>
      <c r="B2" s="149"/>
      <c r="C2" s="149"/>
      <c r="D2" s="149"/>
      <c r="E2" s="149"/>
      <c r="F2" s="6"/>
      <c r="G2" s="6"/>
      <c r="H2" s="6"/>
      <c r="I2" s="6"/>
      <c r="J2" s="8" t="s">
        <v>119</v>
      </c>
      <c r="K2" s="9" t="s">
        <v>120</v>
      </c>
    </row>
    <row r="3" spans="1:11" s="7" customFormat="1" ht="25.5" customHeight="1">
      <c r="A3" s="149"/>
      <c r="B3" s="167"/>
      <c r="C3" s="149"/>
      <c r="D3" s="149"/>
      <c r="E3" s="149"/>
      <c r="F3" s="6"/>
      <c r="G3" s="6"/>
      <c r="H3" s="6"/>
      <c r="I3" s="6"/>
      <c r="J3" s="8" t="s">
        <v>70</v>
      </c>
      <c r="K3" s="9" t="s">
        <v>71</v>
      </c>
    </row>
    <row r="4" spans="1:16" s="63" customFormat="1" ht="16.5" customHeight="1" thickBot="1">
      <c r="A4" s="168"/>
      <c r="B4" s="168"/>
      <c r="C4" s="168"/>
      <c r="D4" s="168"/>
      <c r="E4" s="169"/>
      <c r="G4" s="64"/>
      <c r="H4" s="64"/>
      <c r="I4" s="64"/>
      <c r="J4" s="65" t="s">
        <v>72</v>
      </c>
      <c r="K4" s="66" t="s">
        <v>121</v>
      </c>
      <c r="P4" s="65" t="s">
        <v>0</v>
      </c>
    </row>
    <row r="5" spans="1:16" ht="24" customHeight="1">
      <c r="A5" s="207" t="s">
        <v>67</v>
      </c>
      <c r="B5" s="209" t="s">
        <v>114</v>
      </c>
      <c r="C5" s="210"/>
      <c r="D5" s="210"/>
      <c r="E5" s="210"/>
      <c r="F5" s="211"/>
      <c r="G5" s="206" t="s">
        <v>1</v>
      </c>
      <c r="H5" s="205"/>
      <c r="I5" s="206" t="s">
        <v>73</v>
      </c>
      <c r="J5" s="205"/>
      <c r="K5" s="204" t="s">
        <v>2</v>
      </c>
      <c r="L5" s="205"/>
      <c r="M5" s="206" t="s">
        <v>3</v>
      </c>
      <c r="N5" s="205"/>
      <c r="O5" s="206" t="s">
        <v>4</v>
      </c>
      <c r="P5" s="204"/>
    </row>
    <row r="6" spans="1:16" ht="24" customHeight="1">
      <c r="A6" s="208"/>
      <c r="B6" s="179" t="s">
        <v>5</v>
      </c>
      <c r="C6" s="179" t="s">
        <v>6</v>
      </c>
      <c r="D6" s="179" t="s">
        <v>7</v>
      </c>
      <c r="E6" s="179" t="s">
        <v>8</v>
      </c>
      <c r="F6" s="67" t="s">
        <v>113</v>
      </c>
      <c r="G6" s="67" t="s">
        <v>68</v>
      </c>
      <c r="H6" s="67" t="s">
        <v>69</v>
      </c>
      <c r="I6" s="67" t="s">
        <v>68</v>
      </c>
      <c r="J6" s="68" t="s">
        <v>69</v>
      </c>
      <c r="K6" s="69" t="s">
        <v>68</v>
      </c>
      <c r="L6" s="67" t="s">
        <v>69</v>
      </c>
      <c r="M6" s="67" t="s">
        <v>68</v>
      </c>
      <c r="N6" s="67" t="s">
        <v>69</v>
      </c>
      <c r="O6" s="67" t="s">
        <v>68</v>
      </c>
      <c r="P6" s="70" t="s">
        <v>69</v>
      </c>
    </row>
    <row r="7" spans="1:16" s="23" customFormat="1" ht="27" customHeight="1">
      <c r="A7" s="159">
        <v>86</v>
      </c>
      <c r="B7" s="151"/>
      <c r="C7" s="151"/>
      <c r="D7" s="151"/>
      <c r="E7" s="151"/>
      <c r="F7" s="178" t="s">
        <v>111</v>
      </c>
      <c r="G7" s="71">
        <f aca="true" t="shared" si="0" ref="G7:P9">G8</f>
        <v>949713729</v>
      </c>
      <c r="H7" s="71">
        <f t="shared" si="0"/>
        <v>166015653866</v>
      </c>
      <c r="I7" s="22">
        <f t="shared" si="0"/>
        <v>0</v>
      </c>
      <c r="J7" s="71">
        <f t="shared" si="0"/>
        <v>0</v>
      </c>
      <c r="K7" s="72">
        <f t="shared" si="0"/>
        <v>13553892809</v>
      </c>
      <c r="L7" s="71">
        <f t="shared" si="0"/>
        <v>0</v>
      </c>
      <c r="M7" s="198">
        <f t="shared" si="0"/>
        <v>13409604466</v>
      </c>
      <c r="N7" s="196">
        <f t="shared" si="0"/>
        <v>-13409604466</v>
      </c>
      <c r="O7" s="71">
        <f t="shared" si="0"/>
        <v>805425386</v>
      </c>
      <c r="P7" s="73">
        <f t="shared" si="0"/>
        <v>152606049400</v>
      </c>
    </row>
    <row r="8" spans="1:16" s="146" customFormat="1" ht="21" customHeight="1">
      <c r="A8" s="162" t="s">
        <v>104</v>
      </c>
      <c r="B8" s="170">
        <v>1</v>
      </c>
      <c r="C8" s="171"/>
      <c r="D8" s="171"/>
      <c r="E8" s="171"/>
      <c r="F8" s="142" t="s">
        <v>106</v>
      </c>
      <c r="G8" s="143">
        <f t="shared" si="0"/>
        <v>949713729</v>
      </c>
      <c r="H8" s="143">
        <f t="shared" si="0"/>
        <v>166015653866</v>
      </c>
      <c r="I8" s="143">
        <f t="shared" si="0"/>
        <v>0</v>
      </c>
      <c r="J8" s="143">
        <f t="shared" si="0"/>
        <v>0</v>
      </c>
      <c r="K8" s="144">
        <f t="shared" si="0"/>
        <v>13553892809</v>
      </c>
      <c r="L8" s="143">
        <f t="shared" si="0"/>
        <v>0</v>
      </c>
      <c r="M8" s="197">
        <f t="shared" si="0"/>
        <v>13409604466</v>
      </c>
      <c r="N8" s="197">
        <f t="shared" si="0"/>
        <v>-13409604466</v>
      </c>
      <c r="O8" s="143">
        <f t="shared" si="0"/>
        <v>805425386</v>
      </c>
      <c r="P8" s="145">
        <f t="shared" si="0"/>
        <v>152606049400</v>
      </c>
    </row>
    <row r="9" spans="1:16" s="146" customFormat="1" ht="21" customHeight="1">
      <c r="A9" s="160">
        <v>94</v>
      </c>
      <c r="B9" s="171"/>
      <c r="C9" s="170">
        <v>1</v>
      </c>
      <c r="D9" s="171"/>
      <c r="E9" s="171"/>
      <c r="F9" s="147" t="s">
        <v>107</v>
      </c>
      <c r="G9" s="143">
        <f t="shared" si="0"/>
        <v>949713729</v>
      </c>
      <c r="H9" s="143">
        <f t="shared" si="0"/>
        <v>166015653866</v>
      </c>
      <c r="I9" s="143">
        <f t="shared" si="0"/>
        <v>0</v>
      </c>
      <c r="J9" s="143">
        <f t="shared" si="0"/>
        <v>0</v>
      </c>
      <c r="K9" s="144">
        <f t="shared" si="0"/>
        <v>13553892809</v>
      </c>
      <c r="L9" s="143">
        <f t="shared" si="0"/>
        <v>0</v>
      </c>
      <c r="M9" s="197">
        <f t="shared" si="0"/>
        <v>13409604466</v>
      </c>
      <c r="N9" s="197">
        <f t="shared" si="0"/>
        <v>-13409604466</v>
      </c>
      <c r="O9" s="143">
        <f t="shared" si="0"/>
        <v>805425386</v>
      </c>
      <c r="P9" s="145">
        <f t="shared" si="0"/>
        <v>152606049400</v>
      </c>
    </row>
    <row r="10" spans="1:16" s="127" customFormat="1" ht="21" customHeight="1">
      <c r="A10" s="152"/>
      <c r="B10" s="170"/>
      <c r="C10" s="170"/>
      <c r="D10" s="170">
        <v>1</v>
      </c>
      <c r="E10" s="170"/>
      <c r="F10" s="236" t="s">
        <v>108</v>
      </c>
      <c r="G10" s="131">
        <f aca="true" t="shared" si="1" ref="G10:P10">G11+G12</f>
        <v>949713729</v>
      </c>
      <c r="H10" s="131">
        <f t="shared" si="1"/>
        <v>166015653866</v>
      </c>
      <c r="I10" s="131">
        <f t="shared" si="1"/>
        <v>0</v>
      </c>
      <c r="J10" s="131">
        <f t="shared" si="1"/>
        <v>0</v>
      </c>
      <c r="K10" s="148">
        <f t="shared" si="1"/>
        <v>13553892809</v>
      </c>
      <c r="L10" s="131">
        <f t="shared" si="1"/>
        <v>0</v>
      </c>
      <c r="M10" s="195">
        <f t="shared" si="1"/>
        <v>13409604466</v>
      </c>
      <c r="N10" s="195">
        <f t="shared" si="1"/>
        <v>-13409604466</v>
      </c>
      <c r="O10" s="131">
        <f t="shared" si="1"/>
        <v>805425386</v>
      </c>
      <c r="P10" s="132">
        <f t="shared" si="1"/>
        <v>152606049400</v>
      </c>
    </row>
    <row r="11" spans="1:16" s="127" customFormat="1" ht="36.75" customHeight="1">
      <c r="A11" s="152"/>
      <c r="B11" s="170"/>
      <c r="C11" s="170"/>
      <c r="D11" s="170"/>
      <c r="E11" s="170">
        <v>1</v>
      </c>
      <c r="F11" s="237" t="s">
        <v>109</v>
      </c>
      <c r="G11" s="131">
        <v>229134165</v>
      </c>
      <c r="H11" s="131">
        <v>154120945995</v>
      </c>
      <c r="I11" s="131">
        <v>0</v>
      </c>
      <c r="J11" s="131">
        <v>0</v>
      </c>
      <c r="K11" s="148">
        <v>12482467621</v>
      </c>
      <c r="L11" s="131">
        <v>0</v>
      </c>
      <c r="M11" s="195">
        <v>12365573478</v>
      </c>
      <c r="N11" s="195">
        <f>-M11</f>
        <v>-12365573478</v>
      </c>
      <c r="O11" s="131">
        <f>G11-I11-K11+M11</f>
        <v>112240022</v>
      </c>
      <c r="P11" s="132">
        <f>H11-J11-L11+N11</f>
        <v>141755372517</v>
      </c>
    </row>
    <row r="12" spans="1:16" s="127" customFormat="1" ht="36.75" customHeight="1">
      <c r="A12" s="152"/>
      <c r="B12" s="170"/>
      <c r="C12" s="170"/>
      <c r="D12" s="170"/>
      <c r="E12" s="170">
        <v>2</v>
      </c>
      <c r="F12" s="237" t="s">
        <v>110</v>
      </c>
      <c r="G12" s="131">
        <v>720579564</v>
      </c>
      <c r="H12" s="131">
        <v>11894707871</v>
      </c>
      <c r="I12" s="131">
        <v>0</v>
      </c>
      <c r="J12" s="131">
        <v>0</v>
      </c>
      <c r="K12" s="148">
        <v>1071425188</v>
      </c>
      <c r="L12" s="131">
        <v>0</v>
      </c>
      <c r="M12" s="195">
        <v>1044030988</v>
      </c>
      <c r="N12" s="195">
        <f>-M12</f>
        <v>-1044030988</v>
      </c>
      <c r="O12" s="131">
        <f>G12-I12-K12+M12</f>
        <v>693185364</v>
      </c>
      <c r="P12" s="132">
        <f>H12-J12-L12+N12</f>
        <v>10850676883</v>
      </c>
    </row>
    <row r="13" spans="1:16" ht="21" customHeight="1">
      <c r="A13" s="155"/>
      <c r="B13" s="129"/>
      <c r="C13" s="129"/>
      <c r="D13" s="129"/>
      <c r="E13" s="129"/>
      <c r="F13" s="82"/>
      <c r="G13" s="79"/>
      <c r="H13" s="79"/>
      <c r="I13" s="79"/>
      <c r="J13" s="79"/>
      <c r="K13" s="80"/>
      <c r="L13" s="79"/>
      <c r="M13" s="79"/>
      <c r="N13" s="79"/>
      <c r="O13" s="79"/>
      <c r="P13" s="81"/>
    </row>
    <row r="14" spans="1:16" ht="21" customHeight="1">
      <c r="A14" s="155"/>
      <c r="B14" s="129"/>
      <c r="C14" s="129"/>
      <c r="D14" s="129"/>
      <c r="E14" s="129"/>
      <c r="F14" s="83"/>
      <c r="G14" s="79"/>
      <c r="H14" s="79"/>
      <c r="I14" s="79"/>
      <c r="J14" s="79"/>
      <c r="K14" s="80"/>
      <c r="L14" s="79"/>
      <c r="M14" s="79"/>
      <c r="N14" s="79"/>
      <c r="O14" s="79"/>
      <c r="P14" s="81"/>
    </row>
    <row r="15" spans="1:16" ht="21" customHeight="1">
      <c r="A15" s="155"/>
      <c r="B15" s="129"/>
      <c r="C15" s="129"/>
      <c r="D15" s="129"/>
      <c r="E15" s="129"/>
      <c r="F15" s="82"/>
      <c r="G15" s="79"/>
      <c r="H15" s="79"/>
      <c r="I15" s="79"/>
      <c r="J15" s="79"/>
      <c r="K15" s="80"/>
      <c r="L15" s="79"/>
      <c r="M15" s="79"/>
      <c r="N15" s="79"/>
      <c r="O15" s="79"/>
      <c r="P15" s="81"/>
    </row>
    <row r="16" spans="1:16" ht="21" customHeight="1">
      <c r="A16" s="155"/>
      <c r="B16" s="129"/>
      <c r="C16" s="129"/>
      <c r="D16" s="129"/>
      <c r="E16" s="129"/>
      <c r="F16" s="78"/>
      <c r="G16" s="79"/>
      <c r="H16" s="79"/>
      <c r="I16" s="79"/>
      <c r="J16" s="79"/>
      <c r="K16" s="80"/>
      <c r="L16" s="79"/>
      <c r="M16" s="79"/>
      <c r="N16" s="79"/>
      <c r="O16" s="79"/>
      <c r="P16" s="81"/>
    </row>
    <row r="17" spans="1:16" ht="21" customHeight="1">
      <c r="A17" s="155"/>
      <c r="B17" s="129"/>
      <c r="C17" s="129"/>
      <c r="D17" s="129"/>
      <c r="E17" s="129"/>
      <c r="F17" s="82"/>
      <c r="G17" s="79"/>
      <c r="H17" s="79"/>
      <c r="I17" s="79"/>
      <c r="J17" s="79"/>
      <c r="K17" s="80"/>
      <c r="L17" s="79"/>
      <c r="M17" s="79"/>
      <c r="N17" s="79"/>
      <c r="O17" s="79"/>
      <c r="P17" s="81"/>
    </row>
    <row r="18" spans="1:16" ht="21" customHeight="1">
      <c r="A18" s="155"/>
      <c r="B18" s="129"/>
      <c r="C18" s="129"/>
      <c r="D18" s="129"/>
      <c r="E18" s="129"/>
      <c r="F18" s="78"/>
      <c r="G18" s="79"/>
      <c r="H18" s="79"/>
      <c r="I18" s="79"/>
      <c r="J18" s="79"/>
      <c r="K18" s="80"/>
      <c r="L18" s="79"/>
      <c r="M18" s="79"/>
      <c r="N18" s="79"/>
      <c r="O18" s="79"/>
      <c r="P18" s="81"/>
    </row>
    <row r="19" spans="1:16" ht="21" customHeight="1">
      <c r="A19" s="155"/>
      <c r="B19" s="129"/>
      <c r="C19" s="129"/>
      <c r="D19" s="129"/>
      <c r="E19" s="129"/>
      <c r="F19" s="82"/>
      <c r="G19" s="79"/>
      <c r="H19" s="79"/>
      <c r="I19" s="79"/>
      <c r="J19" s="79"/>
      <c r="K19" s="80"/>
      <c r="L19" s="79"/>
      <c r="M19" s="79"/>
      <c r="N19" s="79"/>
      <c r="O19" s="79"/>
      <c r="P19" s="81"/>
    </row>
    <row r="20" spans="1:16" ht="21" customHeight="1">
      <c r="A20" s="155"/>
      <c r="B20" s="129"/>
      <c r="C20" s="129"/>
      <c r="D20" s="129"/>
      <c r="E20" s="129"/>
      <c r="F20" s="78"/>
      <c r="G20" s="79"/>
      <c r="H20" s="79"/>
      <c r="I20" s="79"/>
      <c r="J20" s="79"/>
      <c r="K20" s="80"/>
      <c r="L20" s="79"/>
      <c r="M20" s="79"/>
      <c r="N20" s="79"/>
      <c r="O20" s="79"/>
      <c r="P20" s="81"/>
    </row>
    <row r="21" spans="1:16" ht="21" customHeight="1">
      <c r="A21" s="155"/>
      <c r="B21" s="129"/>
      <c r="C21" s="129"/>
      <c r="D21" s="129"/>
      <c r="E21" s="129"/>
      <c r="F21" s="82"/>
      <c r="G21" s="79"/>
      <c r="H21" s="79"/>
      <c r="I21" s="79"/>
      <c r="J21" s="79"/>
      <c r="K21" s="80"/>
      <c r="L21" s="79"/>
      <c r="M21" s="79"/>
      <c r="N21" s="79"/>
      <c r="O21" s="79"/>
      <c r="P21" s="81"/>
    </row>
    <row r="22" spans="1:16" ht="21" customHeight="1">
      <c r="A22" s="155"/>
      <c r="B22" s="129"/>
      <c r="C22" s="129"/>
      <c r="D22" s="129"/>
      <c r="E22" s="129"/>
      <c r="F22" s="84"/>
      <c r="G22" s="85"/>
      <c r="H22" s="85"/>
      <c r="I22" s="85"/>
      <c r="J22" s="85"/>
      <c r="K22" s="86"/>
      <c r="L22" s="85"/>
      <c r="M22" s="85"/>
      <c r="N22" s="85"/>
      <c r="O22" s="85"/>
      <c r="P22" s="87"/>
    </row>
    <row r="23" spans="1:16" ht="21" customHeight="1">
      <c r="A23" s="155"/>
      <c r="B23" s="129"/>
      <c r="C23" s="129"/>
      <c r="D23" s="129"/>
      <c r="E23" s="129"/>
      <c r="F23" s="82"/>
      <c r="G23" s="79"/>
      <c r="H23" s="79"/>
      <c r="I23" s="79"/>
      <c r="J23" s="79"/>
      <c r="K23" s="80"/>
      <c r="L23" s="79"/>
      <c r="M23" s="79"/>
      <c r="N23" s="79"/>
      <c r="O23" s="79"/>
      <c r="P23" s="81"/>
    </row>
    <row r="24" spans="1:16" ht="21" customHeight="1">
      <c r="A24" s="155"/>
      <c r="B24" s="129"/>
      <c r="C24" s="129"/>
      <c r="D24" s="129"/>
      <c r="E24" s="129"/>
      <c r="F24" s="83"/>
      <c r="G24" s="79"/>
      <c r="H24" s="79"/>
      <c r="I24" s="79"/>
      <c r="J24" s="79"/>
      <c r="K24" s="80"/>
      <c r="L24" s="79"/>
      <c r="M24" s="79"/>
      <c r="N24" s="79"/>
      <c r="O24" s="79"/>
      <c r="P24" s="81"/>
    </row>
    <row r="25" spans="1:16" ht="21" customHeight="1">
      <c r="A25" s="155"/>
      <c r="B25" s="129"/>
      <c r="C25" s="129"/>
      <c r="D25" s="129"/>
      <c r="E25" s="129"/>
      <c r="F25" s="82"/>
      <c r="G25" s="79"/>
      <c r="H25" s="79"/>
      <c r="I25" s="79"/>
      <c r="J25" s="79"/>
      <c r="K25" s="80"/>
      <c r="L25" s="79"/>
      <c r="M25" s="79"/>
      <c r="N25" s="79"/>
      <c r="O25" s="79"/>
      <c r="P25" s="81"/>
    </row>
    <row r="26" spans="1:16" ht="21" customHeight="1">
      <c r="A26" s="155"/>
      <c r="B26" s="129"/>
      <c r="C26" s="129"/>
      <c r="D26" s="129"/>
      <c r="E26" s="129"/>
      <c r="F26" s="78"/>
      <c r="G26" s="79"/>
      <c r="H26" s="79"/>
      <c r="I26" s="79"/>
      <c r="J26" s="79"/>
      <c r="K26" s="80"/>
      <c r="L26" s="79"/>
      <c r="M26" s="79"/>
      <c r="N26" s="79"/>
      <c r="O26" s="79"/>
      <c r="P26" s="81"/>
    </row>
    <row r="27" spans="1:16" ht="21" customHeight="1">
      <c r="A27" s="155"/>
      <c r="B27" s="129"/>
      <c r="C27" s="129"/>
      <c r="D27" s="129"/>
      <c r="E27" s="129"/>
      <c r="F27" s="78"/>
      <c r="G27" s="79"/>
      <c r="H27" s="79"/>
      <c r="I27" s="79"/>
      <c r="J27" s="79"/>
      <c r="K27" s="80"/>
      <c r="L27" s="79"/>
      <c r="M27" s="79"/>
      <c r="N27" s="79"/>
      <c r="O27" s="79"/>
      <c r="P27" s="81"/>
    </row>
    <row r="28" spans="1:16" ht="21" customHeight="1">
      <c r="A28" s="155"/>
      <c r="B28" s="129"/>
      <c r="C28" s="129"/>
      <c r="D28" s="129"/>
      <c r="E28" s="129"/>
      <c r="F28" s="82"/>
      <c r="G28" s="79"/>
      <c r="H28" s="79"/>
      <c r="I28" s="79"/>
      <c r="J28" s="79"/>
      <c r="K28" s="80"/>
      <c r="L28" s="79"/>
      <c r="M28" s="79"/>
      <c r="N28" s="79"/>
      <c r="O28" s="79"/>
      <c r="P28" s="81"/>
    </row>
    <row r="29" spans="1:16" ht="21" customHeight="1">
      <c r="A29" s="155"/>
      <c r="B29" s="129"/>
      <c r="C29" s="129"/>
      <c r="D29" s="129"/>
      <c r="E29" s="129"/>
      <c r="F29" s="78"/>
      <c r="G29" s="79"/>
      <c r="H29" s="79"/>
      <c r="I29" s="79"/>
      <c r="J29" s="79"/>
      <c r="K29" s="80"/>
      <c r="L29" s="79"/>
      <c r="M29" s="79"/>
      <c r="N29" s="79"/>
      <c r="O29" s="79"/>
      <c r="P29" s="81"/>
    </row>
    <row r="30" spans="1:16" ht="21" customHeight="1">
      <c r="A30" s="155"/>
      <c r="B30" s="129"/>
      <c r="C30" s="129"/>
      <c r="D30" s="129"/>
      <c r="E30" s="129"/>
      <c r="F30" s="82"/>
      <c r="G30" s="79"/>
      <c r="H30" s="79"/>
      <c r="I30" s="79"/>
      <c r="J30" s="79"/>
      <c r="K30" s="80"/>
      <c r="L30" s="79"/>
      <c r="M30" s="79"/>
      <c r="N30" s="79"/>
      <c r="O30" s="79"/>
      <c r="P30" s="81"/>
    </row>
    <row r="31" spans="1:16" ht="21" customHeight="1">
      <c r="A31" s="155"/>
      <c r="B31" s="129"/>
      <c r="C31" s="129"/>
      <c r="D31" s="129"/>
      <c r="E31" s="129"/>
      <c r="F31" s="82"/>
      <c r="G31" s="79"/>
      <c r="H31" s="79"/>
      <c r="I31" s="79"/>
      <c r="J31" s="79"/>
      <c r="K31" s="80"/>
      <c r="L31" s="79"/>
      <c r="M31" s="79"/>
      <c r="N31" s="79"/>
      <c r="O31" s="79"/>
      <c r="P31" s="81"/>
    </row>
    <row r="32" spans="1:16" ht="21" customHeight="1">
      <c r="A32" s="155"/>
      <c r="B32" s="129"/>
      <c r="C32" s="129"/>
      <c r="D32" s="129"/>
      <c r="E32" s="129"/>
      <c r="F32" s="78"/>
      <c r="G32" s="79"/>
      <c r="H32" s="79"/>
      <c r="I32" s="79"/>
      <c r="J32" s="79"/>
      <c r="K32" s="80"/>
      <c r="L32" s="79"/>
      <c r="M32" s="79"/>
      <c r="N32" s="79"/>
      <c r="O32" s="79"/>
      <c r="P32" s="81"/>
    </row>
    <row r="33" spans="1:16" ht="21" customHeight="1">
      <c r="A33" s="155"/>
      <c r="B33" s="129"/>
      <c r="C33" s="129"/>
      <c r="D33" s="129"/>
      <c r="E33" s="129"/>
      <c r="F33" s="82"/>
      <c r="G33" s="79"/>
      <c r="H33" s="79"/>
      <c r="I33" s="79"/>
      <c r="J33" s="79"/>
      <c r="K33" s="80"/>
      <c r="L33" s="79"/>
      <c r="M33" s="79"/>
      <c r="N33" s="79"/>
      <c r="O33" s="79"/>
      <c r="P33" s="81"/>
    </row>
    <row r="34" spans="1:16" s="92" customFormat="1" ht="25.5" customHeight="1" thickBot="1">
      <c r="A34" s="172"/>
      <c r="B34" s="173"/>
      <c r="C34" s="173"/>
      <c r="D34" s="173"/>
      <c r="E34" s="173"/>
      <c r="F34" s="88"/>
      <c r="G34" s="89"/>
      <c r="H34" s="89"/>
      <c r="I34" s="89"/>
      <c r="J34" s="89"/>
      <c r="K34" s="90"/>
      <c r="L34" s="89"/>
      <c r="M34" s="89"/>
      <c r="N34" s="89"/>
      <c r="O34" s="89"/>
      <c r="P34" s="91"/>
    </row>
  </sheetData>
  <sheetProtection/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workbookViewId="0" topLeftCell="A1">
      <pane xSplit="6" ySplit="6" topLeftCell="N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N7" sqref="N7"/>
    </sheetView>
  </sheetViews>
  <sheetFormatPr defaultColWidth="9.00390625" defaultRowHeight="16.5"/>
  <cols>
    <col min="1" max="1" width="2.625" style="168" customWidth="1"/>
    <col min="2" max="5" width="2.625" style="165" customWidth="1"/>
    <col min="6" max="6" width="20.625" style="42" customWidth="1"/>
    <col min="7" max="7" width="12.625" style="0" customWidth="1"/>
    <col min="8" max="8" width="16.125" style="0" customWidth="1"/>
    <col min="9" max="9" width="12.625" style="0" customWidth="1"/>
    <col min="10" max="10" width="15.00390625" style="0" customWidth="1"/>
    <col min="11" max="11" width="14.125" style="0" customWidth="1"/>
    <col min="12" max="12" width="17.00390625" style="0" customWidth="1"/>
    <col min="13" max="15" width="14.125" style="0" customWidth="1"/>
    <col min="16" max="16" width="16.25390625" style="0" customWidth="1"/>
    <col min="17" max="17" width="9.00390625" style="0" hidden="1" customWidth="1"/>
  </cols>
  <sheetData>
    <row r="1" spans="1:11" s="3" customFormat="1" ht="15.75" customHeight="1">
      <c r="A1" s="149"/>
      <c r="B1" s="150"/>
      <c r="C1" s="150"/>
      <c r="D1" s="150"/>
      <c r="E1" s="150"/>
      <c r="F1" s="2"/>
      <c r="G1" s="2"/>
      <c r="J1" s="62" t="s">
        <v>80</v>
      </c>
      <c r="K1" s="5" t="s">
        <v>81</v>
      </c>
    </row>
    <row r="2" spans="1:11" s="7" customFormat="1" ht="25.5" customHeight="1">
      <c r="A2" s="149"/>
      <c r="B2" s="149"/>
      <c r="C2" s="149"/>
      <c r="D2" s="149"/>
      <c r="E2" s="149"/>
      <c r="F2" s="6"/>
      <c r="H2" s="8"/>
      <c r="I2" s="93"/>
      <c r="J2" s="8" t="s">
        <v>119</v>
      </c>
      <c r="K2" s="9" t="s">
        <v>120</v>
      </c>
    </row>
    <row r="3" spans="1:11" s="7" customFormat="1" ht="25.5" customHeight="1">
      <c r="A3" s="149"/>
      <c r="B3" s="149"/>
      <c r="C3" s="149"/>
      <c r="D3" s="149"/>
      <c r="E3" s="149"/>
      <c r="F3" s="6"/>
      <c r="G3" s="6"/>
      <c r="H3" s="10"/>
      <c r="J3" s="8" t="s">
        <v>97</v>
      </c>
      <c r="K3" s="9" t="s">
        <v>83</v>
      </c>
    </row>
    <row r="4" spans="1:16" s="63" customFormat="1" ht="16.5" customHeight="1" thickBot="1">
      <c r="A4" s="212" t="s">
        <v>99</v>
      </c>
      <c r="B4" s="212"/>
      <c r="C4" s="212"/>
      <c r="D4" s="212"/>
      <c r="E4" s="212"/>
      <c r="G4" s="64"/>
      <c r="J4" s="65" t="s">
        <v>84</v>
      </c>
      <c r="K4" s="66" t="s">
        <v>121</v>
      </c>
      <c r="P4" s="65" t="s">
        <v>0</v>
      </c>
    </row>
    <row r="5" spans="1:16" s="115" customFormat="1" ht="24" customHeight="1">
      <c r="A5" s="207" t="s">
        <v>67</v>
      </c>
      <c r="B5" s="209" t="s">
        <v>114</v>
      </c>
      <c r="C5" s="210"/>
      <c r="D5" s="210"/>
      <c r="E5" s="210"/>
      <c r="F5" s="211"/>
      <c r="G5" s="213" t="s">
        <v>1</v>
      </c>
      <c r="H5" s="215"/>
      <c r="I5" s="213" t="s">
        <v>92</v>
      </c>
      <c r="J5" s="215"/>
      <c r="K5" s="214" t="s">
        <v>2</v>
      </c>
      <c r="L5" s="215"/>
      <c r="M5" s="213" t="s">
        <v>3</v>
      </c>
      <c r="N5" s="215"/>
      <c r="O5" s="213" t="s">
        <v>4</v>
      </c>
      <c r="P5" s="214"/>
    </row>
    <row r="6" spans="1:16" s="115" customFormat="1" ht="24" customHeight="1">
      <c r="A6" s="208"/>
      <c r="B6" s="179" t="s">
        <v>5</v>
      </c>
      <c r="C6" s="179" t="s">
        <v>6</v>
      </c>
      <c r="D6" s="179" t="s">
        <v>7</v>
      </c>
      <c r="E6" s="179" t="s">
        <v>8</v>
      </c>
      <c r="F6" s="67" t="s">
        <v>113</v>
      </c>
      <c r="G6" s="116" t="s">
        <v>93</v>
      </c>
      <c r="H6" s="116" t="s">
        <v>69</v>
      </c>
      <c r="I6" s="116" t="s">
        <v>93</v>
      </c>
      <c r="J6" s="117" t="s">
        <v>69</v>
      </c>
      <c r="K6" s="118" t="s">
        <v>93</v>
      </c>
      <c r="L6" s="116" t="s">
        <v>69</v>
      </c>
      <c r="M6" s="116" t="s">
        <v>93</v>
      </c>
      <c r="N6" s="116" t="s">
        <v>69</v>
      </c>
      <c r="O6" s="116" t="s">
        <v>93</v>
      </c>
      <c r="P6" s="119" t="s">
        <v>69</v>
      </c>
    </row>
    <row r="7" spans="1:17" s="23" customFormat="1" ht="23.25" customHeight="1">
      <c r="A7" s="166">
        <v>86</v>
      </c>
      <c r="B7" s="151"/>
      <c r="C7" s="151"/>
      <c r="D7" s="151"/>
      <c r="E7" s="151"/>
      <c r="F7" s="178" t="s">
        <v>111</v>
      </c>
      <c r="G7" s="22">
        <f aca="true" t="shared" si="0" ref="G7:Q8">G8</f>
        <v>0</v>
      </c>
      <c r="H7" s="22">
        <f t="shared" si="0"/>
        <v>186090304889</v>
      </c>
      <c r="I7" s="22">
        <f t="shared" si="0"/>
        <v>0</v>
      </c>
      <c r="J7" s="54">
        <f t="shared" si="0"/>
        <v>0</v>
      </c>
      <c r="K7" s="52">
        <f t="shared" si="0"/>
        <v>0</v>
      </c>
      <c r="L7" s="22">
        <f t="shared" si="0"/>
        <v>10168943268</v>
      </c>
      <c r="M7" s="196">
        <f t="shared" si="0"/>
        <v>0</v>
      </c>
      <c r="N7" s="196">
        <f t="shared" si="0"/>
        <v>0</v>
      </c>
      <c r="O7" s="22">
        <f t="shared" si="0"/>
        <v>0</v>
      </c>
      <c r="P7" s="53">
        <f t="shared" si="0"/>
        <v>175921361621</v>
      </c>
      <c r="Q7" s="45">
        <f t="shared" si="0"/>
        <v>0</v>
      </c>
    </row>
    <row r="8" spans="1:17" s="23" customFormat="1" ht="23.25" customHeight="1">
      <c r="A8" s="166" t="s">
        <v>98</v>
      </c>
      <c r="B8" s="161">
        <v>1</v>
      </c>
      <c r="C8" s="151"/>
      <c r="D8" s="151"/>
      <c r="E8" s="151"/>
      <c r="F8" s="95" t="s">
        <v>105</v>
      </c>
      <c r="G8" s="22">
        <f>'歲出明細'!G8</f>
        <v>0</v>
      </c>
      <c r="H8" s="22">
        <f>'歲出明細'!H8</f>
        <v>186090304889</v>
      </c>
      <c r="I8" s="22">
        <f>'歲出明細'!I8</f>
        <v>0</v>
      </c>
      <c r="J8" s="22">
        <f>'歲出明細'!J8</f>
        <v>0</v>
      </c>
      <c r="K8" s="45">
        <f>'歲出明細'!K8</f>
        <v>0</v>
      </c>
      <c r="L8" s="22">
        <f>'歲出明細'!L8</f>
        <v>10168943268</v>
      </c>
      <c r="M8" s="196">
        <f>'歲出明細'!M8</f>
        <v>0</v>
      </c>
      <c r="N8" s="196">
        <f>'歲出明細'!N8</f>
        <v>0</v>
      </c>
      <c r="O8" s="22">
        <f>G8-I8-K8+M8</f>
        <v>0</v>
      </c>
      <c r="P8" s="50">
        <f>H8-J8-L8+N8</f>
        <v>175921361621</v>
      </c>
      <c r="Q8" s="45">
        <f t="shared" si="0"/>
        <v>0</v>
      </c>
    </row>
    <row r="9" spans="1:17" s="23" customFormat="1" ht="23.25" customHeight="1">
      <c r="A9" s="185">
        <v>94</v>
      </c>
      <c r="B9" s="151"/>
      <c r="C9" s="161"/>
      <c r="D9" s="151"/>
      <c r="E9" s="151"/>
      <c r="F9" s="95"/>
      <c r="G9" s="22"/>
      <c r="H9" s="22"/>
      <c r="I9" s="22"/>
      <c r="J9" s="22"/>
      <c r="K9" s="45"/>
      <c r="L9" s="22"/>
      <c r="M9" s="22"/>
      <c r="N9" s="22"/>
      <c r="O9" s="22"/>
      <c r="P9" s="50"/>
      <c r="Q9" s="45">
        <f>Q10+Q11+Q12+Q13</f>
        <v>0</v>
      </c>
    </row>
    <row r="10" spans="1:17" s="26" customFormat="1" ht="23.25" customHeight="1">
      <c r="A10" s="185"/>
      <c r="B10" s="163"/>
      <c r="C10" s="163"/>
      <c r="D10" s="161"/>
      <c r="E10" s="163"/>
      <c r="F10" s="17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185"/>
      <c r="B11" s="163"/>
      <c r="C11" s="163"/>
      <c r="D11" s="161"/>
      <c r="E11" s="163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185"/>
      <c r="B12" s="163"/>
      <c r="C12" s="163"/>
      <c r="D12" s="163"/>
      <c r="E12" s="163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185"/>
      <c r="B13" s="163"/>
      <c r="C13" s="163"/>
      <c r="D13" s="163"/>
      <c r="E13" s="163"/>
      <c r="F13" s="27"/>
      <c r="G13" s="59"/>
      <c r="H13" s="59"/>
      <c r="I13" s="59"/>
      <c r="J13" s="59"/>
      <c r="K13" s="60"/>
      <c r="L13" s="59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185"/>
      <c r="B14" s="163"/>
      <c r="C14" s="163"/>
      <c r="D14" s="163"/>
      <c r="E14" s="163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185"/>
      <c r="B15" s="163"/>
      <c r="C15" s="163"/>
      <c r="D15" s="163"/>
      <c r="E15" s="163"/>
      <c r="F15" s="31"/>
      <c r="G15" s="59"/>
      <c r="H15" s="59"/>
      <c r="I15" s="59"/>
      <c r="J15" s="59"/>
      <c r="K15" s="60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185"/>
      <c r="B16" s="163"/>
      <c r="C16" s="163"/>
      <c r="D16" s="163"/>
      <c r="E16" s="163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185"/>
      <c r="B17" s="163"/>
      <c r="C17" s="163"/>
      <c r="D17" s="163"/>
      <c r="E17" s="163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3.25" customHeight="1">
      <c r="A18" s="185"/>
      <c r="B18" s="163"/>
      <c r="C18" s="163"/>
      <c r="D18" s="163"/>
      <c r="E18" s="163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3.25" customHeight="1">
      <c r="A19" s="185"/>
      <c r="B19" s="163"/>
      <c r="C19" s="163"/>
      <c r="D19" s="163"/>
      <c r="E19" s="163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185"/>
      <c r="B20" s="163"/>
      <c r="C20" s="163"/>
      <c r="D20" s="163"/>
      <c r="E20" s="163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185"/>
      <c r="B21" s="163"/>
      <c r="C21" s="163"/>
      <c r="D21" s="163"/>
      <c r="E21" s="163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185"/>
      <c r="B22" s="163"/>
      <c r="C22" s="163"/>
      <c r="D22" s="163"/>
      <c r="E22" s="163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185"/>
      <c r="B23" s="163"/>
      <c r="C23" s="163"/>
      <c r="D23" s="163"/>
      <c r="E23" s="163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185"/>
      <c r="B24" s="163"/>
      <c r="C24" s="163"/>
      <c r="D24" s="163"/>
      <c r="E24" s="163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185"/>
      <c r="B25" s="163"/>
      <c r="C25" s="163"/>
      <c r="D25" s="163"/>
      <c r="E25" s="163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185"/>
      <c r="B26" s="163"/>
      <c r="C26" s="163"/>
      <c r="D26" s="163"/>
      <c r="E26" s="163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185"/>
      <c r="B27" s="163"/>
      <c r="C27" s="163"/>
      <c r="D27" s="163"/>
      <c r="E27" s="163"/>
      <c r="F27" s="31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185"/>
      <c r="B28" s="163"/>
      <c r="C28" s="163"/>
      <c r="D28" s="163"/>
      <c r="E28" s="163"/>
      <c r="F28" s="27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185"/>
      <c r="B29" s="163"/>
      <c r="C29" s="163"/>
      <c r="D29" s="163"/>
      <c r="E29" s="163"/>
      <c r="F29" s="31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185"/>
      <c r="B30" s="163"/>
      <c r="C30" s="163"/>
      <c r="D30" s="163"/>
      <c r="E30" s="163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3.25" customHeight="1">
      <c r="A31" s="185"/>
      <c r="B31" s="163"/>
      <c r="C31" s="163"/>
      <c r="D31" s="163"/>
      <c r="E31" s="163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6" s="33" customFormat="1" ht="23.25" customHeight="1">
      <c r="A32" s="185"/>
      <c r="B32" s="163"/>
      <c r="C32" s="163"/>
      <c r="D32" s="163"/>
      <c r="E32" s="163"/>
      <c r="F32" s="27"/>
      <c r="G32" s="28"/>
      <c r="H32" s="28"/>
      <c r="I32" s="32"/>
      <c r="J32" s="32"/>
      <c r="K32" s="46"/>
      <c r="L32" s="28"/>
      <c r="M32" s="32"/>
      <c r="N32" s="32"/>
      <c r="O32" s="28"/>
      <c r="P32" s="29"/>
    </row>
    <row r="33" spans="1:17" s="41" customFormat="1" ht="24" customHeight="1" thickBot="1">
      <c r="A33" s="186"/>
      <c r="B33" s="164"/>
      <c r="C33" s="164"/>
      <c r="D33" s="164"/>
      <c r="E33" s="164"/>
      <c r="F33" s="36"/>
      <c r="G33" s="37"/>
      <c r="H33" s="37"/>
      <c r="I33" s="38"/>
      <c r="J33" s="38"/>
      <c r="K33" s="47"/>
      <c r="L33" s="37"/>
      <c r="M33" s="38"/>
      <c r="N33" s="38"/>
      <c r="O33" s="37"/>
      <c r="P33" s="39"/>
      <c r="Q33" s="40"/>
    </row>
    <row r="34" spans="8:12" ht="23.25" customHeight="1">
      <c r="H34" s="43"/>
      <c r="K34" s="18"/>
      <c r="L34" s="18"/>
    </row>
    <row r="35" spans="11:12" ht="23.25" customHeight="1">
      <c r="K35" s="18"/>
      <c r="L35" s="18"/>
    </row>
    <row r="36" spans="11:12" ht="23.25" customHeight="1">
      <c r="K36" s="18"/>
      <c r="L36" s="18"/>
    </row>
    <row r="37" ht="23.25" customHeight="1"/>
    <row r="38" ht="23.25" customHeight="1"/>
    <row r="39" ht="23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workbookViewId="0" topLeftCell="A1">
      <pane xSplit="6" ySplit="6" topLeftCell="L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7" sqref="L7"/>
    </sheetView>
  </sheetViews>
  <sheetFormatPr defaultColWidth="9.00390625" defaultRowHeight="16.5"/>
  <cols>
    <col min="1" max="1" width="2.625" style="168" customWidth="1"/>
    <col min="2" max="5" width="2.625" style="165" customWidth="1"/>
    <col min="6" max="6" width="20.625" style="42" customWidth="1"/>
    <col min="7" max="10" width="14.125" style="0" customWidth="1"/>
    <col min="11" max="15" width="14.75390625" style="0" customWidth="1"/>
    <col min="16" max="16" width="15.375" style="0" customWidth="1"/>
    <col min="17" max="17" width="9.00390625" style="0" hidden="1" customWidth="1"/>
  </cols>
  <sheetData>
    <row r="1" spans="1:11" s="3" customFormat="1" ht="15.75" customHeight="1">
      <c r="A1" s="149"/>
      <c r="B1" s="150"/>
      <c r="C1" s="150"/>
      <c r="D1" s="150"/>
      <c r="E1" s="150"/>
      <c r="F1" s="2"/>
      <c r="G1" s="2"/>
      <c r="H1" s="110"/>
      <c r="I1" s="110"/>
      <c r="J1" s="62" t="s">
        <v>80</v>
      </c>
      <c r="K1" s="5" t="s">
        <v>81</v>
      </c>
    </row>
    <row r="2" spans="1:11" s="7" customFormat="1" ht="25.5" customHeight="1">
      <c r="A2" s="149"/>
      <c r="B2" s="149"/>
      <c r="C2" s="149"/>
      <c r="D2" s="149"/>
      <c r="E2" s="149"/>
      <c r="F2" s="6"/>
      <c r="H2" s="8"/>
      <c r="I2" s="93"/>
      <c r="J2" s="8" t="s">
        <v>119</v>
      </c>
      <c r="K2" s="9" t="s">
        <v>120</v>
      </c>
    </row>
    <row r="3" spans="1:11" s="7" customFormat="1" ht="25.5" customHeight="1">
      <c r="A3" s="149"/>
      <c r="B3" s="149"/>
      <c r="C3" s="149"/>
      <c r="D3" s="149"/>
      <c r="E3" s="149"/>
      <c r="F3" s="6"/>
      <c r="G3" s="6"/>
      <c r="H3" s="111"/>
      <c r="I3" s="112"/>
      <c r="J3" s="8" t="s">
        <v>97</v>
      </c>
      <c r="K3" s="9" t="s">
        <v>83</v>
      </c>
    </row>
    <row r="4" spans="1:16" s="63" customFormat="1" ht="16.5" customHeight="1" thickBot="1">
      <c r="A4" s="203" t="s">
        <v>75</v>
      </c>
      <c r="B4" s="203"/>
      <c r="C4" s="203"/>
      <c r="D4" s="203"/>
      <c r="E4" s="203"/>
      <c r="G4" s="64"/>
      <c r="J4" s="65" t="s">
        <v>84</v>
      </c>
      <c r="K4" s="66" t="s">
        <v>121</v>
      </c>
      <c r="P4" s="65" t="s">
        <v>0</v>
      </c>
    </row>
    <row r="5" spans="1:16" s="115" customFormat="1" ht="24" customHeight="1">
      <c r="A5" s="207" t="s">
        <v>67</v>
      </c>
      <c r="B5" s="209" t="s">
        <v>112</v>
      </c>
      <c r="C5" s="210"/>
      <c r="D5" s="210"/>
      <c r="E5" s="210"/>
      <c r="F5" s="211"/>
      <c r="G5" s="213" t="s">
        <v>1</v>
      </c>
      <c r="H5" s="215"/>
      <c r="I5" s="213" t="s">
        <v>94</v>
      </c>
      <c r="J5" s="215"/>
      <c r="K5" s="214" t="s">
        <v>2</v>
      </c>
      <c r="L5" s="215"/>
      <c r="M5" s="213" t="s">
        <v>3</v>
      </c>
      <c r="N5" s="215"/>
      <c r="O5" s="213" t="s">
        <v>4</v>
      </c>
      <c r="P5" s="214"/>
    </row>
    <row r="6" spans="1:16" s="115" customFormat="1" ht="24" customHeight="1">
      <c r="A6" s="208"/>
      <c r="B6" s="179" t="s">
        <v>5</v>
      </c>
      <c r="C6" s="179" t="s">
        <v>6</v>
      </c>
      <c r="D6" s="179" t="s">
        <v>7</v>
      </c>
      <c r="E6" s="179" t="s">
        <v>8</v>
      </c>
      <c r="F6" s="67" t="s">
        <v>113</v>
      </c>
      <c r="G6" s="116" t="s">
        <v>95</v>
      </c>
      <c r="H6" s="116" t="s">
        <v>69</v>
      </c>
      <c r="I6" s="116" t="s">
        <v>95</v>
      </c>
      <c r="J6" s="117" t="s">
        <v>69</v>
      </c>
      <c r="K6" s="118" t="s">
        <v>95</v>
      </c>
      <c r="L6" s="116" t="s">
        <v>69</v>
      </c>
      <c r="M6" s="116" t="s">
        <v>95</v>
      </c>
      <c r="N6" s="116" t="s">
        <v>69</v>
      </c>
      <c r="O6" s="116" t="s">
        <v>95</v>
      </c>
      <c r="P6" s="119" t="s">
        <v>69</v>
      </c>
    </row>
    <row r="7" spans="1:17" s="23" customFormat="1" ht="22.5" customHeight="1">
      <c r="A7" s="166">
        <v>86</v>
      </c>
      <c r="B7" s="151"/>
      <c r="C7" s="151"/>
      <c r="D7" s="151"/>
      <c r="E7" s="151"/>
      <c r="F7" s="178" t="s">
        <v>111</v>
      </c>
      <c r="G7" s="22">
        <f aca="true" t="shared" si="0" ref="G7:Q8">G8</f>
        <v>0</v>
      </c>
      <c r="H7" s="22">
        <f t="shared" si="0"/>
        <v>1205555663</v>
      </c>
      <c r="I7" s="22">
        <f t="shared" si="0"/>
        <v>0</v>
      </c>
      <c r="J7" s="54">
        <f t="shared" si="0"/>
        <v>0</v>
      </c>
      <c r="K7" s="52">
        <f t="shared" si="0"/>
        <v>0</v>
      </c>
      <c r="L7" s="22">
        <f t="shared" si="0"/>
        <v>39111725</v>
      </c>
      <c r="M7" s="196">
        <f t="shared" si="0"/>
        <v>0</v>
      </c>
      <c r="N7" s="196">
        <f t="shared" si="0"/>
        <v>0</v>
      </c>
      <c r="O7" s="22">
        <f t="shared" si="0"/>
        <v>0</v>
      </c>
      <c r="P7" s="53">
        <f t="shared" si="0"/>
        <v>1166443938</v>
      </c>
      <c r="Q7" s="45">
        <f t="shared" si="0"/>
        <v>0</v>
      </c>
    </row>
    <row r="8" spans="1:17" s="23" customFormat="1" ht="23.25" customHeight="1">
      <c r="A8" s="166" t="s">
        <v>98</v>
      </c>
      <c r="B8" s="161">
        <v>1</v>
      </c>
      <c r="C8" s="151"/>
      <c r="D8" s="151"/>
      <c r="E8" s="151"/>
      <c r="F8" s="95" t="s">
        <v>105</v>
      </c>
      <c r="G8" s="22">
        <f>'歲出明細'!G11</f>
        <v>0</v>
      </c>
      <c r="H8" s="22">
        <f>'歲出明細'!H11</f>
        <v>1205555663</v>
      </c>
      <c r="I8" s="22">
        <f>'歲出明細'!I11</f>
        <v>0</v>
      </c>
      <c r="J8" s="22">
        <f>'歲出明細'!J11</f>
        <v>0</v>
      </c>
      <c r="K8" s="45">
        <f>'歲出明細'!K11</f>
        <v>0</v>
      </c>
      <c r="L8" s="22">
        <f>'歲出明細'!L11</f>
        <v>39111725</v>
      </c>
      <c r="M8" s="196">
        <f>'歲出明細'!M11</f>
        <v>0</v>
      </c>
      <c r="N8" s="196">
        <f>'歲出明細'!N11</f>
        <v>0</v>
      </c>
      <c r="O8" s="22">
        <f>G8-I8-K8+M8</f>
        <v>0</v>
      </c>
      <c r="P8" s="50">
        <f>H8-J8-L8+N8</f>
        <v>1166443938</v>
      </c>
      <c r="Q8" s="45">
        <f t="shared" si="0"/>
        <v>0</v>
      </c>
    </row>
    <row r="9" spans="1:17" s="23" customFormat="1" ht="23.25" customHeight="1">
      <c r="A9" s="185">
        <v>94</v>
      </c>
      <c r="B9" s="151"/>
      <c r="C9" s="161"/>
      <c r="D9" s="151"/>
      <c r="E9" s="151"/>
      <c r="F9" s="95"/>
      <c r="G9" s="22"/>
      <c r="H9" s="22"/>
      <c r="I9" s="22"/>
      <c r="J9" s="22"/>
      <c r="K9" s="45"/>
      <c r="L9" s="22"/>
      <c r="M9" s="22"/>
      <c r="N9" s="22"/>
      <c r="O9" s="22"/>
      <c r="P9" s="50"/>
      <c r="Q9" s="45">
        <f>Q10+Q11+Q12+Q13</f>
        <v>0</v>
      </c>
    </row>
    <row r="10" spans="1:17" s="26" customFormat="1" ht="23.25" customHeight="1">
      <c r="A10" s="185"/>
      <c r="B10" s="163"/>
      <c r="C10" s="163"/>
      <c r="D10" s="161"/>
      <c r="E10" s="163"/>
      <c r="F10" s="2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185"/>
      <c r="B11" s="163"/>
      <c r="C11" s="163"/>
      <c r="D11" s="161"/>
      <c r="E11" s="163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185"/>
      <c r="B12" s="163"/>
      <c r="C12" s="163"/>
      <c r="D12" s="163"/>
      <c r="E12" s="163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185"/>
      <c r="B13" s="163"/>
      <c r="C13" s="163"/>
      <c r="D13" s="163"/>
      <c r="E13" s="163"/>
      <c r="F13" s="27"/>
      <c r="G13" s="59"/>
      <c r="H13" s="59"/>
      <c r="I13" s="59"/>
      <c r="J13" s="59"/>
      <c r="K13" s="60"/>
      <c r="L13" s="60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185"/>
      <c r="B14" s="163"/>
      <c r="C14" s="163"/>
      <c r="D14" s="163"/>
      <c r="E14" s="163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185"/>
      <c r="B15" s="163"/>
      <c r="C15" s="163"/>
      <c r="D15" s="163"/>
      <c r="E15" s="163"/>
      <c r="F15" s="31"/>
      <c r="G15" s="59"/>
      <c r="H15" s="59"/>
      <c r="I15" s="59"/>
      <c r="J15" s="59"/>
      <c r="K15" s="60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185"/>
      <c r="B16" s="163"/>
      <c r="C16" s="163"/>
      <c r="D16" s="163"/>
      <c r="E16" s="163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185"/>
      <c r="B17" s="163"/>
      <c r="C17" s="163"/>
      <c r="D17" s="163"/>
      <c r="E17" s="163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48" customFormat="1" ht="23.25" customHeight="1">
      <c r="A18" s="185"/>
      <c r="B18" s="163"/>
      <c r="C18" s="163"/>
      <c r="D18" s="163"/>
      <c r="E18" s="163"/>
      <c r="F18" s="27"/>
      <c r="G18" s="28"/>
      <c r="H18" s="28"/>
      <c r="I18" s="28"/>
      <c r="J18" s="28"/>
      <c r="K18" s="46"/>
      <c r="L18" s="28"/>
      <c r="M18" s="28"/>
      <c r="N18" s="28"/>
      <c r="O18" s="28"/>
      <c r="P18" s="51"/>
    </row>
    <row r="19" spans="1:16" s="33" customFormat="1" ht="23.25" customHeight="1">
      <c r="A19" s="185"/>
      <c r="B19" s="163"/>
      <c r="C19" s="163"/>
      <c r="D19" s="163"/>
      <c r="E19" s="163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185"/>
      <c r="B20" s="163"/>
      <c r="C20" s="163"/>
      <c r="D20" s="163"/>
      <c r="E20" s="163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185"/>
      <c r="B21" s="163"/>
      <c r="C21" s="163"/>
      <c r="D21" s="163"/>
      <c r="E21" s="163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185"/>
      <c r="B22" s="163"/>
      <c r="C22" s="163"/>
      <c r="D22" s="163"/>
      <c r="E22" s="163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185"/>
      <c r="B23" s="163"/>
      <c r="C23" s="163"/>
      <c r="D23" s="163"/>
      <c r="E23" s="163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185"/>
      <c r="B24" s="163"/>
      <c r="C24" s="163"/>
      <c r="D24" s="163"/>
      <c r="E24" s="163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185"/>
      <c r="B25" s="163"/>
      <c r="C25" s="163"/>
      <c r="D25" s="163"/>
      <c r="E25" s="163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185"/>
      <c r="B26" s="163"/>
      <c r="C26" s="163"/>
      <c r="D26" s="163"/>
      <c r="E26" s="163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185"/>
      <c r="B27" s="163"/>
      <c r="C27" s="163"/>
      <c r="D27" s="163"/>
      <c r="E27" s="163"/>
      <c r="F27" s="31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185"/>
      <c r="B28" s="163"/>
      <c r="C28" s="163"/>
      <c r="D28" s="163"/>
      <c r="E28" s="163"/>
      <c r="F28" s="27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185"/>
      <c r="B29" s="163"/>
      <c r="C29" s="163"/>
      <c r="D29" s="163"/>
      <c r="E29" s="163"/>
      <c r="F29" s="31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185"/>
      <c r="B30" s="163"/>
      <c r="C30" s="163"/>
      <c r="D30" s="163"/>
      <c r="E30" s="163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3.25" customHeight="1">
      <c r="A31" s="185"/>
      <c r="B31" s="163"/>
      <c r="C31" s="163"/>
      <c r="D31" s="163"/>
      <c r="E31" s="163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6" s="33" customFormat="1" ht="23.25" customHeight="1">
      <c r="A32" s="185"/>
      <c r="B32" s="163"/>
      <c r="C32" s="163"/>
      <c r="D32" s="163"/>
      <c r="E32" s="163"/>
      <c r="F32" s="27"/>
      <c r="G32" s="28"/>
      <c r="H32" s="28"/>
      <c r="I32" s="32"/>
      <c r="J32" s="32"/>
      <c r="K32" s="46"/>
      <c r="L32" s="28"/>
      <c r="M32" s="32"/>
      <c r="N32" s="32"/>
      <c r="O32" s="28"/>
      <c r="P32" s="29"/>
    </row>
    <row r="33" spans="1:17" s="41" customFormat="1" ht="26.25" customHeight="1" thickBot="1">
      <c r="A33" s="186"/>
      <c r="B33" s="164"/>
      <c r="C33" s="164"/>
      <c r="D33" s="164"/>
      <c r="E33" s="164"/>
      <c r="F33" s="36"/>
      <c r="G33" s="37"/>
      <c r="H33" s="37"/>
      <c r="I33" s="38"/>
      <c r="J33" s="38"/>
      <c r="K33" s="47"/>
      <c r="L33" s="37"/>
      <c r="M33" s="38"/>
      <c r="N33" s="38"/>
      <c r="O33" s="37"/>
      <c r="P33" s="39"/>
      <c r="Q33" s="40"/>
    </row>
    <row r="34" spans="8:12" ht="22.5" customHeight="1">
      <c r="H34" s="43"/>
      <c r="K34" s="18"/>
      <c r="L34" s="18"/>
    </row>
    <row r="35" spans="11:12" ht="22.5" customHeight="1">
      <c r="K35" s="18"/>
      <c r="L35" s="18"/>
    </row>
    <row r="36" spans="11:12" ht="22.5" customHeight="1">
      <c r="K36" s="18"/>
      <c r="L36" s="18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workbookViewId="0" topLeftCell="A1">
      <pane xSplit="6" ySplit="6" topLeftCell="L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8" sqref="L8"/>
    </sheetView>
  </sheetViews>
  <sheetFormatPr defaultColWidth="9.00390625" defaultRowHeight="16.5"/>
  <cols>
    <col min="1" max="5" width="2.625" style="165" customWidth="1"/>
    <col min="6" max="6" width="20.625" style="42" customWidth="1"/>
    <col min="7" max="7" width="12.625" style="0" customWidth="1"/>
    <col min="8" max="8" width="16.125" style="0" customWidth="1"/>
    <col min="9" max="9" width="12.625" style="0" customWidth="1"/>
    <col min="10" max="10" width="15.125" style="0" customWidth="1"/>
    <col min="11" max="11" width="14.125" style="0" customWidth="1"/>
    <col min="12" max="12" width="16.75390625" style="0" customWidth="1"/>
    <col min="13" max="15" width="14.125" style="0" customWidth="1"/>
    <col min="16" max="16" width="16.25390625" style="0" customWidth="1"/>
    <col min="17" max="17" width="9.00390625" style="0" hidden="1" customWidth="1"/>
  </cols>
  <sheetData>
    <row r="1" spans="1:11" s="3" customFormat="1" ht="15.75" customHeight="1">
      <c r="A1" s="149"/>
      <c r="B1" s="150"/>
      <c r="C1" s="150"/>
      <c r="D1" s="150"/>
      <c r="E1" s="150"/>
      <c r="F1" s="2"/>
      <c r="G1" s="2"/>
      <c r="J1" s="62" t="s">
        <v>80</v>
      </c>
      <c r="K1" s="5" t="s">
        <v>81</v>
      </c>
    </row>
    <row r="2" spans="1:11" s="7" customFormat="1" ht="25.5" customHeight="1">
      <c r="A2" s="149"/>
      <c r="B2" s="149"/>
      <c r="C2" s="149"/>
      <c r="D2" s="149"/>
      <c r="E2" s="149"/>
      <c r="F2" s="6"/>
      <c r="H2" s="8"/>
      <c r="I2" s="93"/>
      <c r="J2" s="8" t="s">
        <v>119</v>
      </c>
      <c r="K2" s="9" t="s">
        <v>120</v>
      </c>
    </row>
    <row r="3" spans="1:11" s="7" customFormat="1" ht="25.5" customHeight="1">
      <c r="A3" s="149"/>
      <c r="B3" s="149"/>
      <c r="C3" s="149"/>
      <c r="D3" s="149"/>
      <c r="E3" s="149"/>
      <c r="F3" s="6"/>
      <c r="G3" s="6"/>
      <c r="H3" s="10"/>
      <c r="J3" s="8" t="s">
        <v>97</v>
      </c>
      <c r="K3" s="9" t="s">
        <v>83</v>
      </c>
    </row>
    <row r="4" spans="1:16" s="63" customFormat="1" ht="16.5" customHeight="1" thickBot="1">
      <c r="A4" s="203" t="s">
        <v>74</v>
      </c>
      <c r="B4" s="203"/>
      <c r="C4" s="203"/>
      <c r="D4" s="203"/>
      <c r="E4" s="203"/>
      <c r="G4" s="64"/>
      <c r="J4" s="65" t="s">
        <v>84</v>
      </c>
      <c r="K4" s="66" t="s">
        <v>121</v>
      </c>
      <c r="P4" s="65" t="s">
        <v>0</v>
      </c>
    </row>
    <row r="5" spans="1:16" s="115" customFormat="1" ht="24" customHeight="1">
      <c r="A5" s="207" t="s">
        <v>67</v>
      </c>
      <c r="B5" s="209" t="s">
        <v>112</v>
      </c>
      <c r="C5" s="210"/>
      <c r="D5" s="210"/>
      <c r="E5" s="210"/>
      <c r="F5" s="211"/>
      <c r="G5" s="213" t="s">
        <v>1</v>
      </c>
      <c r="H5" s="215"/>
      <c r="I5" s="213" t="s">
        <v>92</v>
      </c>
      <c r="J5" s="215"/>
      <c r="K5" s="214" t="s">
        <v>2</v>
      </c>
      <c r="L5" s="215"/>
      <c r="M5" s="213" t="s">
        <v>3</v>
      </c>
      <c r="N5" s="215"/>
      <c r="O5" s="213" t="s">
        <v>4</v>
      </c>
      <c r="P5" s="214"/>
    </row>
    <row r="6" spans="1:16" s="115" customFormat="1" ht="24" customHeight="1">
      <c r="A6" s="208"/>
      <c r="B6" s="179" t="s">
        <v>5</v>
      </c>
      <c r="C6" s="179" t="s">
        <v>6</v>
      </c>
      <c r="D6" s="179" t="s">
        <v>7</v>
      </c>
      <c r="E6" s="179" t="s">
        <v>8</v>
      </c>
      <c r="F6" s="67" t="s">
        <v>113</v>
      </c>
      <c r="G6" s="116" t="s">
        <v>93</v>
      </c>
      <c r="H6" s="116" t="s">
        <v>69</v>
      </c>
      <c r="I6" s="116" t="s">
        <v>93</v>
      </c>
      <c r="J6" s="117" t="s">
        <v>69</v>
      </c>
      <c r="K6" s="118" t="s">
        <v>93</v>
      </c>
      <c r="L6" s="116" t="s">
        <v>69</v>
      </c>
      <c r="M6" s="116" t="s">
        <v>93</v>
      </c>
      <c r="N6" s="116" t="s">
        <v>69</v>
      </c>
      <c r="O6" s="116" t="s">
        <v>93</v>
      </c>
      <c r="P6" s="119" t="s">
        <v>69</v>
      </c>
    </row>
    <row r="7" spans="1:17" s="23" customFormat="1" ht="23.25" customHeight="1">
      <c r="A7" s="159">
        <v>86</v>
      </c>
      <c r="B7" s="151"/>
      <c r="C7" s="151"/>
      <c r="D7" s="151"/>
      <c r="E7" s="151"/>
      <c r="F7" s="178" t="s">
        <v>111</v>
      </c>
      <c r="G7" s="22">
        <f aca="true" t="shared" si="0" ref="G7:Q8">G8</f>
        <v>0</v>
      </c>
      <c r="H7" s="22">
        <f t="shared" si="0"/>
        <v>184884749226</v>
      </c>
      <c r="I7" s="22">
        <f t="shared" si="0"/>
        <v>0</v>
      </c>
      <c r="J7" s="54">
        <f t="shared" si="0"/>
        <v>0</v>
      </c>
      <c r="K7" s="52">
        <f t="shared" si="0"/>
        <v>0</v>
      </c>
      <c r="L7" s="22">
        <f t="shared" si="0"/>
        <v>10129831543</v>
      </c>
      <c r="M7" s="196">
        <f t="shared" si="0"/>
        <v>0</v>
      </c>
      <c r="N7" s="196">
        <f t="shared" si="0"/>
        <v>0</v>
      </c>
      <c r="O7" s="22">
        <f t="shared" si="0"/>
        <v>0</v>
      </c>
      <c r="P7" s="53">
        <f t="shared" si="0"/>
        <v>174754917683</v>
      </c>
      <c r="Q7" s="45">
        <f t="shared" si="0"/>
        <v>0</v>
      </c>
    </row>
    <row r="8" spans="1:17" s="23" customFormat="1" ht="23.25" customHeight="1">
      <c r="A8" s="162" t="s">
        <v>98</v>
      </c>
      <c r="B8" s="161">
        <v>1</v>
      </c>
      <c r="C8" s="151"/>
      <c r="D8" s="151"/>
      <c r="E8" s="151"/>
      <c r="F8" s="95" t="s">
        <v>105</v>
      </c>
      <c r="G8" s="22">
        <f>'歲出明細'!G12</f>
        <v>0</v>
      </c>
      <c r="H8" s="22">
        <f>'歲出明細'!H12</f>
        <v>184884749226</v>
      </c>
      <c r="I8" s="22">
        <f>'歲出明細'!I12</f>
        <v>0</v>
      </c>
      <c r="J8" s="22">
        <f>'歲出明細'!J12</f>
        <v>0</v>
      </c>
      <c r="K8" s="45">
        <f>'歲出明細'!K12</f>
        <v>0</v>
      </c>
      <c r="L8" s="22">
        <f>'歲出明細'!L12</f>
        <v>10129831543</v>
      </c>
      <c r="M8" s="196">
        <f>'歲出明細'!M12</f>
        <v>0</v>
      </c>
      <c r="N8" s="196">
        <f>'歲出明細'!N12</f>
        <v>0</v>
      </c>
      <c r="O8" s="22">
        <f>G8-I8-K8+M8</f>
        <v>0</v>
      </c>
      <c r="P8" s="50">
        <f>H8-J8-L8+N8</f>
        <v>174754917683</v>
      </c>
      <c r="Q8" s="45">
        <f t="shared" si="0"/>
        <v>0</v>
      </c>
    </row>
    <row r="9" spans="1:17" s="23" customFormat="1" ht="23.25" customHeight="1">
      <c r="A9" s="160">
        <v>94</v>
      </c>
      <c r="B9" s="151"/>
      <c r="C9" s="161"/>
      <c r="D9" s="151"/>
      <c r="E9" s="151"/>
      <c r="F9" s="57"/>
      <c r="G9" s="22"/>
      <c r="H9" s="22"/>
      <c r="I9" s="22"/>
      <c r="J9" s="22"/>
      <c r="K9" s="45"/>
      <c r="L9" s="22"/>
      <c r="M9" s="22"/>
      <c r="N9" s="22"/>
      <c r="O9" s="22"/>
      <c r="P9" s="50"/>
      <c r="Q9" s="45">
        <f>Q10+Q11+Q12+Q13</f>
        <v>0</v>
      </c>
    </row>
    <row r="10" spans="1:17" s="26" customFormat="1" ht="23.25" customHeight="1">
      <c r="A10" s="160"/>
      <c r="B10" s="163"/>
      <c r="C10" s="163"/>
      <c r="D10" s="161"/>
      <c r="E10" s="163"/>
      <c r="F10" s="2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160"/>
      <c r="B11" s="163"/>
      <c r="C11" s="163"/>
      <c r="D11" s="161"/>
      <c r="E11" s="163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160"/>
      <c r="B12" s="163"/>
      <c r="C12" s="163"/>
      <c r="D12" s="163"/>
      <c r="E12" s="163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160"/>
      <c r="B13" s="163"/>
      <c r="C13" s="163"/>
      <c r="D13" s="163"/>
      <c r="E13" s="163"/>
      <c r="F13" s="27"/>
      <c r="G13" s="59"/>
      <c r="H13" s="59"/>
      <c r="I13" s="59"/>
      <c r="J13" s="59"/>
      <c r="K13" s="60"/>
      <c r="L13" s="59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160"/>
      <c r="B14" s="163"/>
      <c r="C14" s="163"/>
      <c r="D14" s="163"/>
      <c r="E14" s="163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160"/>
      <c r="B15" s="163"/>
      <c r="C15" s="163"/>
      <c r="D15" s="163"/>
      <c r="E15" s="163"/>
      <c r="F15" s="31"/>
      <c r="G15" s="59"/>
      <c r="H15" s="59"/>
      <c r="I15" s="59"/>
      <c r="J15" s="59"/>
      <c r="K15" s="60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160"/>
      <c r="B16" s="163"/>
      <c r="C16" s="163"/>
      <c r="D16" s="163"/>
      <c r="E16" s="163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160"/>
      <c r="B17" s="163"/>
      <c r="C17" s="163"/>
      <c r="D17" s="163"/>
      <c r="E17" s="163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3.25" customHeight="1">
      <c r="A18" s="160"/>
      <c r="B18" s="163"/>
      <c r="C18" s="163"/>
      <c r="D18" s="163"/>
      <c r="E18" s="163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3.25" customHeight="1">
      <c r="A19" s="160"/>
      <c r="B19" s="163"/>
      <c r="C19" s="163"/>
      <c r="D19" s="163"/>
      <c r="E19" s="163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160"/>
      <c r="B20" s="163"/>
      <c r="C20" s="163"/>
      <c r="D20" s="163"/>
      <c r="E20" s="163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160"/>
      <c r="B21" s="163"/>
      <c r="C21" s="163"/>
      <c r="D21" s="163"/>
      <c r="E21" s="163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160"/>
      <c r="B22" s="163"/>
      <c r="C22" s="163"/>
      <c r="D22" s="163"/>
      <c r="E22" s="163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160"/>
      <c r="B23" s="163"/>
      <c r="C23" s="163"/>
      <c r="D23" s="163"/>
      <c r="E23" s="163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160"/>
      <c r="B24" s="163"/>
      <c r="C24" s="163"/>
      <c r="D24" s="163"/>
      <c r="E24" s="163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160"/>
      <c r="B25" s="163"/>
      <c r="C25" s="163"/>
      <c r="D25" s="163"/>
      <c r="E25" s="163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160"/>
      <c r="B26" s="163"/>
      <c r="C26" s="163"/>
      <c r="D26" s="163"/>
      <c r="E26" s="163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160"/>
      <c r="B27" s="163"/>
      <c r="C27" s="163"/>
      <c r="D27" s="163"/>
      <c r="E27" s="163"/>
      <c r="F27" s="31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160"/>
      <c r="B28" s="163"/>
      <c r="C28" s="163"/>
      <c r="D28" s="163"/>
      <c r="E28" s="163"/>
      <c r="F28" s="27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160"/>
      <c r="B29" s="163"/>
      <c r="C29" s="163"/>
      <c r="D29" s="163"/>
      <c r="E29" s="163"/>
      <c r="F29" s="31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160"/>
      <c r="B30" s="163"/>
      <c r="C30" s="163"/>
      <c r="D30" s="163"/>
      <c r="E30" s="163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3.25" customHeight="1">
      <c r="A31" s="160"/>
      <c r="B31" s="163"/>
      <c r="C31" s="163"/>
      <c r="D31" s="163"/>
      <c r="E31" s="163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6" s="33" customFormat="1" ht="23.25" customHeight="1">
      <c r="A32" s="160"/>
      <c r="B32" s="163"/>
      <c r="C32" s="163"/>
      <c r="D32" s="163"/>
      <c r="E32" s="163"/>
      <c r="F32" s="27"/>
      <c r="G32" s="28"/>
      <c r="H32" s="28"/>
      <c r="I32" s="32"/>
      <c r="J32" s="32"/>
      <c r="K32" s="46"/>
      <c r="L32" s="28"/>
      <c r="M32" s="32"/>
      <c r="N32" s="32"/>
      <c r="O32" s="28"/>
      <c r="P32" s="29"/>
    </row>
    <row r="33" spans="1:17" s="41" customFormat="1" ht="24" customHeight="1" thickBot="1">
      <c r="A33" s="194"/>
      <c r="B33" s="164"/>
      <c r="C33" s="164"/>
      <c r="D33" s="164"/>
      <c r="E33" s="164"/>
      <c r="F33" s="36"/>
      <c r="G33" s="37"/>
      <c r="H33" s="37"/>
      <c r="I33" s="38"/>
      <c r="J33" s="38"/>
      <c r="K33" s="47"/>
      <c r="L33" s="37"/>
      <c r="M33" s="38"/>
      <c r="N33" s="38"/>
      <c r="O33" s="37"/>
      <c r="P33" s="39"/>
      <c r="Q33" s="40"/>
    </row>
    <row r="34" spans="8:12" ht="23.25" customHeight="1">
      <c r="H34" s="43"/>
      <c r="K34" s="18"/>
      <c r="L34" s="18"/>
    </row>
    <row r="35" spans="11:12" ht="23.25" customHeight="1">
      <c r="K35" s="18"/>
      <c r="L35" s="18"/>
    </row>
    <row r="36" spans="11:12" ht="23.25" customHeight="1">
      <c r="K36" s="18"/>
      <c r="L36" s="18"/>
    </row>
    <row r="37" ht="23.25" customHeight="1"/>
    <row r="38" ht="23.25" customHeight="1"/>
    <row r="39" ht="23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9" width="8.75390625" style="0" customWidth="1"/>
    <col min="10" max="10" width="15.375" style="0" customWidth="1"/>
    <col min="11" max="11" width="14.125" style="0" customWidth="1"/>
    <col min="12" max="12" width="16.0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40</v>
      </c>
      <c r="K1" s="5" t="s">
        <v>41</v>
      </c>
    </row>
    <row r="2" spans="1:11" s="7" customFormat="1" ht="25.5" customHeight="1">
      <c r="A2" s="6"/>
      <c r="B2" s="6"/>
      <c r="C2" s="6"/>
      <c r="D2" s="6"/>
      <c r="E2" s="6"/>
      <c r="F2" s="6"/>
      <c r="H2" s="216" t="s">
        <v>42</v>
      </c>
      <c r="I2" s="217"/>
      <c r="J2" s="217"/>
      <c r="K2" s="9" t="s">
        <v>43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44</v>
      </c>
      <c r="K3" s="9" t="s">
        <v>45</v>
      </c>
    </row>
    <row r="4" spans="1:16" s="11" customFormat="1" ht="16.5" customHeight="1" thickBot="1">
      <c r="A4" s="222" t="s">
        <v>74</v>
      </c>
      <c r="B4" s="222"/>
      <c r="C4" s="222"/>
      <c r="D4" s="222"/>
      <c r="E4" s="222"/>
      <c r="G4" s="12"/>
      <c r="J4" s="13" t="s">
        <v>46</v>
      </c>
      <c r="K4" s="14" t="s">
        <v>47</v>
      </c>
      <c r="P4" s="15" t="s">
        <v>0</v>
      </c>
    </row>
    <row r="5" spans="1:16" ht="20.25" customHeight="1">
      <c r="A5" s="16" t="s">
        <v>48</v>
      </c>
      <c r="B5" s="225" t="s">
        <v>49</v>
      </c>
      <c r="C5" s="225"/>
      <c r="D5" s="225"/>
      <c r="E5" s="225"/>
      <c r="F5" s="225"/>
      <c r="G5" s="228" t="s">
        <v>1</v>
      </c>
      <c r="H5" s="229"/>
      <c r="I5" s="223" t="s">
        <v>50</v>
      </c>
      <c r="J5" s="226"/>
      <c r="K5" s="224" t="s">
        <v>2</v>
      </c>
      <c r="L5" s="227"/>
      <c r="M5" s="223" t="s">
        <v>3</v>
      </c>
      <c r="N5" s="226"/>
      <c r="O5" s="223" t="s">
        <v>4</v>
      </c>
      <c r="P5" s="224"/>
    </row>
    <row r="6" spans="1:16" s="18" customFormat="1" ht="19.5" customHeight="1">
      <c r="A6" s="17" t="s">
        <v>51</v>
      </c>
      <c r="B6" s="218" t="s">
        <v>5</v>
      </c>
      <c r="C6" s="218" t="s">
        <v>6</v>
      </c>
      <c r="D6" s="218" t="s">
        <v>7</v>
      </c>
      <c r="E6" s="218" t="s">
        <v>8</v>
      </c>
      <c r="F6" s="220" t="s">
        <v>52</v>
      </c>
      <c r="G6" s="220" t="s">
        <v>53</v>
      </c>
      <c r="H6" s="220" t="s">
        <v>54</v>
      </c>
      <c r="I6" s="220" t="s">
        <v>55</v>
      </c>
      <c r="J6" s="220" t="s">
        <v>54</v>
      </c>
      <c r="K6" s="201" t="s">
        <v>53</v>
      </c>
      <c r="L6" s="220" t="s">
        <v>56</v>
      </c>
      <c r="M6" s="220" t="s">
        <v>55</v>
      </c>
      <c r="N6" s="220" t="s">
        <v>54</v>
      </c>
      <c r="O6" s="220" t="s">
        <v>53</v>
      </c>
      <c r="P6" s="230" t="s">
        <v>56</v>
      </c>
    </row>
    <row r="7" spans="1:16" ht="21" customHeight="1">
      <c r="A7" s="44" t="s">
        <v>57</v>
      </c>
      <c r="B7" s="219"/>
      <c r="C7" s="219"/>
      <c r="D7" s="219"/>
      <c r="E7" s="219"/>
      <c r="F7" s="221"/>
      <c r="G7" s="221"/>
      <c r="H7" s="221"/>
      <c r="I7" s="221"/>
      <c r="J7" s="221"/>
      <c r="K7" s="232"/>
      <c r="L7" s="221"/>
      <c r="M7" s="221"/>
      <c r="N7" s="221"/>
      <c r="O7" s="221"/>
      <c r="P7" s="231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429446327489</v>
      </c>
      <c r="I8" s="22">
        <f t="shared" si="0"/>
        <v>0</v>
      </c>
      <c r="J8" s="54">
        <f t="shared" si="0"/>
        <v>202487110000</v>
      </c>
      <c r="K8" s="52">
        <f t="shared" si="0"/>
        <v>0</v>
      </c>
      <c r="L8" s="22">
        <f t="shared" si="0"/>
        <v>11464262162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215494955327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58</v>
      </c>
      <c r="G9" s="22">
        <f t="shared" si="0"/>
        <v>0</v>
      </c>
      <c r="H9" s="22">
        <f t="shared" si="0"/>
        <v>429446327489</v>
      </c>
      <c r="I9" s="22">
        <f t="shared" si="0"/>
        <v>0</v>
      </c>
      <c r="J9" s="22">
        <f t="shared" si="0"/>
        <v>202487110000</v>
      </c>
      <c r="K9" s="45">
        <f t="shared" si="0"/>
        <v>0</v>
      </c>
      <c r="L9" s="22">
        <f t="shared" si="0"/>
        <v>11464262162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215494955327</v>
      </c>
      <c r="Q9" s="45">
        <f t="shared" si="0"/>
        <v>0</v>
      </c>
    </row>
    <row r="10" spans="1:17" s="23" customFormat="1" ht="24" customHeight="1">
      <c r="A10" s="55" t="s">
        <v>59</v>
      </c>
      <c r="B10" s="20"/>
      <c r="C10" s="30">
        <v>1</v>
      </c>
      <c r="D10" s="20"/>
      <c r="E10" s="20"/>
      <c r="F10" s="57" t="s">
        <v>60</v>
      </c>
      <c r="G10" s="22">
        <f aca="true" t="shared" si="1" ref="G10:Q10">G11+G12+G13+G14</f>
        <v>0</v>
      </c>
      <c r="H10" s="22">
        <f t="shared" si="1"/>
        <v>429446327489</v>
      </c>
      <c r="I10" s="22">
        <f t="shared" si="1"/>
        <v>0</v>
      </c>
      <c r="J10" s="22">
        <f t="shared" si="1"/>
        <v>202487110000</v>
      </c>
      <c r="K10" s="45">
        <f t="shared" si="1"/>
        <v>0</v>
      </c>
      <c r="L10" s="22">
        <f t="shared" si="1"/>
        <v>11464262162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215494955327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61</v>
      </c>
      <c r="G11" s="59">
        <v>0</v>
      </c>
      <c r="H11" s="59">
        <v>189698151035</v>
      </c>
      <c r="I11" s="59">
        <v>0</v>
      </c>
      <c r="J11" s="59">
        <v>11883142000</v>
      </c>
      <c r="K11" s="60">
        <v>0</v>
      </c>
      <c r="L11" s="59">
        <v>54667785</v>
      </c>
      <c r="M11" s="59">
        <v>0</v>
      </c>
      <c r="N11" s="59">
        <v>0</v>
      </c>
      <c r="O11" s="59">
        <v>0</v>
      </c>
      <c r="P11" s="61">
        <v>177760341250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62</v>
      </c>
      <c r="G12" s="59">
        <v>0</v>
      </c>
      <c r="H12" s="59">
        <v>202840235570</v>
      </c>
      <c r="I12" s="59">
        <v>0</v>
      </c>
      <c r="J12" s="59">
        <v>170001032000</v>
      </c>
      <c r="K12" s="60">
        <v>0</v>
      </c>
      <c r="L12" s="59">
        <v>10991148935</v>
      </c>
      <c r="M12" s="59">
        <v>0</v>
      </c>
      <c r="N12" s="59">
        <v>0</v>
      </c>
      <c r="O12" s="59">
        <v>0</v>
      </c>
      <c r="P12" s="61">
        <v>21848054635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63</v>
      </c>
      <c r="G13" s="59">
        <v>0</v>
      </c>
      <c r="H13" s="59">
        <v>36907940884</v>
      </c>
      <c r="I13" s="59">
        <v>0</v>
      </c>
      <c r="J13" s="59">
        <v>20602936000</v>
      </c>
      <c r="K13" s="60">
        <v>0</v>
      </c>
      <c r="L13" s="59">
        <v>418445442</v>
      </c>
      <c r="M13" s="59">
        <v>0</v>
      </c>
      <c r="N13" s="59">
        <v>0</v>
      </c>
      <c r="O13" s="59">
        <v>0</v>
      </c>
      <c r="P13" s="61">
        <v>15886559442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64</v>
      </c>
      <c r="G14" s="59">
        <f>G15+G16</f>
        <v>0</v>
      </c>
      <c r="H14" s="59">
        <f>H15+H16</f>
        <v>0</v>
      </c>
      <c r="I14" s="59">
        <f>I15+I16</f>
        <v>0</v>
      </c>
      <c r="J14" s="59">
        <f>J15+J16</f>
        <v>0</v>
      </c>
      <c r="K14" s="60">
        <f>K15+K16</f>
        <v>0</v>
      </c>
      <c r="L14" s="59">
        <v>0</v>
      </c>
      <c r="M14" s="59">
        <f>M15+M16</f>
        <v>0</v>
      </c>
      <c r="N14" s="59">
        <f>N15+N16</f>
        <v>0</v>
      </c>
      <c r="O14" s="59">
        <f>O15+O16</f>
        <v>0</v>
      </c>
      <c r="P14" s="61">
        <v>0</v>
      </c>
      <c r="Q14" s="46">
        <f>Q15+Q16</f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65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  <c r="L15" s="59">
        <v>0</v>
      </c>
      <c r="M15" s="59">
        <v>0</v>
      </c>
      <c r="N15" s="59">
        <v>0</v>
      </c>
      <c r="O15" s="59">
        <v>0</v>
      </c>
      <c r="P15" s="61">
        <v>0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66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9">
        <v>0</v>
      </c>
      <c r="M16" s="59">
        <v>0</v>
      </c>
      <c r="N16" s="59">
        <v>0</v>
      </c>
      <c r="O16" s="59">
        <v>0</v>
      </c>
      <c r="P16" s="61">
        <v>0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6.5">
      <c r="H33" s="43"/>
      <c r="K33" s="18"/>
      <c r="L33" s="18"/>
    </row>
    <row r="34" spans="11:12" ht="16.5">
      <c r="K34" s="18"/>
      <c r="L34" s="18"/>
    </row>
    <row r="35" spans="11:12" ht="16.5">
      <c r="K35" s="18"/>
      <c r="L35" s="18"/>
    </row>
  </sheetData>
  <sheetProtection/>
  <protectedRanges>
    <protectedRange sqref="G11:P16" name="範圍1"/>
  </protectedRanges>
  <mergeCells count="23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  <mergeCell ref="A4:E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10" width="12.625" style="0" customWidth="1"/>
    <col min="11" max="11" width="14.75390625" style="0" customWidth="1"/>
    <col min="12" max="12" width="14.5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13</v>
      </c>
      <c r="K1" s="5" t="s">
        <v>14</v>
      </c>
    </row>
    <row r="2" spans="1:11" s="7" customFormat="1" ht="25.5" customHeight="1">
      <c r="A2" s="6"/>
      <c r="B2" s="6"/>
      <c r="C2" s="6"/>
      <c r="D2" s="6"/>
      <c r="E2" s="6"/>
      <c r="F2" s="6"/>
      <c r="H2" s="216" t="s">
        <v>15</v>
      </c>
      <c r="I2" s="217"/>
      <c r="J2" s="217"/>
      <c r="K2" s="9" t="s">
        <v>16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17</v>
      </c>
      <c r="K3" s="9" t="s">
        <v>18</v>
      </c>
    </row>
    <row r="4" spans="1:16" s="11" customFormat="1" ht="16.5" customHeight="1" thickBot="1">
      <c r="A4" s="233" t="s">
        <v>75</v>
      </c>
      <c r="B4" s="222"/>
      <c r="C4" s="222"/>
      <c r="D4" s="222"/>
      <c r="E4" s="222"/>
      <c r="G4" s="12"/>
      <c r="J4" s="13" t="s">
        <v>19</v>
      </c>
      <c r="K4" s="14" t="s">
        <v>20</v>
      </c>
      <c r="P4" s="15" t="s">
        <v>0</v>
      </c>
    </row>
    <row r="5" spans="1:16" ht="20.25" customHeight="1">
      <c r="A5" s="16" t="s">
        <v>21</v>
      </c>
      <c r="B5" s="225" t="s">
        <v>22</v>
      </c>
      <c r="C5" s="225"/>
      <c r="D5" s="225"/>
      <c r="E5" s="225"/>
      <c r="F5" s="225"/>
      <c r="G5" s="228" t="s">
        <v>1</v>
      </c>
      <c r="H5" s="229"/>
      <c r="I5" s="223" t="s">
        <v>23</v>
      </c>
      <c r="J5" s="226"/>
      <c r="K5" s="224" t="s">
        <v>2</v>
      </c>
      <c r="L5" s="227"/>
      <c r="M5" s="223" t="s">
        <v>3</v>
      </c>
      <c r="N5" s="226"/>
      <c r="O5" s="223" t="s">
        <v>4</v>
      </c>
      <c r="P5" s="224"/>
    </row>
    <row r="6" spans="1:16" s="18" customFormat="1" ht="19.5" customHeight="1">
      <c r="A6" s="17" t="s">
        <v>24</v>
      </c>
      <c r="B6" s="218" t="s">
        <v>5</v>
      </c>
      <c r="C6" s="218" t="s">
        <v>6</v>
      </c>
      <c r="D6" s="218" t="s">
        <v>7</v>
      </c>
      <c r="E6" s="218" t="s">
        <v>8</v>
      </c>
      <c r="F6" s="220" t="s">
        <v>25</v>
      </c>
      <c r="G6" s="220" t="s">
        <v>26</v>
      </c>
      <c r="H6" s="220" t="s">
        <v>27</v>
      </c>
      <c r="I6" s="220" t="s">
        <v>28</v>
      </c>
      <c r="J6" s="220" t="s">
        <v>27</v>
      </c>
      <c r="K6" s="201" t="s">
        <v>26</v>
      </c>
      <c r="L6" s="220" t="s">
        <v>29</v>
      </c>
      <c r="M6" s="220" t="s">
        <v>28</v>
      </c>
      <c r="N6" s="220" t="s">
        <v>27</v>
      </c>
      <c r="O6" s="220" t="s">
        <v>26</v>
      </c>
      <c r="P6" s="230" t="s">
        <v>29</v>
      </c>
    </row>
    <row r="7" spans="1:16" ht="21" customHeight="1">
      <c r="A7" s="44" t="s">
        <v>30</v>
      </c>
      <c r="B7" s="219"/>
      <c r="C7" s="219"/>
      <c r="D7" s="219"/>
      <c r="E7" s="219"/>
      <c r="F7" s="221"/>
      <c r="G7" s="221"/>
      <c r="H7" s="221"/>
      <c r="I7" s="221"/>
      <c r="J7" s="221"/>
      <c r="K7" s="232"/>
      <c r="L7" s="221"/>
      <c r="M7" s="221"/>
      <c r="N7" s="221"/>
      <c r="O7" s="221"/>
      <c r="P7" s="231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1820427078</v>
      </c>
      <c r="I8" s="22">
        <f t="shared" si="0"/>
        <v>0</v>
      </c>
      <c r="J8" s="54">
        <f t="shared" si="0"/>
        <v>348547000</v>
      </c>
      <c r="K8" s="52">
        <f t="shared" si="0"/>
        <v>0</v>
      </c>
      <c r="L8" s="22">
        <f t="shared" si="0"/>
        <v>146412511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1325467567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31</v>
      </c>
      <c r="G9" s="22">
        <f t="shared" si="0"/>
        <v>0</v>
      </c>
      <c r="H9" s="22">
        <f t="shared" si="0"/>
        <v>1820427078</v>
      </c>
      <c r="I9" s="22">
        <f t="shared" si="0"/>
        <v>0</v>
      </c>
      <c r="J9" s="22">
        <f t="shared" si="0"/>
        <v>348547000</v>
      </c>
      <c r="K9" s="45">
        <f t="shared" si="0"/>
        <v>0</v>
      </c>
      <c r="L9" s="22">
        <f t="shared" si="0"/>
        <v>146412511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1325467567</v>
      </c>
      <c r="Q9" s="45">
        <f t="shared" si="0"/>
        <v>0</v>
      </c>
    </row>
    <row r="10" spans="1:17" s="23" customFormat="1" ht="24" customHeight="1">
      <c r="A10" s="55" t="s">
        <v>32</v>
      </c>
      <c r="B10" s="20"/>
      <c r="C10" s="30">
        <v>1</v>
      </c>
      <c r="D10" s="20"/>
      <c r="E10" s="20"/>
      <c r="F10" s="57" t="s">
        <v>33</v>
      </c>
      <c r="G10" s="22">
        <f aca="true" t="shared" si="1" ref="G10:Q10">G11+G12+G13+G14</f>
        <v>0</v>
      </c>
      <c r="H10" s="22">
        <f t="shared" si="1"/>
        <v>1820427078</v>
      </c>
      <c r="I10" s="22">
        <f t="shared" si="1"/>
        <v>0</v>
      </c>
      <c r="J10" s="22">
        <f t="shared" si="1"/>
        <v>348547000</v>
      </c>
      <c r="K10" s="45">
        <f t="shared" si="1"/>
        <v>0</v>
      </c>
      <c r="L10" s="22">
        <f t="shared" si="1"/>
        <v>146412511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1325467567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34</v>
      </c>
      <c r="G11" s="59">
        <v>0</v>
      </c>
      <c r="H11" s="59">
        <v>0</v>
      </c>
      <c r="I11" s="59">
        <v>0</v>
      </c>
      <c r="J11" s="59">
        <v>0</v>
      </c>
      <c r="K11" s="60">
        <v>0</v>
      </c>
      <c r="L11" s="59">
        <v>0</v>
      </c>
      <c r="M11" s="59">
        <v>0</v>
      </c>
      <c r="N11" s="59">
        <v>0</v>
      </c>
      <c r="O11" s="59">
        <v>0</v>
      </c>
      <c r="P11" s="61">
        <v>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35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  <c r="L12" s="59">
        <v>0</v>
      </c>
      <c r="M12" s="59">
        <v>0</v>
      </c>
      <c r="N12" s="59">
        <v>0</v>
      </c>
      <c r="O12" s="59">
        <v>0</v>
      </c>
      <c r="P12" s="61">
        <v>0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36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59">
        <v>0</v>
      </c>
      <c r="M13" s="59">
        <v>0</v>
      </c>
      <c r="N13" s="59">
        <v>0</v>
      </c>
      <c r="O13" s="59">
        <v>0</v>
      </c>
      <c r="P13" s="61">
        <v>0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37</v>
      </c>
      <c r="G14" s="59">
        <f aca="true" t="shared" si="2" ref="G14:Q14">G15+G16</f>
        <v>0</v>
      </c>
      <c r="H14" s="59">
        <f t="shared" si="2"/>
        <v>1820427078</v>
      </c>
      <c r="I14" s="59">
        <f t="shared" si="2"/>
        <v>0</v>
      </c>
      <c r="J14" s="59">
        <f t="shared" si="2"/>
        <v>348547000</v>
      </c>
      <c r="K14" s="60">
        <f t="shared" si="2"/>
        <v>0</v>
      </c>
      <c r="L14" s="60">
        <f t="shared" si="2"/>
        <v>146412511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1">
        <f t="shared" si="2"/>
        <v>1325467567</v>
      </c>
      <c r="Q14" s="46">
        <f t="shared" si="2"/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38</v>
      </c>
      <c r="G15" s="59">
        <v>0</v>
      </c>
      <c r="H15" s="59">
        <v>1720169491</v>
      </c>
      <c r="I15" s="59">
        <v>0</v>
      </c>
      <c r="J15" s="59">
        <v>348547000</v>
      </c>
      <c r="K15" s="60">
        <v>0</v>
      </c>
      <c r="L15" s="59">
        <v>116037005</v>
      </c>
      <c r="M15" s="59">
        <v>0</v>
      </c>
      <c r="N15" s="59">
        <v>0</v>
      </c>
      <c r="O15" s="59">
        <v>0</v>
      </c>
      <c r="P15" s="61">
        <v>1255585486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39</v>
      </c>
      <c r="G16" s="59">
        <v>0</v>
      </c>
      <c r="H16" s="59">
        <v>100257587</v>
      </c>
      <c r="I16" s="59">
        <v>0</v>
      </c>
      <c r="J16" s="59">
        <v>0</v>
      </c>
      <c r="K16" s="60">
        <v>0</v>
      </c>
      <c r="L16" s="59">
        <v>30375506</v>
      </c>
      <c r="M16" s="59">
        <v>0</v>
      </c>
      <c r="N16" s="59">
        <v>0</v>
      </c>
      <c r="O16" s="59">
        <v>0</v>
      </c>
      <c r="P16" s="61">
        <v>69882081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6.5">
      <c r="H33" s="43"/>
      <c r="K33" s="18"/>
      <c r="L33" s="18"/>
    </row>
    <row r="34" spans="11:12" ht="16.5">
      <c r="K34" s="18"/>
      <c r="L34" s="18"/>
    </row>
    <row r="35" spans="11:12" ht="16.5">
      <c r="K35" s="18"/>
      <c r="L35" s="18"/>
    </row>
  </sheetData>
  <sheetProtection/>
  <protectedRanges>
    <protectedRange sqref="G11:P16" name="範圍1"/>
  </protectedRanges>
  <mergeCells count="23">
    <mergeCell ref="H2:J2"/>
    <mergeCell ref="B6:B7"/>
    <mergeCell ref="C6:C7"/>
    <mergeCell ref="D6:D7"/>
    <mergeCell ref="G6:G7"/>
    <mergeCell ref="E6:E7"/>
    <mergeCell ref="F6:F7"/>
    <mergeCell ref="H6:H7"/>
    <mergeCell ref="A4:E4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1">
      <pane xSplit="6" ySplit="6" topLeftCell="I25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27" sqref="F27"/>
    </sheetView>
  </sheetViews>
  <sheetFormatPr defaultColWidth="9.00390625" defaultRowHeight="16.5"/>
  <cols>
    <col min="1" max="1" width="2.625" style="184" customWidth="1"/>
    <col min="2" max="5" width="2.625" style="63" customWidth="1"/>
    <col min="6" max="6" width="22.625" style="42" customWidth="1"/>
    <col min="7" max="7" width="11.625" style="0" customWidth="1"/>
    <col min="8" max="8" width="16.125" style="0" customWidth="1"/>
    <col min="9" max="9" width="11.625" style="0" customWidth="1"/>
    <col min="10" max="10" width="15.125" style="0" customWidth="1"/>
    <col min="11" max="11" width="14.25390625" style="0" customWidth="1"/>
    <col min="12" max="12" width="15.25390625" style="0" customWidth="1"/>
    <col min="13" max="15" width="14.25390625" style="0" customWidth="1"/>
    <col min="16" max="16" width="16.25390625" style="0" customWidth="1"/>
  </cols>
  <sheetData>
    <row r="1" spans="1:11" s="3" customFormat="1" ht="15.75" customHeight="1">
      <c r="A1" s="180"/>
      <c r="B1" s="150"/>
      <c r="C1" s="150"/>
      <c r="D1" s="150"/>
      <c r="E1" s="150"/>
      <c r="F1" s="2"/>
      <c r="G1" s="2"/>
      <c r="H1" s="110"/>
      <c r="I1" s="110"/>
      <c r="J1" s="62" t="s">
        <v>80</v>
      </c>
      <c r="K1" s="5" t="s">
        <v>81</v>
      </c>
    </row>
    <row r="2" spans="1:11" s="7" customFormat="1" ht="25.5" customHeight="1">
      <c r="A2" s="180"/>
      <c r="B2" s="149"/>
      <c r="C2" s="149"/>
      <c r="D2" s="149"/>
      <c r="E2" s="149"/>
      <c r="F2" s="6"/>
      <c r="H2" s="8"/>
      <c r="I2" s="93"/>
      <c r="J2" s="8" t="s">
        <v>119</v>
      </c>
      <c r="K2" s="9" t="s">
        <v>120</v>
      </c>
    </row>
    <row r="3" spans="1:11" s="7" customFormat="1" ht="25.5" customHeight="1">
      <c r="A3" s="180"/>
      <c r="B3" s="149"/>
      <c r="C3" s="149"/>
      <c r="D3" s="149"/>
      <c r="E3" s="149"/>
      <c r="F3" s="6"/>
      <c r="G3" s="6"/>
      <c r="H3" s="111"/>
      <c r="I3" s="112"/>
      <c r="J3" s="8" t="s">
        <v>97</v>
      </c>
      <c r="K3" s="9" t="s">
        <v>118</v>
      </c>
    </row>
    <row r="4" spans="1:16" s="63" customFormat="1" ht="16.5" customHeight="1" thickBot="1">
      <c r="A4" s="203"/>
      <c r="B4" s="203"/>
      <c r="C4" s="203"/>
      <c r="D4" s="203"/>
      <c r="E4" s="203"/>
      <c r="G4" s="64"/>
      <c r="J4" s="65" t="s">
        <v>84</v>
      </c>
      <c r="K4" s="66" t="s">
        <v>121</v>
      </c>
      <c r="P4" s="65" t="s">
        <v>0</v>
      </c>
    </row>
    <row r="5" spans="1:16" ht="24" customHeight="1">
      <c r="A5" s="234" t="s">
        <v>67</v>
      </c>
      <c r="B5" s="209" t="s">
        <v>115</v>
      </c>
      <c r="C5" s="210"/>
      <c r="D5" s="210"/>
      <c r="E5" s="210"/>
      <c r="F5" s="211"/>
      <c r="G5" s="206" t="s">
        <v>1</v>
      </c>
      <c r="H5" s="205"/>
      <c r="I5" s="206" t="s">
        <v>92</v>
      </c>
      <c r="J5" s="205"/>
      <c r="K5" s="204" t="s">
        <v>2</v>
      </c>
      <c r="L5" s="205"/>
      <c r="M5" s="206" t="s">
        <v>3</v>
      </c>
      <c r="N5" s="205"/>
      <c r="O5" s="206" t="s">
        <v>4</v>
      </c>
      <c r="P5" s="204"/>
    </row>
    <row r="6" spans="1:16" ht="24" customHeight="1">
      <c r="A6" s="235"/>
      <c r="B6" s="179" t="s">
        <v>5</v>
      </c>
      <c r="C6" s="179" t="s">
        <v>6</v>
      </c>
      <c r="D6" s="179" t="s">
        <v>7</v>
      </c>
      <c r="E6" s="179" t="s">
        <v>8</v>
      </c>
      <c r="F6" s="67" t="s">
        <v>117</v>
      </c>
      <c r="G6" s="67" t="s">
        <v>93</v>
      </c>
      <c r="H6" s="67" t="s">
        <v>69</v>
      </c>
      <c r="I6" s="67" t="s">
        <v>93</v>
      </c>
      <c r="J6" s="68" t="s">
        <v>69</v>
      </c>
      <c r="K6" s="69" t="s">
        <v>93</v>
      </c>
      <c r="L6" s="67" t="s">
        <v>69</v>
      </c>
      <c r="M6" s="67" t="s">
        <v>93</v>
      </c>
      <c r="N6" s="67" t="s">
        <v>69</v>
      </c>
      <c r="O6" s="67" t="s">
        <v>93</v>
      </c>
      <c r="P6" s="70" t="s">
        <v>69</v>
      </c>
    </row>
    <row r="7" spans="1:16" s="23" customFormat="1" ht="27" customHeight="1">
      <c r="A7" s="159">
        <v>86</v>
      </c>
      <c r="B7" s="151"/>
      <c r="C7" s="151"/>
      <c r="D7" s="151"/>
      <c r="E7" s="151"/>
      <c r="F7" s="178" t="s">
        <v>116</v>
      </c>
      <c r="G7" s="22">
        <f>G8</f>
        <v>0</v>
      </c>
      <c r="H7" s="22">
        <f aca="true" t="shared" si="0" ref="H7:P8">H8</f>
        <v>186090304889</v>
      </c>
      <c r="I7" s="22">
        <f t="shared" si="0"/>
        <v>0</v>
      </c>
      <c r="J7" s="54">
        <f t="shared" si="0"/>
        <v>0</v>
      </c>
      <c r="K7" s="52">
        <f t="shared" si="0"/>
        <v>0</v>
      </c>
      <c r="L7" s="22">
        <f t="shared" si="0"/>
        <v>10168943268</v>
      </c>
      <c r="M7" s="196">
        <f t="shared" si="0"/>
        <v>0</v>
      </c>
      <c r="N7" s="196">
        <f t="shared" si="0"/>
        <v>0</v>
      </c>
      <c r="O7" s="22">
        <f t="shared" si="0"/>
        <v>0</v>
      </c>
      <c r="P7" s="53">
        <f t="shared" si="0"/>
        <v>175921361621</v>
      </c>
    </row>
    <row r="8" spans="1:16" s="124" customFormat="1" ht="21" customHeight="1">
      <c r="A8" s="155" t="s">
        <v>98</v>
      </c>
      <c r="B8" s="153">
        <v>1</v>
      </c>
      <c r="C8" s="154"/>
      <c r="D8" s="154"/>
      <c r="E8" s="154"/>
      <c r="F8" s="187" t="s">
        <v>77</v>
      </c>
      <c r="G8" s="122">
        <f>G9</f>
        <v>0</v>
      </c>
      <c r="H8" s="122">
        <f t="shared" si="0"/>
        <v>186090304889</v>
      </c>
      <c r="I8" s="122">
        <f t="shared" si="0"/>
        <v>0</v>
      </c>
      <c r="J8" s="122">
        <f t="shared" si="0"/>
        <v>0</v>
      </c>
      <c r="K8" s="113">
        <f t="shared" si="0"/>
        <v>0</v>
      </c>
      <c r="L8" s="122">
        <f t="shared" si="0"/>
        <v>10168943268</v>
      </c>
      <c r="M8" s="199">
        <f t="shared" si="0"/>
        <v>0</v>
      </c>
      <c r="N8" s="199">
        <f t="shared" si="0"/>
        <v>0</v>
      </c>
      <c r="O8" s="122">
        <f t="shared" si="0"/>
        <v>0</v>
      </c>
      <c r="P8" s="123">
        <f t="shared" si="0"/>
        <v>175921361621</v>
      </c>
    </row>
    <row r="9" spans="1:16" s="124" customFormat="1" ht="21" customHeight="1">
      <c r="A9" s="152">
        <v>94</v>
      </c>
      <c r="B9" s="154"/>
      <c r="C9" s="153">
        <v>1</v>
      </c>
      <c r="D9" s="154"/>
      <c r="E9" s="154"/>
      <c r="F9" s="121" t="s">
        <v>96</v>
      </c>
      <c r="G9" s="122">
        <f>G13+G14+G15+G16</f>
        <v>0</v>
      </c>
      <c r="H9" s="122">
        <f aca="true" t="shared" si="1" ref="H9:P9">H13+H14+H15+H16</f>
        <v>186090304889</v>
      </c>
      <c r="I9" s="122">
        <f t="shared" si="1"/>
        <v>0</v>
      </c>
      <c r="J9" s="122">
        <f t="shared" si="1"/>
        <v>0</v>
      </c>
      <c r="K9" s="113">
        <f t="shared" si="1"/>
        <v>0</v>
      </c>
      <c r="L9" s="122">
        <f t="shared" si="1"/>
        <v>10168943268</v>
      </c>
      <c r="M9" s="199">
        <f t="shared" si="1"/>
        <v>0</v>
      </c>
      <c r="N9" s="199">
        <f t="shared" si="1"/>
        <v>0</v>
      </c>
      <c r="O9" s="122">
        <f t="shared" si="1"/>
        <v>0</v>
      </c>
      <c r="P9" s="123">
        <f t="shared" si="1"/>
        <v>175921361621</v>
      </c>
    </row>
    <row r="10" spans="1:16" s="99" customFormat="1" ht="21" customHeight="1" hidden="1">
      <c r="A10" s="156"/>
      <c r="B10" s="188"/>
      <c r="C10" s="189"/>
      <c r="D10" s="189"/>
      <c r="E10" s="189"/>
      <c r="F10" s="120" t="s">
        <v>88</v>
      </c>
      <c r="G10" s="96">
        <f aca="true" t="shared" si="2" ref="G10:P10">SUM(G11:G12)</f>
        <v>0</v>
      </c>
      <c r="H10" s="96">
        <f t="shared" si="2"/>
        <v>186090304889</v>
      </c>
      <c r="I10" s="96">
        <f t="shared" si="2"/>
        <v>0</v>
      </c>
      <c r="J10" s="96">
        <f t="shared" si="2"/>
        <v>0</v>
      </c>
      <c r="K10" s="97">
        <f t="shared" si="2"/>
        <v>0</v>
      </c>
      <c r="L10" s="96">
        <f t="shared" si="2"/>
        <v>10168943268</v>
      </c>
      <c r="M10" s="96">
        <f t="shared" si="2"/>
        <v>0</v>
      </c>
      <c r="N10" s="96">
        <f t="shared" si="2"/>
        <v>0</v>
      </c>
      <c r="O10" s="96">
        <f t="shared" si="2"/>
        <v>0</v>
      </c>
      <c r="P10" s="98">
        <f t="shared" si="2"/>
        <v>175921361621</v>
      </c>
    </row>
    <row r="11" spans="1:16" s="104" customFormat="1" ht="21" customHeight="1" hidden="1">
      <c r="A11" s="157"/>
      <c r="B11" s="157"/>
      <c r="C11" s="190"/>
      <c r="D11" s="190"/>
      <c r="E11" s="190"/>
      <c r="F11" s="100" t="s">
        <v>75</v>
      </c>
      <c r="G11" s="101">
        <f>G16</f>
        <v>0</v>
      </c>
      <c r="H11" s="101">
        <f aca="true" t="shared" si="3" ref="H11:N11">H16</f>
        <v>1205555663</v>
      </c>
      <c r="I11" s="101">
        <f t="shared" si="3"/>
        <v>0</v>
      </c>
      <c r="J11" s="101">
        <f t="shared" si="3"/>
        <v>0</v>
      </c>
      <c r="K11" s="102">
        <f t="shared" si="3"/>
        <v>0</v>
      </c>
      <c r="L11" s="101">
        <f t="shared" si="3"/>
        <v>39111725</v>
      </c>
      <c r="M11" s="101">
        <f t="shared" si="3"/>
        <v>0</v>
      </c>
      <c r="N11" s="101">
        <f t="shared" si="3"/>
        <v>0</v>
      </c>
      <c r="O11" s="101">
        <f>G11-I11-K11+M11</f>
        <v>0</v>
      </c>
      <c r="P11" s="103">
        <f>H11-J11-L11+N11</f>
        <v>1166443938</v>
      </c>
    </row>
    <row r="12" spans="1:16" s="109" customFormat="1" ht="21" customHeight="1" hidden="1">
      <c r="A12" s="158"/>
      <c r="B12" s="158"/>
      <c r="C12" s="191"/>
      <c r="D12" s="191"/>
      <c r="E12" s="191"/>
      <c r="F12" s="105" t="s">
        <v>74</v>
      </c>
      <c r="G12" s="106">
        <f>G13+G14+G15</f>
        <v>0</v>
      </c>
      <c r="H12" s="106">
        <f aca="true" t="shared" si="4" ref="H12:N12">H13+H14+H15</f>
        <v>184884749226</v>
      </c>
      <c r="I12" s="106">
        <f t="shared" si="4"/>
        <v>0</v>
      </c>
      <c r="J12" s="106">
        <f t="shared" si="4"/>
        <v>0</v>
      </c>
      <c r="K12" s="107">
        <f t="shared" si="4"/>
        <v>0</v>
      </c>
      <c r="L12" s="106">
        <f t="shared" si="4"/>
        <v>10129831543</v>
      </c>
      <c r="M12" s="106">
        <f t="shared" si="4"/>
        <v>0</v>
      </c>
      <c r="N12" s="106">
        <f t="shared" si="4"/>
        <v>0</v>
      </c>
      <c r="O12" s="106">
        <f>G12-I12-K12+M12</f>
        <v>0</v>
      </c>
      <c r="P12" s="108">
        <f>H12-J12-L12+N12</f>
        <v>174754917683</v>
      </c>
    </row>
    <row r="13" spans="1:16" s="127" customFormat="1" ht="21" customHeight="1">
      <c r="A13" s="152"/>
      <c r="B13" s="170"/>
      <c r="C13" s="170"/>
      <c r="D13" s="153">
        <v>1</v>
      </c>
      <c r="E13" s="170"/>
      <c r="F13" s="238" t="s">
        <v>89</v>
      </c>
      <c r="G13" s="125">
        <v>0</v>
      </c>
      <c r="H13" s="125">
        <v>162620695910</v>
      </c>
      <c r="I13" s="125">
        <v>0</v>
      </c>
      <c r="J13" s="125">
        <v>0</v>
      </c>
      <c r="K13" s="114">
        <v>0</v>
      </c>
      <c r="L13" s="125">
        <v>21984144</v>
      </c>
      <c r="M13" s="200">
        <v>0</v>
      </c>
      <c r="N13" s="200">
        <f aca="true" t="shared" si="5" ref="N13:N18">-M13</f>
        <v>0</v>
      </c>
      <c r="O13" s="125">
        <f aca="true" t="shared" si="6" ref="O13:P18">G13-I13-K13+M13</f>
        <v>0</v>
      </c>
      <c r="P13" s="126">
        <f t="shared" si="6"/>
        <v>162598711766</v>
      </c>
    </row>
    <row r="14" spans="1:16" s="128" customFormat="1" ht="36.75" customHeight="1">
      <c r="A14" s="152"/>
      <c r="B14" s="170"/>
      <c r="C14" s="170"/>
      <c r="D14" s="153">
        <v>2</v>
      </c>
      <c r="E14" s="170"/>
      <c r="F14" s="236" t="s">
        <v>12</v>
      </c>
      <c r="G14" s="125">
        <v>0</v>
      </c>
      <c r="H14" s="125">
        <v>10044318741</v>
      </c>
      <c r="I14" s="125">
        <v>0</v>
      </c>
      <c r="J14" s="125">
        <v>0</v>
      </c>
      <c r="K14" s="114">
        <v>0</v>
      </c>
      <c r="L14" s="125">
        <v>9009146823</v>
      </c>
      <c r="M14" s="200">
        <v>0</v>
      </c>
      <c r="N14" s="200">
        <f t="shared" si="5"/>
        <v>0</v>
      </c>
      <c r="O14" s="125">
        <f t="shared" si="6"/>
        <v>0</v>
      </c>
      <c r="P14" s="126">
        <f t="shared" si="6"/>
        <v>1035171918</v>
      </c>
    </row>
    <row r="15" spans="1:16" s="128" customFormat="1" ht="36.75" customHeight="1">
      <c r="A15" s="152"/>
      <c r="B15" s="170"/>
      <c r="C15" s="170"/>
      <c r="D15" s="170">
        <v>3</v>
      </c>
      <c r="E15" s="170"/>
      <c r="F15" s="236" t="s">
        <v>10</v>
      </c>
      <c r="G15" s="125">
        <v>0</v>
      </c>
      <c r="H15" s="125">
        <v>12219734575</v>
      </c>
      <c r="I15" s="125">
        <v>0</v>
      </c>
      <c r="J15" s="125">
        <v>0</v>
      </c>
      <c r="K15" s="114">
        <v>0</v>
      </c>
      <c r="L15" s="125">
        <v>1098700576</v>
      </c>
      <c r="M15" s="200">
        <v>0</v>
      </c>
      <c r="N15" s="200">
        <f t="shared" si="5"/>
        <v>0</v>
      </c>
      <c r="O15" s="125">
        <f t="shared" si="6"/>
        <v>0</v>
      </c>
      <c r="P15" s="126">
        <f t="shared" si="6"/>
        <v>11121033999</v>
      </c>
    </row>
    <row r="16" spans="1:16" s="128" customFormat="1" ht="21" customHeight="1">
      <c r="A16" s="152"/>
      <c r="B16" s="170"/>
      <c r="C16" s="170"/>
      <c r="D16" s="170">
        <v>4</v>
      </c>
      <c r="E16" s="170"/>
      <c r="F16" s="238" t="s">
        <v>11</v>
      </c>
      <c r="G16" s="125">
        <v>0</v>
      </c>
      <c r="H16" s="125">
        <v>1205555663</v>
      </c>
      <c r="I16" s="125">
        <f>I17+I18</f>
        <v>0</v>
      </c>
      <c r="J16" s="125">
        <f>J17+J18</f>
        <v>0</v>
      </c>
      <c r="K16" s="114">
        <f>K17+K18</f>
        <v>0</v>
      </c>
      <c r="L16" s="125">
        <f>L17+L18</f>
        <v>39111725</v>
      </c>
      <c r="M16" s="200">
        <f>M17+M18</f>
        <v>0</v>
      </c>
      <c r="N16" s="200">
        <f t="shared" si="5"/>
        <v>0</v>
      </c>
      <c r="O16" s="125">
        <f t="shared" si="6"/>
        <v>0</v>
      </c>
      <c r="P16" s="126">
        <f t="shared" si="6"/>
        <v>1166443938</v>
      </c>
    </row>
    <row r="17" spans="1:16" s="128" customFormat="1" ht="36.75" customHeight="1">
      <c r="A17" s="152"/>
      <c r="B17" s="170"/>
      <c r="C17" s="170"/>
      <c r="D17" s="170"/>
      <c r="E17" s="170">
        <v>1</v>
      </c>
      <c r="F17" s="237" t="s">
        <v>90</v>
      </c>
      <c r="G17" s="125">
        <v>0</v>
      </c>
      <c r="H17" s="125">
        <v>1144939441</v>
      </c>
      <c r="I17" s="125">
        <v>0</v>
      </c>
      <c r="J17" s="125">
        <v>0</v>
      </c>
      <c r="K17" s="114">
        <v>0</v>
      </c>
      <c r="L17" s="125">
        <v>38094318</v>
      </c>
      <c r="M17" s="200">
        <v>0</v>
      </c>
      <c r="N17" s="200">
        <f t="shared" si="5"/>
        <v>0</v>
      </c>
      <c r="O17" s="125">
        <f t="shared" si="6"/>
        <v>0</v>
      </c>
      <c r="P17" s="126">
        <f t="shared" si="6"/>
        <v>1106845123</v>
      </c>
    </row>
    <row r="18" spans="1:16" s="128" customFormat="1" ht="36.75" customHeight="1">
      <c r="A18" s="152"/>
      <c r="B18" s="170"/>
      <c r="C18" s="170"/>
      <c r="D18" s="170"/>
      <c r="E18" s="170">
        <v>2</v>
      </c>
      <c r="F18" s="237" t="s">
        <v>91</v>
      </c>
      <c r="G18" s="125">
        <v>0</v>
      </c>
      <c r="H18" s="125">
        <v>60616222</v>
      </c>
      <c r="I18" s="125">
        <v>0</v>
      </c>
      <c r="J18" s="125">
        <v>0</v>
      </c>
      <c r="K18" s="114">
        <v>0</v>
      </c>
      <c r="L18" s="125">
        <v>1017407</v>
      </c>
      <c r="M18" s="200">
        <v>0</v>
      </c>
      <c r="N18" s="200">
        <f t="shared" si="5"/>
        <v>0</v>
      </c>
      <c r="O18" s="125">
        <f t="shared" si="6"/>
        <v>0</v>
      </c>
      <c r="P18" s="126">
        <f t="shared" si="6"/>
        <v>59598815</v>
      </c>
    </row>
    <row r="19" spans="1:16" s="128" customFormat="1" ht="21" customHeight="1">
      <c r="A19" s="152"/>
      <c r="B19" s="170"/>
      <c r="C19" s="170"/>
      <c r="D19" s="170"/>
      <c r="E19" s="170"/>
      <c r="F19" s="130"/>
      <c r="G19" s="125"/>
      <c r="H19" s="125"/>
      <c r="I19" s="125"/>
      <c r="J19" s="125"/>
      <c r="K19" s="114"/>
      <c r="L19" s="125"/>
      <c r="M19" s="125"/>
      <c r="N19" s="125"/>
      <c r="O19" s="125"/>
      <c r="P19" s="126"/>
    </row>
    <row r="20" spans="1:16" s="133" customFormat="1" ht="21" customHeight="1">
      <c r="A20" s="152"/>
      <c r="B20" s="170"/>
      <c r="C20" s="170"/>
      <c r="D20" s="170"/>
      <c r="E20" s="170"/>
      <c r="F20" s="83"/>
      <c r="G20" s="125"/>
      <c r="H20" s="125"/>
      <c r="I20" s="131"/>
      <c r="J20" s="131"/>
      <c r="K20" s="114"/>
      <c r="L20" s="125"/>
      <c r="M20" s="131"/>
      <c r="N20" s="131"/>
      <c r="O20" s="125"/>
      <c r="P20" s="132"/>
    </row>
    <row r="21" spans="1:16" s="133" customFormat="1" ht="21" customHeight="1">
      <c r="A21" s="152"/>
      <c r="B21" s="170"/>
      <c r="C21" s="170"/>
      <c r="D21" s="170"/>
      <c r="E21" s="170"/>
      <c r="F21" s="83"/>
      <c r="G21" s="125"/>
      <c r="H21" s="125"/>
      <c r="I21" s="131"/>
      <c r="J21" s="131"/>
      <c r="K21" s="114"/>
      <c r="L21" s="125"/>
      <c r="M21" s="131"/>
      <c r="N21" s="131"/>
      <c r="O21" s="125"/>
      <c r="P21" s="132"/>
    </row>
    <row r="22" spans="1:16" s="133" customFormat="1" ht="21" customHeight="1">
      <c r="A22" s="181"/>
      <c r="B22" s="192"/>
      <c r="C22" s="192"/>
      <c r="D22" s="192"/>
      <c r="E22" s="192"/>
      <c r="F22" s="83"/>
      <c r="G22" s="125"/>
      <c r="H22" s="125"/>
      <c r="I22" s="131"/>
      <c r="J22" s="131"/>
      <c r="K22" s="114"/>
      <c r="L22" s="125"/>
      <c r="M22" s="131"/>
      <c r="N22" s="131"/>
      <c r="O22" s="125"/>
      <c r="P22" s="132"/>
    </row>
    <row r="23" spans="1:16" s="133" customFormat="1" ht="21" customHeight="1">
      <c r="A23" s="181"/>
      <c r="B23" s="192"/>
      <c r="C23" s="192"/>
      <c r="D23" s="192"/>
      <c r="E23" s="192"/>
      <c r="F23" s="83"/>
      <c r="G23" s="125"/>
      <c r="H23" s="125"/>
      <c r="I23" s="131"/>
      <c r="J23" s="131"/>
      <c r="K23" s="114"/>
      <c r="L23" s="125"/>
      <c r="M23" s="131"/>
      <c r="N23" s="131"/>
      <c r="O23" s="125"/>
      <c r="P23" s="132"/>
    </row>
    <row r="24" spans="1:16" s="133" customFormat="1" ht="21" customHeight="1">
      <c r="A24" s="181"/>
      <c r="B24" s="192"/>
      <c r="C24" s="192"/>
      <c r="D24" s="192"/>
      <c r="E24" s="192"/>
      <c r="F24" s="83"/>
      <c r="G24" s="125"/>
      <c r="H24" s="125"/>
      <c r="I24" s="131"/>
      <c r="J24" s="131"/>
      <c r="K24" s="114"/>
      <c r="L24" s="125"/>
      <c r="M24" s="131"/>
      <c r="N24" s="131"/>
      <c r="O24" s="125"/>
      <c r="P24" s="132"/>
    </row>
    <row r="25" spans="1:16" s="133" customFormat="1" ht="21" customHeight="1">
      <c r="A25" s="181"/>
      <c r="B25" s="192"/>
      <c r="C25" s="192"/>
      <c r="D25" s="192"/>
      <c r="E25" s="192"/>
      <c r="F25" s="83"/>
      <c r="G25" s="125"/>
      <c r="H25" s="125"/>
      <c r="I25" s="131"/>
      <c r="J25" s="131"/>
      <c r="K25" s="114"/>
      <c r="L25" s="125"/>
      <c r="M25" s="131"/>
      <c r="N25" s="131"/>
      <c r="O25" s="125"/>
      <c r="P25" s="132"/>
    </row>
    <row r="26" spans="1:16" s="133" customFormat="1" ht="21" customHeight="1">
      <c r="A26" s="181"/>
      <c r="B26" s="192"/>
      <c r="C26" s="192"/>
      <c r="D26" s="192"/>
      <c r="E26" s="192"/>
      <c r="F26" s="83"/>
      <c r="G26" s="125"/>
      <c r="H26" s="125"/>
      <c r="I26" s="131"/>
      <c r="J26" s="131"/>
      <c r="K26" s="114"/>
      <c r="L26" s="125"/>
      <c r="M26" s="131"/>
      <c r="N26" s="131"/>
      <c r="O26" s="125"/>
      <c r="P26" s="132"/>
    </row>
    <row r="27" spans="1:16" s="133" customFormat="1" ht="21" customHeight="1">
      <c r="A27" s="181"/>
      <c r="B27" s="192"/>
      <c r="C27" s="192"/>
      <c r="D27" s="192"/>
      <c r="E27" s="192"/>
      <c r="F27" s="83"/>
      <c r="G27" s="125"/>
      <c r="H27" s="125"/>
      <c r="I27" s="131"/>
      <c r="J27" s="131"/>
      <c r="K27" s="114"/>
      <c r="L27" s="125"/>
      <c r="M27" s="131"/>
      <c r="N27" s="131"/>
      <c r="O27" s="125"/>
      <c r="P27" s="132"/>
    </row>
    <row r="28" spans="1:16" s="133" customFormat="1" ht="21" customHeight="1">
      <c r="A28" s="181"/>
      <c r="B28" s="192"/>
      <c r="C28" s="192"/>
      <c r="D28" s="192"/>
      <c r="E28" s="192"/>
      <c r="F28" s="83"/>
      <c r="G28" s="125"/>
      <c r="H28" s="125"/>
      <c r="I28" s="131"/>
      <c r="J28" s="131"/>
      <c r="K28" s="114"/>
      <c r="L28" s="125"/>
      <c r="M28" s="131"/>
      <c r="N28" s="131"/>
      <c r="O28" s="125"/>
      <c r="P28" s="132"/>
    </row>
    <row r="29" spans="1:16" s="133" customFormat="1" ht="21" customHeight="1">
      <c r="A29" s="181"/>
      <c r="B29" s="192"/>
      <c r="C29" s="192"/>
      <c r="D29" s="192"/>
      <c r="E29" s="192"/>
      <c r="F29" s="83"/>
      <c r="G29" s="125"/>
      <c r="H29" s="125"/>
      <c r="I29" s="131"/>
      <c r="J29" s="131"/>
      <c r="K29" s="114"/>
      <c r="L29" s="125"/>
      <c r="M29" s="131"/>
      <c r="N29" s="131"/>
      <c r="O29" s="125"/>
      <c r="P29" s="132"/>
    </row>
    <row r="30" spans="1:16" s="133" customFormat="1" ht="21" customHeight="1">
      <c r="A30" s="181"/>
      <c r="B30" s="192"/>
      <c r="C30" s="192"/>
      <c r="D30" s="192"/>
      <c r="E30" s="192"/>
      <c r="F30" s="83"/>
      <c r="G30" s="125"/>
      <c r="H30" s="125"/>
      <c r="I30" s="131"/>
      <c r="J30" s="131"/>
      <c r="K30" s="114"/>
      <c r="L30" s="125"/>
      <c r="M30" s="131"/>
      <c r="N30" s="131"/>
      <c r="O30" s="125"/>
      <c r="P30" s="132"/>
    </row>
    <row r="31" spans="1:16" s="133" customFormat="1" ht="21" customHeight="1">
      <c r="A31" s="181"/>
      <c r="B31" s="192"/>
      <c r="C31" s="192"/>
      <c r="D31" s="192"/>
      <c r="E31" s="192"/>
      <c r="F31" s="130"/>
      <c r="G31" s="125"/>
      <c r="H31" s="125"/>
      <c r="I31" s="131"/>
      <c r="J31" s="131"/>
      <c r="K31" s="114"/>
      <c r="L31" s="125"/>
      <c r="M31" s="131"/>
      <c r="N31" s="131"/>
      <c r="O31" s="125"/>
      <c r="P31" s="132"/>
    </row>
    <row r="32" spans="1:16" s="133" customFormat="1" ht="21" customHeight="1">
      <c r="A32" s="181"/>
      <c r="B32" s="192"/>
      <c r="C32" s="192"/>
      <c r="D32" s="192"/>
      <c r="E32" s="192"/>
      <c r="F32" s="83"/>
      <c r="G32" s="125"/>
      <c r="H32" s="125"/>
      <c r="I32" s="131"/>
      <c r="J32" s="131"/>
      <c r="K32" s="114"/>
      <c r="L32" s="125"/>
      <c r="M32" s="131"/>
      <c r="N32" s="131"/>
      <c r="O32" s="125"/>
      <c r="P32" s="132"/>
    </row>
    <row r="33" spans="1:16" s="133" customFormat="1" ht="21" customHeight="1">
      <c r="A33" s="181"/>
      <c r="B33" s="192"/>
      <c r="C33" s="192"/>
      <c r="D33" s="192"/>
      <c r="E33" s="192"/>
      <c r="F33" s="130"/>
      <c r="G33" s="125"/>
      <c r="H33" s="125"/>
      <c r="I33" s="131"/>
      <c r="J33" s="131"/>
      <c r="K33" s="114"/>
      <c r="L33" s="125"/>
      <c r="M33" s="131"/>
      <c r="N33" s="131"/>
      <c r="O33" s="125"/>
      <c r="P33" s="132"/>
    </row>
    <row r="34" spans="1:16" s="133" customFormat="1" ht="21" customHeight="1">
      <c r="A34" s="181"/>
      <c r="B34" s="192"/>
      <c r="C34" s="192"/>
      <c r="D34" s="192"/>
      <c r="E34" s="192"/>
      <c r="F34" s="130"/>
      <c r="G34" s="125"/>
      <c r="H34" s="125"/>
      <c r="I34" s="131"/>
      <c r="J34" s="131"/>
      <c r="K34" s="114"/>
      <c r="L34" s="125"/>
      <c r="M34" s="131"/>
      <c r="N34" s="131"/>
      <c r="O34" s="125"/>
      <c r="P34" s="132"/>
    </row>
    <row r="35" spans="1:16" s="139" customFormat="1" ht="33.75" customHeight="1" thickBot="1">
      <c r="A35" s="182"/>
      <c r="B35" s="193"/>
      <c r="C35" s="193"/>
      <c r="D35" s="193"/>
      <c r="E35" s="193"/>
      <c r="F35" s="134"/>
      <c r="G35" s="135"/>
      <c r="H35" s="135"/>
      <c r="I35" s="136"/>
      <c r="J35" s="136"/>
      <c r="K35" s="137"/>
      <c r="L35" s="135"/>
      <c r="M35" s="136"/>
      <c r="N35" s="136"/>
      <c r="O35" s="135"/>
      <c r="P35" s="138"/>
    </row>
    <row r="36" spans="1:12" s="133" customFormat="1" ht="21" customHeight="1">
      <c r="A36" s="183"/>
      <c r="B36" s="128"/>
      <c r="C36" s="128"/>
      <c r="D36" s="128"/>
      <c r="E36" s="128"/>
      <c r="F36" s="140"/>
      <c r="H36" s="141"/>
      <c r="K36" s="139"/>
      <c r="L36" s="139"/>
    </row>
    <row r="37" spans="1:12" s="133" customFormat="1" ht="16.5">
      <c r="A37" s="183"/>
      <c r="B37" s="128"/>
      <c r="C37" s="128"/>
      <c r="D37" s="128"/>
      <c r="E37" s="128"/>
      <c r="F37" s="140"/>
      <c r="K37" s="139"/>
      <c r="L37" s="139"/>
    </row>
    <row r="38" spans="1:12" s="133" customFormat="1" ht="16.5">
      <c r="A38" s="183"/>
      <c r="B38" s="128"/>
      <c r="C38" s="128"/>
      <c r="D38" s="128"/>
      <c r="E38" s="128"/>
      <c r="F38" s="140"/>
      <c r="K38" s="139"/>
      <c r="L38" s="139"/>
    </row>
    <row r="39" spans="1:6" s="133" customFormat="1" ht="16.5">
      <c r="A39" s="183"/>
      <c r="B39" s="128"/>
      <c r="C39" s="128"/>
      <c r="D39" s="128"/>
      <c r="E39" s="128"/>
      <c r="F39" s="140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Q111</cp:lastModifiedBy>
  <cp:lastPrinted>2010-04-25T08:26:14Z</cp:lastPrinted>
  <dcterms:created xsi:type="dcterms:W3CDTF">2005-01-20T08:06:46Z</dcterms:created>
  <dcterms:modified xsi:type="dcterms:W3CDTF">2010-04-25T08:26:15Z</dcterms:modified>
  <cp:category/>
  <cp:version/>
  <cp:contentType/>
  <cp:contentStatus/>
</cp:coreProperties>
</file>