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985" activeTab="0"/>
  </bookViews>
  <sheets>
    <sheet name="表4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'表4'!$A$1:$E$37</definedName>
    <definedName name="Print_Area_MI">#REF!</definedName>
    <definedName name="_xlnm.Print_Titles" localSheetId="0">'表4'!$1:$4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<sst xmlns="http://schemas.openxmlformats.org/spreadsheetml/2006/main" count="47" uniqueCount="45">
  <si>
    <t>單位：百萬元</t>
  </si>
  <si>
    <t>增減數</t>
  </si>
  <si>
    <t>增減比率(％)</t>
  </si>
  <si>
    <r>
      <t>98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月底實際盈虧與預算比較表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</si>
  <si>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</si>
  <si>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t>純益預算數</t>
  </si>
  <si>
    <t>實際數</t>
  </si>
  <si>
    <t>（1）</t>
  </si>
  <si>
    <t>（2）</t>
  </si>
  <si>
    <t>(3)=(2)-(1)</t>
  </si>
  <si>
    <t>(4)=(3)/(1)</t>
  </si>
  <si>
    <t>合    計</t>
  </si>
  <si>
    <t xml:space="preserve">  行政院主管</t>
  </si>
  <si>
    <t xml:space="preserve">   1.中央銀行</t>
  </si>
  <si>
    <t xml:space="preserve">  經濟部主管</t>
  </si>
  <si>
    <t xml:space="preserve">   2.台灣糖業股份有限公司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</si>
  <si>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</si>
  <si>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</si>
  <si>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</si>
  <si>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</si>
  <si>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財政部主管</t>
  </si>
  <si>
    <t xml:space="preserve">   7.中國輸出入銀行</t>
  </si>
  <si>
    <r>
      <t xml:space="preserve">   8.中央存款保險股份有限公司</t>
    </r>
    <r>
      <rPr>
        <sz val="8"/>
        <color indexed="8"/>
        <rFont val="標楷體"/>
        <family val="4"/>
      </rPr>
      <t>（註1）</t>
    </r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</si>
  <si>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</si>
  <si>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</si>
  <si>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</si>
  <si>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</si>
  <si>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交通部主管</t>
  </si>
  <si>
    <t xml:space="preserve">   13.中華郵政股份有限公司</t>
  </si>
  <si>
    <t xml:space="preserve">   14.交通部臺灣鐵路管理局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</si>
  <si>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</si>
  <si>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</si>
  <si>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</si>
  <si>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</si>
  <si>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國軍退除役官兵輔導委員會主管</t>
  </si>
  <si>
    <t>反盈為虧</t>
  </si>
  <si>
    <t xml:space="preserve">   19.榮民工程股份有限公司</t>
  </si>
  <si>
    <t xml:space="preserve">  勞工委員會主管</t>
  </si>
  <si>
    <r>
      <t xml:space="preserve">   20.勞工保險局</t>
    </r>
    <r>
      <rPr>
        <sz val="8"/>
        <color indexed="8"/>
        <rFont val="標楷體"/>
        <family val="4"/>
      </rPr>
      <t>（註2）</t>
    </r>
  </si>
  <si>
    <t xml:space="preserve">  衛生署主管</t>
  </si>
  <si>
    <t>已達成</t>
  </si>
  <si>
    <t xml:space="preserve">   21.中央健康保險局</t>
  </si>
  <si>
    <t xml:space="preserve">註：1.中央存款保險股份有限公司依存款保險條例規定，所有盈餘應悉數納入存款保險理賠準備金，故無列數。    </t>
  </si>
  <si>
    <t xml:space="preserve">    2.勞工保險局之收支餘絀悉數轉入勞保責任準備，故無列數。</t>
  </si>
  <si>
    <t xml:space="preserve">    3.本表數據係以新臺幣百萬元為單位及經四捨五入處理後列計，百分比欄位係以採計至元為單位核算，未達1％者，則以"0"表示。  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</si>
</sst>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  <numFmt numFmtId="223" formatCode="\+\ #,##0.00"/>
    <numFmt numFmtId="224" formatCode="\+\ #,##0.0"/>
    <numFmt numFmtId="225" formatCode="\+\ #,##0"/>
    <numFmt numFmtId="226" formatCode="_-* #,##0.00_-;\-* #,##0.00_-;_-* &quot; &quot;??_-;_-@_-"/>
    <numFmt numFmtId="227" formatCode="#,###\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標楷體"/>
      <family val="4"/>
    </font>
    <font>
      <sz val="11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wrapText="1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5" fillId="0" borderId="3" xfId="19" applyFont="1" applyBorder="1" applyAlignment="1">
      <alignment horizontal="center" vertical="distributed"/>
      <protection/>
    </xf>
    <xf numFmtId="0" fontId="15" fillId="0" borderId="3" xfId="19" applyFont="1" applyBorder="1" applyAlignment="1" quotePrefix="1">
      <alignment horizontal="center" vertical="center" wrapText="1"/>
      <protection/>
    </xf>
    <xf numFmtId="0" fontId="18" fillId="0" borderId="1" xfId="19" applyFont="1" applyBorder="1" applyAlignment="1">
      <alignment horizontal="center" vertical="center" wrapText="1"/>
      <protection/>
    </xf>
    <xf numFmtId="3" fontId="19" fillId="0" borderId="1" xfId="19" applyNumberFormat="1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0" fontId="18" fillId="0" borderId="1" xfId="19" applyFont="1" applyBorder="1" applyAlignment="1">
      <alignment vertical="center" wrapText="1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7" fillId="0" borderId="0" xfId="19" applyFont="1" applyBorder="1" applyAlignment="1">
      <alignment vertical="center"/>
      <protection/>
    </xf>
    <xf numFmtId="0" fontId="17" fillId="0" borderId="0" xfId="19" applyFont="1" applyAlignment="1">
      <alignment vertical="center"/>
      <protection/>
    </xf>
    <xf numFmtId="3" fontId="19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>
      <alignment horizontal="right" vertical="center"/>
      <protection/>
    </xf>
    <xf numFmtId="3" fontId="7" fillId="0" borderId="1" xfId="0" applyNumberFormat="1" applyFont="1" applyBorder="1" applyAlignment="1">
      <alignment vertical="center"/>
    </xf>
    <xf numFmtId="3" fontId="7" fillId="0" borderId="1" xfId="19" applyNumberFormat="1" applyFont="1" applyBorder="1" applyAlignment="1">
      <alignment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0" fontId="17" fillId="0" borderId="0" xfId="19" applyFont="1" applyBorder="1" applyAlignment="1">
      <alignment vertical="center"/>
      <protection/>
    </xf>
    <xf numFmtId="0" fontId="22" fillId="0" borderId="0" xfId="19" applyFont="1" applyBorder="1" applyAlignment="1">
      <alignment horizontal="left" vertical="top" wrapText="1"/>
      <protection/>
    </xf>
    <xf numFmtId="0" fontId="5" fillId="0" borderId="0" xfId="19">
      <alignment vertical="top"/>
      <protection/>
    </xf>
    <xf numFmtId="0" fontId="22" fillId="0" borderId="0" xfId="19" applyFont="1">
      <alignment vertical="top"/>
      <protection/>
    </xf>
    <xf numFmtId="0" fontId="5" fillId="0" borderId="0" xfId="19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6" sqref="A16"/>
    </sheetView>
  </sheetViews>
  <sheetFormatPr defaultColWidth="9.00390625" defaultRowHeight="16.5"/>
  <cols>
    <col min="1" max="1" width="36.75390625" style="33" customWidth="1"/>
    <col min="2" max="4" width="21.375" style="33" customWidth="1"/>
    <col min="5" max="5" width="21.375" style="35" customWidth="1"/>
    <col min="6" max="16384" width="5.875" style="33" customWidth="1"/>
  </cols>
  <sheetData>
    <row r="1" spans="1:5" s="3" customFormat="1" ht="26.25" customHeight="1">
      <c r="A1" s="1" t="s">
        <v>3</v>
      </c>
      <c r="B1" s="2"/>
      <c r="C1" s="2"/>
      <c r="D1" s="2"/>
      <c r="E1" s="2"/>
    </row>
    <row r="2" spans="3:6" s="3" customFormat="1" ht="15.75" customHeight="1">
      <c r="C2" s="4"/>
      <c r="D2" s="4"/>
      <c r="E2" s="5" t="s">
        <v>0</v>
      </c>
      <c r="F2" s="6"/>
    </row>
    <row r="3" spans="1:6" s="10" customFormat="1" ht="30" customHeight="1">
      <c r="A3" s="7" t="s">
        <v>4</v>
      </c>
      <c r="B3" s="8" t="s">
        <v>5</v>
      </c>
      <c r="C3" s="8" t="s">
        <v>6</v>
      </c>
      <c r="D3" s="8" t="s">
        <v>1</v>
      </c>
      <c r="E3" s="8" t="s">
        <v>2</v>
      </c>
      <c r="F3" s="9"/>
    </row>
    <row r="4" spans="1:6" s="10" customFormat="1" ht="19.5" customHeight="1">
      <c r="A4" s="11"/>
      <c r="B4" s="12" t="s">
        <v>7</v>
      </c>
      <c r="C4" s="12" t="s">
        <v>8</v>
      </c>
      <c r="D4" s="12" t="s">
        <v>9</v>
      </c>
      <c r="E4" s="12" t="s">
        <v>10</v>
      </c>
      <c r="F4" s="9"/>
    </row>
    <row r="5" spans="1:6" s="16" customFormat="1" ht="19.5" customHeight="1">
      <c r="A5" s="13" t="s">
        <v>11</v>
      </c>
      <c r="B5" s="14">
        <f>SUM(B6+B8+B14+B21+B28+B32)</f>
        <v>86764</v>
      </c>
      <c r="C5" s="14">
        <f>SUM(C6+C8+C14+C21+C28+C32)</f>
        <v>314957</v>
      </c>
      <c r="D5" s="14">
        <f>C5-B5</f>
        <v>228193</v>
      </c>
      <c r="E5" s="14">
        <f aca="true" t="shared" si="0" ref="E5:E12">ABS(D5*100/B5)</f>
        <v>263.00424139043844</v>
      </c>
      <c r="F5" s="15"/>
    </row>
    <row r="6" spans="1:6" s="19" customFormat="1" ht="21" customHeight="1">
      <c r="A6" s="17" t="s">
        <v>12</v>
      </c>
      <c r="B6" s="14">
        <f>B7</f>
        <v>123149</v>
      </c>
      <c r="C6" s="14">
        <f>C7</f>
        <v>297678</v>
      </c>
      <c r="D6" s="14">
        <f aca="true" t="shared" si="1" ref="D6:D33">C6-B6</f>
        <v>174529</v>
      </c>
      <c r="E6" s="14">
        <f t="shared" si="0"/>
        <v>141.72181666111783</v>
      </c>
      <c r="F6" s="18"/>
    </row>
    <row r="7" spans="1:6" s="24" customFormat="1" ht="21" customHeight="1">
      <c r="A7" s="20" t="s">
        <v>13</v>
      </c>
      <c r="B7" s="21">
        <v>123149</v>
      </c>
      <c r="C7" s="21">
        <v>297678</v>
      </c>
      <c r="D7" s="22">
        <f t="shared" si="1"/>
        <v>174529</v>
      </c>
      <c r="E7" s="22">
        <f t="shared" si="0"/>
        <v>141.72181666111783</v>
      </c>
      <c r="F7" s="23"/>
    </row>
    <row r="8" spans="1:6" s="19" customFormat="1" ht="21" customHeight="1">
      <c r="A8" s="17" t="s">
        <v>14</v>
      </c>
      <c r="B8" s="14">
        <f>SUM(B9:B13)</f>
        <v>-27857</v>
      </c>
      <c r="C8" s="14">
        <f>SUM(C9:C13)</f>
        <v>29256</v>
      </c>
      <c r="D8" s="14">
        <f t="shared" si="1"/>
        <v>57113</v>
      </c>
      <c r="E8" s="25">
        <f t="shared" si="0"/>
        <v>205.0220770362925</v>
      </c>
      <c r="F8" s="18"/>
    </row>
    <row r="9" spans="1:6" s="24" customFormat="1" ht="21" customHeight="1">
      <c r="A9" s="20" t="s">
        <v>15</v>
      </c>
      <c r="B9" s="22">
        <v>3257</v>
      </c>
      <c r="C9" s="21">
        <v>5362</v>
      </c>
      <c r="D9" s="22">
        <f t="shared" si="1"/>
        <v>2105</v>
      </c>
      <c r="E9" s="26">
        <f t="shared" si="0"/>
        <v>64.63002763279091</v>
      </c>
      <c r="F9" s="23"/>
    </row>
    <row r="10" spans="1:6" s="24" customFormat="1" ht="21" customHeight="1">
      <c r="A10" s="20" t="s">
        <v>16</v>
      </c>
      <c r="B10" s="22">
        <v>6612</v>
      </c>
      <c r="C10" s="21">
        <v>37646</v>
      </c>
      <c r="D10" s="22">
        <f t="shared" si="1"/>
        <v>31034</v>
      </c>
      <c r="E10" s="26">
        <f t="shared" si="0"/>
        <v>469.35874168179066</v>
      </c>
      <c r="F10" s="23"/>
    </row>
    <row r="11" spans="1:6" s="24" customFormat="1" ht="21" customHeight="1">
      <c r="A11" s="20" t="s">
        <v>17</v>
      </c>
      <c r="B11" s="22">
        <v>-38253</v>
      </c>
      <c r="C11" s="21">
        <v>-13449</v>
      </c>
      <c r="D11" s="22">
        <f t="shared" si="1"/>
        <v>24804</v>
      </c>
      <c r="E11" s="26">
        <f t="shared" si="0"/>
        <v>64.84197317857424</v>
      </c>
      <c r="F11" s="23"/>
    </row>
    <row r="12" spans="1:6" s="24" customFormat="1" ht="21" customHeight="1">
      <c r="A12" s="20" t="s">
        <v>18</v>
      </c>
      <c r="B12" s="22">
        <v>430</v>
      </c>
      <c r="C12" s="21">
        <v>870</v>
      </c>
      <c r="D12" s="22">
        <f t="shared" si="1"/>
        <v>440</v>
      </c>
      <c r="E12" s="26">
        <f t="shared" si="0"/>
        <v>102.32558139534883</v>
      </c>
      <c r="F12" s="23"/>
    </row>
    <row r="13" spans="1:6" s="24" customFormat="1" ht="21" customHeight="1">
      <c r="A13" s="20" t="s">
        <v>19</v>
      </c>
      <c r="B13" s="22">
        <v>97</v>
      </c>
      <c r="C13" s="21">
        <v>-1173</v>
      </c>
      <c r="D13" s="22">
        <f t="shared" si="1"/>
        <v>-1270</v>
      </c>
      <c r="E13" s="26">
        <v>1308</v>
      </c>
      <c r="F13" s="23"/>
    </row>
    <row r="14" spans="1:6" s="19" customFormat="1" ht="21" customHeight="1">
      <c r="A14" s="17" t="s">
        <v>20</v>
      </c>
      <c r="B14" s="14">
        <f>SUM(B15:B20)</f>
        <v>18685</v>
      </c>
      <c r="C14" s="14">
        <f>SUM(C15:C20)</f>
        <v>22968</v>
      </c>
      <c r="D14" s="14">
        <f t="shared" si="1"/>
        <v>4283</v>
      </c>
      <c r="E14" s="14">
        <f aca="true" t="shared" si="2" ref="E14:E27">ABS(D14*100/B14)</f>
        <v>22.922130050842924</v>
      </c>
      <c r="F14" s="18"/>
    </row>
    <row r="15" spans="1:6" s="24" customFormat="1" ht="21" customHeight="1">
      <c r="A15" s="20" t="s">
        <v>21</v>
      </c>
      <c r="B15" s="22">
        <v>445</v>
      </c>
      <c r="C15" s="27">
        <v>453</v>
      </c>
      <c r="D15" s="22">
        <f t="shared" si="1"/>
        <v>8</v>
      </c>
      <c r="E15" s="22">
        <f t="shared" si="2"/>
        <v>1.797752808988764</v>
      </c>
      <c r="F15" s="23"/>
    </row>
    <row r="16" spans="1:6" s="24" customFormat="1" ht="21" customHeight="1">
      <c r="A16" s="20" t="s">
        <v>22</v>
      </c>
      <c r="B16" s="22"/>
      <c r="C16" s="27"/>
      <c r="D16" s="22"/>
      <c r="E16" s="22"/>
      <c r="F16" s="23"/>
    </row>
    <row r="17" spans="1:6" s="24" customFormat="1" ht="21" customHeight="1">
      <c r="A17" s="20" t="s">
        <v>23</v>
      </c>
      <c r="B17" s="22">
        <v>5829</v>
      </c>
      <c r="C17" s="21">
        <v>8717</v>
      </c>
      <c r="D17" s="22">
        <f t="shared" si="1"/>
        <v>2888</v>
      </c>
      <c r="E17" s="22">
        <f t="shared" si="2"/>
        <v>49.54537656544862</v>
      </c>
      <c r="F17" s="23"/>
    </row>
    <row r="18" spans="1:6" s="24" customFormat="1" ht="21" customHeight="1">
      <c r="A18" s="20" t="s">
        <v>24</v>
      </c>
      <c r="B18" s="22">
        <v>5802</v>
      </c>
      <c r="C18" s="21">
        <v>5573</v>
      </c>
      <c r="D18" s="22">
        <f t="shared" si="1"/>
        <v>-229</v>
      </c>
      <c r="E18" s="22">
        <f t="shared" si="2"/>
        <v>3.9469148569458805</v>
      </c>
      <c r="F18" s="23"/>
    </row>
    <row r="19" spans="1:6" s="24" customFormat="1" ht="21" customHeight="1">
      <c r="A19" s="20" t="s">
        <v>25</v>
      </c>
      <c r="B19" s="22">
        <v>57</v>
      </c>
      <c r="C19" s="21">
        <v>82</v>
      </c>
      <c r="D19" s="22">
        <f t="shared" si="1"/>
        <v>25</v>
      </c>
      <c r="E19" s="22">
        <v>45</v>
      </c>
      <c r="F19" s="23"/>
    </row>
    <row r="20" spans="1:6" s="24" customFormat="1" ht="21" customHeight="1">
      <c r="A20" s="20" t="s">
        <v>26</v>
      </c>
      <c r="B20" s="28">
        <v>6552</v>
      </c>
      <c r="C20" s="21">
        <v>8143</v>
      </c>
      <c r="D20" s="22">
        <f t="shared" si="1"/>
        <v>1591</v>
      </c>
      <c r="E20" s="22">
        <f t="shared" si="2"/>
        <v>24.282661782661783</v>
      </c>
      <c r="F20" s="23"/>
    </row>
    <row r="21" spans="1:6" s="19" customFormat="1" ht="19.5" customHeight="1">
      <c r="A21" s="17" t="s">
        <v>27</v>
      </c>
      <c r="B21" s="14">
        <f>SUM(B22:B27)</f>
        <v>4791</v>
      </c>
      <c r="C21" s="14">
        <f>SUM(C22:C27)</f>
        <v>3181</v>
      </c>
      <c r="D21" s="14">
        <f t="shared" si="1"/>
        <v>-1610</v>
      </c>
      <c r="E21" s="14">
        <f>ABS(D21*100/B21)</f>
        <v>33.604675433103736</v>
      </c>
      <c r="F21" s="18"/>
    </row>
    <row r="22" spans="1:6" s="24" customFormat="1" ht="19.5" customHeight="1">
      <c r="A22" s="20" t="s">
        <v>28</v>
      </c>
      <c r="B22" s="22">
        <v>10069</v>
      </c>
      <c r="C22" s="21">
        <v>10625</v>
      </c>
      <c r="D22" s="22">
        <f t="shared" si="1"/>
        <v>556</v>
      </c>
      <c r="E22" s="22">
        <f t="shared" si="2"/>
        <v>5.521898897606515</v>
      </c>
      <c r="F22" s="23"/>
    </row>
    <row r="23" spans="1:6" s="24" customFormat="1" ht="19.5" customHeight="1">
      <c r="A23" s="20" t="s">
        <v>29</v>
      </c>
      <c r="B23" s="22">
        <v>-10565</v>
      </c>
      <c r="C23" s="21">
        <v>-11508</v>
      </c>
      <c r="D23" s="22">
        <f t="shared" si="1"/>
        <v>-943</v>
      </c>
      <c r="E23" s="22">
        <f t="shared" si="2"/>
        <v>8.925698059630857</v>
      </c>
      <c r="F23" s="23"/>
    </row>
    <row r="24" spans="1:6" s="24" customFormat="1" ht="19.5" customHeight="1">
      <c r="A24" s="20" t="s">
        <v>30</v>
      </c>
      <c r="B24" s="22">
        <v>535</v>
      </c>
      <c r="C24" s="21">
        <v>248</v>
      </c>
      <c r="D24" s="22">
        <f t="shared" si="1"/>
        <v>-287</v>
      </c>
      <c r="E24" s="22">
        <f t="shared" si="2"/>
        <v>53.64485981308411</v>
      </c>
      <c r="F24" s="23"/>
    </row>
    <row r="25" spans="1:6" s="24" customFormat="1" ht="19.5" customHeight="1">
      <c r="A25" s="20" t="s">
        <v>31</v>
      </c>
      <c r="B25" s="22">
        <v>1462</v>
      </c>
      <c r="C25" s="21">
        <v>611</v>
      </c>
      <c r="D25" s="22">
        <f t="shared" si="1"/>
        <v>-851</v>
      </c>
      <c r="E25" s="22">
        <f t="shared" si="2"/>
        <v>58.207934336525305</v>
      </c>
      <c r="F25" s="23"/>
    </row>
    <row r="26" spans="1:6" s="24" customFormat="1" ht="19.5" customHeight="1">
      <c r="A26" s="20" t="s">
        <v>32</v>
      </c>
      <c r="B26" s="22">
        <v>3164</v>
      </c>
      <c r="C26" s="21">
        <v>3167</v>
      </c>
      <c r="D26" s="22">
        <f t="shared" si="1"/>
        <v>3</v>
      </c>
      <c r="E26" s="22">
        <f t="shared" si="2"/>
        <v>0.09481668773704172</v>
      </c>
      <c r="F26" s="23"/>
    </row>
    <row r="27" spans="1:6" s="24" customFormat="1" ht="19.5" customHeight="1">
      <c r="A27" s="20" t="s">
        <v>33</v>
      </c>
      <c r="B27" s="22">
        <v>126</v>
      </c>
      <c r="C27" s="21">
        <v>38</v>
      </c>
      <c r="D27" s="22">
        <f t="shared" si="1"/>
        <v>-88</v>
      </c>
      <c r="E27" s="22">
        <f t="shared" si="2"/>
        <v>69.84126984126983</v>
      </c>
      <c r="F27" s="23"/>
    </row>
    <row r="28" spans="1:6" s="19" customFormat="1" ht="19.5" customHeight="1">
      <c r="A28" s="17" t="s">
        <v>34</v>
      </c>
      <c r="B28" s="14">
        <f>B29</f>
        <v>25</v>
      </c>
      <c r="C28" s="14">
        <f>C29</f>
        <v>-6232</v>
      </c>
      <c r="D28" s="14">
        <f t="shared" si="1"/>
        <v>-6257</v>
      </c>
      <c r="E28" s="29" t="s">
        <v>35</v>
      </c>
      <c r="F28" s="18"/>
    </row>
    <row r="29" spans="1:6" s="24" customFormat="1" ht="19.5" customHeight="1">
      <c r="A29" s="20" t="s">
        <v>36</v>
      </c>
      <c r="B29" s="22">
        <v>25</v>
      </c>
      <c r="C29" s="21">
        <v>-6232</v>
      </c>
      <c r="D29" s="22">
        <f t="shared" si="1"/>
        <v>-6257</v>
      </c>
      <c r="E29" s="30" t="s">
        <v>35</v>
      </c>
      <c r="F29" s="23"/>
    </row>
    <row r="30" spans="1:6" s="24" customFormat="1" ht="19.5" customHeight="1">
      <c r="A30" s="17" t="s">
        <v>37</v>
      </c>
      <c r="B30" s="22"/>
      <c r="C30" s="21"/>
      <c r="D30" s="22"/>
      <c r="E30" s="30"/>
      <c r="F30" s="23"/>
    </row>
    <row r="31" spans="1:6" s="24" customFormat="1" ht="19.5" customHeight="1">
      <c r="A31" s="20" t="s">
        <v>38</v>
      </c>
      <c r="B31" s="22"/>
      <c r="C31" s="21"/>
      <c r="D31" s="22"/>
      <c r="E31" s="30"/>
      <c r="F31" s="23"/>
    </row>
    <row r="32" spans="1:6" s="19" customFormat="1" ht="19.5" customHeight="1">
      <c r="A32" s="17" t="s">
        <v>39</v>
      </c>
      <c r="B32" s="14">
        <f>B33</f>
        <v>-32029</v>
      </c>
      <c r="C32" s="14">
        <f>C33</f>
        <v>-31894</v>
      </c>
      <c r="D32" s="14">
        <f t="shared" si="1"/>
        <v>135</v>
      </c>
      <c r="E32" s="29" t="s">
        <v>40</v>
      </c>
      <c r="F32" s="18"/>
    </row>
    <row r="33" spans="1:6" s="24" customFormat="1" ht="19.5" customHeight="1">
      <c r="A33" s="20" t="s">
        <v>41</v>
      </c>
      <c r="B33" s="22">
        <v>-32029</v>
      </c>
      <c r="C33" s="21">
        <v>-31894</v>
      </c>
      <c r="D33" s="22">
        <f t="shared" si="1"/>
        <v>135</v>
      </c>
      <c r="E33" s="30" t="s">
        <v>40</v>
      </c>
      <c r="F33" s="31"/>
    </row>
    <row r="34" spans="1:5" ht="14.25" customHeight="1">
      <c r="A34" s="32" t="s">
        <v>42</v>
      </c>
      <c r="B34" s="32"/>
      <c r="C34" s="32"/>
      <c r="D34" s="32"/>
      <c r="E34" s="32"/>
    </row>
    <row r="35" ht="14.25" customHeight="1">
      <c r="A35" s="34" t="s">
        <v>43</v>
      </c>
    </row>
    <row r="36" ht="14.25" customHeight="1">
      <c r="A36" s="34" t="s">
        <v>44</v>
      </c>
    </row>
    <row r="37" ht="15.75">
      <c r="A37" s="34"/>
    </row>
  </sheetData>
  <mergeCells count="3">
    <mergeCell ref="A1:E1"/>
    <mergeCell ref="A3:A4"/>
    <mergeCell ref="A34:E34"/>
  </mergeCells>
  <printOptions horizontalCentered="1"/>
  <pageMargins left="0.1968503937007874" right="0.1968503937007874" top="0.7874015748031497" bottom="0.5118110236220472" header="0.5118110236220472" footer="0.2755905511811024"/>
  <pageSetup firstPageNumber="13" useFirstPageNumber="1" horizontalDpi="600" verticalDpi="600" orientation="landscape" paperSize="9" r:id="rId1"/>
  <headerFooter alignWithMargins="0">
    <oddHeader>&amp;L&amp;"標楷體,標準"&amp;17附表4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2010-05-24T06:02:08Z</dcterms:created>
  <dcterms:modified xsi:type="dcterms:W3CDTF">2010-05-24T06:02:38Z</dcterms:modified>
  <cp:category/>
  <cp:version/>
  <cp:contentType/>
  <cp:contentStatus/>
</cp:coreProperties>
</file>