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85" windowHeight="8985" activeTab="0"/>
  </bookViews>
  <sheets>
    <sheet name="表5國資" sheetId="1" r:id="rId1"/>
  </sheets>
  <externalReferences>
    <externalReference r:id="rId4"/>
    <externalReference r:id="rId5"/>
    <externalReference r:id="rId6"/>
    <externalReference r:id="rId7"/>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'表5國資'!$A$1:$I$44</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<sst xmlns="http://schemas.openxmlformats.org/spreadsheetml/2006/main" count="59" uniqueCount="57">
  <si>
    <t>單位：百萬元</t>
  </si>
  <si>
    <t>行政院主管</t>
  </si>
  <si>
    <t xml:space="preserve">  1.中央銀行</t>
  </si>
  <si>
    <t>經濟部主管</t>
  </si>
  <si>
    <t>財政部主管</t>
  </si>
  <si>
    <t>-</t>
  </si>
  <si>
    <t xml:space="preserve"> </t>
  </si>
  <si>
    <t>交通部主管</t>
  </si>
  <si>
    <t>國軍退除役官兵輔導委員會主管</t>
  </si>
  <si>
    <t>勞工委員會主管</t>
  </si>
  <si>
    <t>99年度營業基金（國營事業）截至99年3月底固定資產投資計畫執行情形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</si>
  <si>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</si>
  <si>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</si>
  <si>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</si>
  <si>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</si>
  <si>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</si>
  <si>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占分配預算
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</si>
  <si>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</si>
  <si>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</si>
  <si>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</si>
  <si>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</si>
  <si>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全部國營事業合計</t>
  </si>
  <si>
    <t>附屬單位預算</t>
  </si>
  <si>
    <t xml:space="preserve">  2.台灣糖業股份有限公司</t>
  </si>
  <si>
    <t xml:space="preserve">  3.台灣中油股份有限公司</t>
  </si>
  <si>
    <t xml:space="preserve">  4.台灣電力股份有限公司</t>
  </si>
  <si>
    <t xml:space="preserve">  5.漢翔航空工業股份有限公司</t>
  </si>
  <si>
    <t xml:space="preserve">  6.台灣自來水股份有限公司</t>
  </si>
  <si>
    <t xml:space="preserve">  7.中國輸出入銀行</t>
  </si>
  <si>
    <t xml:space="preserve">  8.中央存款保險股份有限公司</t>
  </si>
  <si>
    <t xml:space="preserve">  9.臺灣金融控股股份有限公司</t>
  </si>
  <si>
    <t>-</t>
  </si>
  <si>
    <t xml:space="preserve">  10.臺灣土地銀行股份有限公司</t>
  </si>
  <si>
    <t xml:space="preserve">  11.財政部印刷廠</t>
  </si>
  <si>
    <t xml:space="preserve">  12.臺灣菸酒股份有限公司</t>
  </si>
  <si>
    <t xml:space="preserve">  13.中華郵政股份有限公司</t>
  </si>
  <si>
    <t xml:space="preserve">  14.交通部臺灣鐵路管理局</t>
  </si>
  <si>
    <t xml:space="preserve">  15.交通部基隆港務局</t>
  </si>
  <si>
    <t xml:space="preserve">  16.交通部臺中港務局</t>
  </si>
  <si>
    <t xml:space="preserve">  17.交通部高雄港務局</t>
  </si>
  <si>
    <t xml:space="preserve">  18.交通部花蓮港務局</t>
  </si>
  <si>
    <t xml:space="preserve">  19.榮民工程股份有限公司</t>
  </si>
  <si>
    <t xml:space="preserve">  20.勞工保險局</t>
  </si>
  <si>
    <t>附屬單位預算分預算</t>
  </si>
  <si>
    <t xml:space="preserve">  21.中央造幣廠</t>
  </si>
  <si>
    <t xml:space="preserve">  22.中央印製廠</t>
  </si>
  <si>
    <t xml:space="preserve">  23.臺灣銀行股份有限公司</t>
  </si>
  <si>
    <t xml:space="preserve">  24.臺銀人壽保險股份有限公司</t>
  </si>
  <si>
    <t xml:space="preserve">  25.臺銀綜合證券股份有限公司</t>
  </si>
  <si>
    <t xml:space="preserve">  26.土銀保險經紀人股份有限公司</t>
  </si>
  <si>
    <t xml:space="preserve">  27.土銀都市更新投資信託股份有限公司</t>
  </si>
  <si>
    <t>註：1.99年度附屬單位預算尚未完成法定程序，本表本年度預算數暫以行政院預算案數據表達。</t>
  </si>
  <si>
    <t xml:space="preserve">    2.本表可支用預算數已扣除台灣中油公司奉准提前於上年度先行辦理數38億元。</t>
  </si>
  <si>
    <t>　　3.本表數據係以新臺幣百萬元為單位及經四捨五入處理後列計，若有數據但未達百萬元者，則以”-“符號表示；另百分比欄位係以採計至元為單位核算，未達1％者，則以"0"表示。　</t>
  </si>
  <si>
    <t xml:space="preserve">  </t>
  </si>
  <si>
    <t xml:space="preserve">      </t>
  </si>
  <si>
    <t xml:space="preserv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</si>
</sst>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s>
  <fonts count="32">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2"/>
      <name val="標楷體"/>
      <family val="4"/>
    </font>
    <font>
      <b/>
      <sz val="12"/>
      <color indexed="8"/>
      <name val="ARIAL"/>
      <family val="2"/>
    </font>
    <font>
      <sz val="12"/>
      <color indexed="8"/>
      <name val="標楷體"/>
      <family val="4"/>
    </font>
    <font>
      <b/>
      <sz val="12"/>
      <color indexed="8"/>
      <name val="標楷體"/>
      <family val="4"/>
    </font>
    <font>
      <sz val="14"/>
      <name val="標楷體"/>
      <family val="4"/>
    </font>
    <font>
      <sz val="10"/>
      <color indexed="8"/>
      <name val="標楷體"/>
      <family val="4"/>
    </font>
    <font>
      <sz val="13"/>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cellStyleXfs>
  <cellXfs count="44">
    <xf numFmtId="0" fontId="0" fillId="0" borderId="0" xfId="0" applyAlignment="1">
      <alignment/>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5" fillId="0" borderId="0" xfId="19">
      <alignment vertical="top"/>
      <protection/>
    </xf>
    <xf numFmtId="0" fontId="11" fillId="0" borderId="0" xfId="19" applyFont="1" applyBorder="1" applyAlignment="1">
      <alignment horizontal="right"/>
      <protection/>
    </xf>
    <xf numFmtId="0" fontId="13" fillId="0" borderId="2" xfId="19" applyFont="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Border="1" applyAlignment="1">
      <alignment horizontal="center" vertical="center" wrapText="1"/>
      <protection/>
    </xf>
    <xf numFmtId="0" fontId="17" fillId="0" borderId="0" xfId="19" applyFont="1" applyBorder="1">
      <alignment vertical="top"/>
      <protection/>
    </xf>
    <xf numFmtId="0" fontId="17" fillId="0" borderId="0" xfId="19" applyFont="1">
      <alignment vertical="top"/>
      <protection/>
    </xf>
    <xf numFmtId="0" fontId="13" fillId="0" borderId="3" xfId="19" applyFont="1" applyBorder="1" applyAlignment="1">
      <alignment horizontal="center" vertical="center"/>
      <protection/>
    </xf>
    <xf numFmtId="0" fontId="13" fillId="0" borderId="1"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19" fillId="0" borderId="1" xfId="19" applyFont="1" applyBorder="1" applyAlignment="1">
      <alignment vertical="top" wrapText="1"/>
      <protection/>
    </xf>
    <xf numFmtId="41" fontId="20" fillId="0" borderId="1" xfId="20" applyNumberFormat="1" applyFont="1" applyFill="1" applyBorder="1" applyAlignment="1" applyProtection="1" quotePrefix="1">
      <alignment horizontal="right" vertical="center" wrapText="1"/>
      <protection locked="0"/>
    </xf>
    <xf numFmtId="182" fontId="20" fillId="0" borderId="1" xfId="20" applyNumberFormat="1" applyFont="1" applyFill="1" applyBorder="1" applyAlignment="1" applyProtection="1" quotePrefix="1">
      <alignment horizontal="right" vertical="center" wrapText="1"/>
      <protection locked="0"/>
    </xf>
    <xf numFmtId="0" fontId="21" fillId="0" borderId="0" xfId="19" applyFont="1" applyBorder="1">
      <alignment vertical="top"/>
      <protection/>
    </xf>
    <xf numFmtId="0" fontId="21" fillId="0" borderId="0" xfId="19" applyFont="1">
      <alignment vertical="top"/>
      <protection/>
    </xf>
    <xf numFmtId="0" fontId="13" fillId="0" borderId="1" xfId="19" applyFont="1" applyBorder="1" applyAlignment="1">
      <alignment vertical="top" wrapText="1"/>
      <protection/>
    </xf>
    <xf numFmtId="182" fontId="22" fillId="0" borderId="1" xfId="0" applyNumberFormat="1" applyFont="1" applyBorder="1" applyAlignment="1">
      <alignment horizontal="right" vertical="center"/>
    </xf>
    <xf numFmtId="3" fontId="22" fillId="0" borderId="1" xfId="0" applyNumberFormat="1" applyFont="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Border="1">
      <alignment vertical="top"/>
      <protection/>
    </xf>
    <xf numFmtId="0" fontId="23" fillId="0" borderId="0" xfId="19" applyFont="1">
      <alignment vertical="top"/>
      <protection/>
    </xf>
    <xf numFmtId="182" fontId="22" fillId="0" borderId="1" xfId="20" applyNumberFormat="1" applyFont="1" applyFill="1" applyBorder="1" applyAlignment="1" applyProtection="1" quotePrefix="1">
      <alignment horizontal="right" vertical="center" wrapText="1"/>
      <protection locked="0"/>
    </xf>
    <xf numFmtId="0" fontId="23" fillId="0" borderId="0" xfId="19" applyFont="1" applyBorder="1" applyAlignment="1">
      <alignment horizontal="right" vertical="center"/>
      <protection/>
    </xf>
    <xf numFmtId="3" fontId="22" fillId="0" borderId="1" xfId="20" applyNumberFormat="1" applyFont="1" applyFill="1" applyBorder="1" applyAlignment="1" applyProtection="1" quotePrefix="1">
      <alignment horizontal="right" vertical="center" wrapText="1"/>
      <protection locked="0"/>
    </xf>
    <xf numFmtId="3" fontId="20" fillId="0" borderId="1" xfId="0" applyNumberFormat="1" applyFont="1" applyBorder="1" applyAlignment="1">
      <alignment horizontal="right" vertical="center"/>
    </xf>
    <xf numFmtId="0" fontId="23" fillId="0" borderId="0" xfId="19" applyFont="1" applyBorder="1">
      <alignment vertical="top"/>
      <protection/>
    </xf>
    <xf numFmtId="0" fontId="24" fillId="0" borderId="0" xfId="0" applyFont="1" applyFill="1" applyBorder="1" applyAlignment="1">
      <alignment vertical="top" wrapText="1"/>
    </xf>
    <xf numFmtId="0" fontId="24" fillId="0" borderId="0" xfId="0" applyFont="1" applyBorder="1" applyAlignment="1">
      <alignment vertical="top"/>
    </xf>
    <xf numFmtId="0" fontId="25" fillId="0" borderId="0" xfId="19" applyFont="1" applyAlignment="1">
      <alignment/>
      <protection/>
    </xf>
    <xf numFmtId="0" fontId="24" fillId="0" borderId="0" xfId="0" applyFont="1" applyFill="1" applyBorder="1" applyAlignment="1">
      <alignment horizontal="left" vertical="top" wrapText="1"/>
    </xf>
    <xf numFmtId="0" fontId="24" fillId="0" borderId="0" xfId="0" applyFont="1" applyBorder="1" applyAlignment="1">
      <alignment vertical="top"/>
    </xf>
    <xf numFmtId="0" fontId="26" fillId="0" borderId="0" xfId="0" applyFont="1" applyFill="1" applyBorder="1" applyAlignment="1" applyProtection="1">
      <alignment horizontal="justify" vertical="top" wrapText="1"/>
      <protection/>
    </xf>
    <xf numFmtId="0" fontId="26" fillId="0" borderId="0" xfId="0" applyFont="1" applyFill="1" applyBorder="1" applyAlignment="1" applyProtection="1">
      <alignment horizontal="justify" vertical="top" wrapText="1"/>
      <protection/>
    </xf>
    <xf numFmtId="49" fontId="28" fillId="0" borderId="0" xfId="0" applyNumberFormat="1" applyFont="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0" fontId="29" fillId="0" borderId="0" xfId="19" applyFont="1">
      <alignment vertical="top"/>
      <protection/>
    </xf>
    <xf numFmtId="49" fontId="28" fillId="0" borderId="0" xfId="0" applyNumberFormat="1" applyFont="1" applyAlignment="1" applyProtection="1">
      <alignment/>
      <protection locked="0"/>
    </xf>
    <xf numFmtId="49" fontId="30" fillId="0" borderId="0" xfId="0" applyNumberFormat="1" applyFont="1" applyAlignment="1" applyProtection="1">
      <alignment/>
      <protection locked="0"/>
    </xf>
    <xf numFmtId="0" fontId="31" fillId="0" borderId="0" xfId="19" applyFont="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28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4國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showGridLines="0" tabSelected="1" showOutlineSymbols="0" zoomScale="75" zoomScaleNormal="75" zoomScaleSheetLayoutView="75" workbookViewId="0" topLeftCell="A1">
      <selection activeCell="A2" sqref="A2"/>
    </sheetView>
  </sheetViews>
  <sheetFormatPr defaultColWidth="9.00390625" defaultRowHeight="12.75" customHeight="1"/>
  <cols>
    <col min="1" max="1" width="47.875" style="4" customWidth="1"/>
    <col min="2" max="2" width="16.25390625" style="4" customWidth="1"/>
    <col min="3" max="3" width="15.375" style="4" customWidth="1"/>
    <col min="4" max="4" width="17.875" style="4" customWidth="1"/>
    <col min="5" max="5" width="16.875" style="4" customWidth="1"/>
    <col min="6" max="6" width="18.50390625" style="4" customWidth="1"/>
    <col min="7" max="7" width="18.625" style="4" customWidth="1"/>
    <col min="8" max="8" width="14.75390625" style="4" customWidth="1"/>
    <col min="9" max="9" width="16.625" style="4" customWidth="1"/>
    <col min="10" max="16384" width="5.875" style="4" customWidth="1"/>
  </cols>
  <sheetData>
    <row r="1" spans="1:9" ht="36.75" customHeight="1">
      <c r="A1" s="1" t="s">
        <v>10</v>
      </c>
      <c r="B1" s="2"/>
      <c r="C1" s="2"/>
      <c r="D1" s="2"/>
      <c r="E1" s="2"/>
      <c r="F1" s="2"/>
      <c r="G1" s="2"/>
      <c r="H1" s="2"/>
      <c r="I1" s="3"/>
    </row>
    <row r="2" ht="20.25" customHeight="1">
      <c r="I2" s="5" t="s">
        <v>0</v>
      </c>
    </row>
    <row r="3" spans="1:10" s="10" customFormat="1" ht="29.25" customHeight="1">
      <c r="A3" s="6" t="s">
        <v>11</v>
      </c>
      <c r="B3" s="7" t="s">
        <v>12</v>
      </c>
      <c r="C3" s="7"/>
      <c r="D3" s="7"/>
      <c r="E3" s="7"/>
      <c r="F3" s="8" t="s">
        <v>13</v>
      </c>
      <c r="G3" s="8" t="s">
        <v>14</v>
      </c>
      <c r="H3" s="8" t="s">
        <v>15</v>
      </c>
      <c r="I3" s="8" t="s">
        <v>16</v>
      </c>
      <c r="J3" s="9"/>
    </row>
    <row r="4" spans="1:10" s="10" customFormat="1" ht="72" customHeight="1">
      <c r="A4" s="11"/>
      <c r="B4" s="12" t="s">
        <v>17</v>
      </c>
      <c r="C4" s="12" t="s">
        <v>18</v>
      </c>
      <c r="D4" s="12" t="s">
        <v>19</v>
      </c>
      <c r="E4" s="12" t="s">
        <v>20</v>
      </c>
      <c r="F4" s="13"/>
      <c r="G4" s="13"/>
      <c r="H4" s="13"/>
      <c r="I4" s="13"/>
      <c r="J4" s="9"/>
    </row>
    <row r="5" spans="1:10" s="18" customFormat="1" ht="30.75" customHeight="1">
      <c r="A5" s="14" t="s">
        <v>21</v>
      </c>
      <c r="B5" s="15">
        <f aca="true" t="shared" si="0" ref="B5:G5">B6+B33</f>
        <v>15193</v>
      </c>
      <c r="C5" s="15">
        <f t="shared" si="0"/>
        <v>244143</v>
      </c>
      <c r="D5" s="16">
        <f t="shared" si="0"/>
        <v>0</v>
      </c>
      <c r="E5" s="15">
        <f t="shared" si="0"/>
        <v>259336</v>
      </c>
      <c r="F5" s="15">
        <f t="shared" si="0"/>
        <v>34628</v>
      </c>
      <c r="G5" s="15">
        <f t="shared" si="0"/>
        <v>33998</v>
      </c>
      <c r="H5" s="15">
        <v>13.110952209082729</v>
      </c>
      <c r="I5" s="15">
        <v>98.18723176649104</v>
      </c>
      <c r="J5" s="17"/>
    </row>
    <row r="6" spans="1:10" s="10" customFormat="1" ht="27.75" customHeight="1">
      <c r="A6" s="14" t="s">
        <v>22</v>
      </c>
      <c r="B6" s="16">
        <f aca="true" t="shared" si="1" ref="B6:G6">B7+B9+B15+B22+B29+B31</f>
        <v>15086</v>
      </c>
      <c r="C6" s="16">
        <f t="shared" si="1"/>
        <v>242820</v>
      </c>
      <c r="D6" s="16">
        <f t="shared" si="1"/>
        <v>0</v>
      </c>
      <c r="E6" s="16">
        <f t="shared" si="1"/>
        <v>257906</v>
      </c>
      <c r="F6" s="16">
        <f t="shared" si="1"/>
        <v>34346</v>
      </c>
      <c r="G6" s="16">
        <f t="shared" si="1"/>
        <v>33785</v>
      </c>
      <c r="H6" s="15">
        <v>13.100116943542625</v>
      </c>
      <c r="I6" s="15">
        <v>98.37715149197416</v>
      </c>
      <c r="J6" s="9"/>
    </row>
    <row r="7" spans="1:10" s="18" customFormat="1" ht="27.75" customHeight="1">
      <c r="A7" s="14" t="s">
        <v>1</v>
      </c>
      <c r="B7" s="16">
        <f aca="true" t="shared" si="2" ref="B7:G7">B8</f>
        <v>0</v>
      </c>
      <c r="C7" s="16">
        <f t="shared" si="2"/>
        <v>35</v>
      </c>
      <c r="D7" s="16">
        <f t="shared" si="2"/>
        <v>0</v>
      </c>
      <c r="E7" s="16">
        <f t="shared" si="2"/>
        <v>35</v>
      </c>
      <c r="F7" s="15">
        <f t="shared" si="2"/>
        <v>12</v>
      </c>
      <c r="G7" s="15">
        <f t="shared" si="2"/>
        <v>16</v>
      </c>
      <c r="H7" s="15">
        <v>44.574934428098985</v>
      </c>
      <c r="I7" s="15">
        <v>131.24405271552087</v>
      </c>
      <c r="J7" s="17"/>
    </row>
    <row r="8" spans="1:10" s="24" customFormat="1" ht="27.75" customHeight="1">
      <c r="A8" s="19" t="s">
        <v>2</v>
      </c>
      <c r="B8" s="20">
        <v>0</v>
      </c>
      <c r="C8" s="21">
        <v>35</v>
      </c>
      <c r="D8" s="20">
        <v>0</v>
      </c>
      <c r="E8" s="21">
        <f>SUM(B8:D8)</f>
        <v>35</v>
      </c>
      <c r="F8" s="21">
        <v>12</v>
      </c>
      <c r="G8" s="22">
        <v>16</v>
      </c>
      <c r="H8" s="22">
        <v>44.574934428098985</v>
      </c>
      <c r="I8" s="22">
        <v>131.24405271552087</v>
      </c>
      <c r="J8" s="23"/>
    </row>
    <row r="9" spans="1:10" s="18" customFormat="1" ht="27.75" customHeight="1">
      <c r="A9" s="14" t="s">
        <v>3</v>
      </c>
      <c r="B9" s="15">
        <f aca="true" t="shared" si="3" ref="B9:G9">SUM(B10:B14)</f>
        <v>7355</v>
      </c>
      <c r="C9" s="15">
        <f t="shared" si="3"/>
        <v>220079</v>
      </c>
      <c r="D9" s="16">
        <f t="shared" si="3"/>
        <v>0</v>
      </c>
      <c r="E9" s="15">
        <f t="shared" si="3"/>
        <v>227434</v>
      </c>
      <c r="F9" s="15">
        <f t="shared" si="3"/>
        <v>30193</v>
      </c>
      <c r="G9" s="15">
        <f t="shared" si="3"/>
        <v>31528</v>
      </c>
      <c r="H9" s="15">
        <v>13.862281662812093</v>
      </c>
      <c r="I9" s="15">
        <v>104.4227492538129</v>
      </c>
      <c r="J9" s="17"/>
    </row>
    <row r="10" spans="1:10" s="24" customFormat="1" ht="27.75" customHeight="1">
      <c r="A10" s="19" t="s">
        <v>23</v>
      </c>
      <c r="B10" s="21">
        <v>191</v>
      </c>
      <c r="C10" s="21">
        <v>912</v>
      </c>
      <c r="D10" s="20">
        <v>0</v>
      </c>
      <c r="E10" s="21">
        <f>SUM(B10:D10)</f>
        <v>1103</v>
      </c>
      <c r="F10" s="21">
        <v>21</v>
      </c>
      <c r="G10" s="22">
        <v>30</v>
      </c>
      <c r="H10" s="22">
        <v>2.6852077279852127</v>
      </c>
      <c r="I10" s="22">
        <v>143.70928255814087</v>
      </c>
      <c r="J10" s="23"/>
    </row>
    <row r="11" spans="1:10" s="24" customFormat="1" ht="27.75" customHeight="1">
      <c r="A11" s="19" t="s">
        <v>24</v>
      </c>
      <c r="B11" s="21">
        <v>818</v>
      </c>
      <c r="C11" s="21">
        <v>39607</v>
      </c>
      <c r="D11" s="20">
        <v>0</v>
      </c>
      <c r="E11" s="21">
        <f>SUM(B11:D11)</f>
        <v>40425</v>
      </c>
      <c r="F11" s="21">
        <v>3802</v>
      </c>
      <c r="G11" s="22">
        <v>4557</v>
      </c>
      <c r="H11" s="22">
        <v>11.272289965584154</v>
      </c>
      <c r="I11" s="22">
        <v>119.86601172194047</v>
      </c>
      <c r="J11" s="23"/>
    </row>
    <row r="12" spans="1:10" s="24" customFormat="1" ht="27.75" customHeight="1">
      <c r="A12" s="19" t="s">
        <v>25</v>
      </c>
      <c r="B12" s="21">
        <v>1175</v>
      </c>
      <c r="C12" s="21">
        <v>161010</v>
      </c>
      <c r="D12" s="20">
        <v>0</v>
      </c>
      <c r="E12" s="21">
        <f>SUM(B12:D12)</f>
        <v>162185</v>
      </c>
      <c r="F12" s="21">
        <v>23943</v>
      </c>
      <c r="G12" s="22">
        <v>25047</v>
      </c>
      <c r="H12" s="22">
        <v>15.443277824181614</v>
      </c>
      <c r="I12" s="22">
        <v>104.61017591705992</v>
      </c>
      <c r="J12" s="23"/>
    </row>
    <row r="13" spans="1:10" s="24" customFormat="1" ht="27.75" customHeight="1">
      <c r="A13" s="19" t="s">
        <v>26</v>
      </c>
      <c r="B13" s="21">
        <v>1530</v>
      </c>
      <c r="C13" s="21">
        <v>270</v>
      </c>
      <c r="D13" s="20">
        <v>0</v>
      </c>
      <c r="E13" s="21">
        <f>SUM(B13:D13)</f>
        <v>1800</v>
      </c>
      <c r="F13" s="21">
        <v>194</v>
      </c>
      <c r="G13" s="22">
        <v>212</v>
      </c>
      <c r="H13" s="22">
        <v>11.783964425979871</v>
      </c>
      <c r="I13" s="22">
        <v>109.31352053438891</v>
      </c>
      <c r="J13" s="23"/>
    </row>
    <row r="14" spans="1:10" s="24" customFormat="1" ht="27.75" customHeight="1">
      <c r="A14" s="19" t="s">
        <v>27</v>
      </c>
      <c r="B14" s="21">
        <v>3641</v>
      </c>
      <c r="C14" s="21">
        <v>18280</v>
      </c>
      <c r="D14" s="20">
        <v>0</v>
      </c>
      <c r="E14" s="21">
        <f>SUM(B14:D14)</f>
        <v>21921</v>
      </c>
      <c r="F14" s="21">
        <v>2233</v>
      </c>
      <c r="G14" s="22">
        <v>1682</v>
      </c>
      <c r="H14" s="22">
        <v>7.674540787257982</v>
      </c>
      <c r="I14" s="22">
        <v>75.33543968850687</v>
      </c>
      <c r="J14" s="23"/>
    </row>
    <row r="15" spans="1:10" s="18" customFormat="1" ht="33" customHeight="1">
      <c r="A15" s="14" t="s">
        <v>4</v>
      </c>
      <c r="B15" s="15">
        <f aca="true" t="shared" si="4" ref="B15:G15">SUM(B16:B21)</f>
        <v>144</v>
      </c>
      <c r="C15" s="15">
        <f t="shared" si="4"/>
        <v>1852</v>
      </c>
      <c r="D15" s="16">
        <f t="shared" si="4"/>
        <v>0</v>
      </c>
      <c r="E15" s="15">
        <f t="shared" si="4"/>
        <v>1996</v>
      </c>
      <c r="F15" s="15">
        <f t="shared" si="4"/>
        <v>339</v>
      </c>
      <c r="G15" s="15">
        <f t="shared" si="4"/>
        <v>193</v>
      </c>
      <c r="H15" s="15">
        <v>9.669460240852027</v>
      </c>
      <c r="I15" s="15">
        <v>56.90527701839908</v>
      </c>
      <c r="J15" s="17"/>
    </row>
    <row r="16" spans="1:10" s="18" customFormat="1" ht="33" customHeight="1">
      <c r="A16" s="19" t="s">
        <v>28</v>
      </c>
      <c r="B16" s="22"/>
      <c r="C16" s="22">
        <v>8</v>
      </c>
      <c r="D16" s="25"/>
      <c r="E16" s="21">
        <f aca="true" t="shared" si="5" ref="E16:E21">SUM(B16:D16)</f>
        <v>8</v>
      </c>
      <c r="F16" s="22">
        <v>1</v>
      </c>
      <c r="G16" s="22">
        <v>2</v>
      </c>
      <c r="H16" s="22">
        <v>24.20140503875969</v>
      </c>
      <c r="I16" s="22">
        <v>156.0990625</v>
      </c>
      <c r="J16" s="17"/>
    </row>
    <row r="17" spans="1:10" s="24" customFormat="1" ht="27.75" customHeight="1">
      <c r="A17" s="19" t="s">
        <v>29</v>
      </c>
      <c r="B17" s="20">
        <v>0</v>
      </c>
      <c r="C17" s="21">
        <v>7</v>
      </c>
      <c r="D17" s="20">
        <v>0</v>
      </c>
      <c r="E17" s="21">
        <f t="shared" si="5"/>
        <v>7</v>
      </c>
      <c r="F17" s="21">
        <v>1</v>
      </c>
      <c r="G17" s="21">
        <v>1</v>
      </c>
      <c r="H17" s="22">
        <v>8.885782354749463</v>
      </c>
      <c r="I17" s="22">
        <v>107.05722222222222</v>
      </c>
      <c r="J17" s="23"/>
    </row>
    <row r="18" spans="1:10" s="24" customFormat="1" ht="27.75" customHeight="1">
      <c r="A18" s="19" t="s">
        <v>30</v>
      </c>
      <c r="B18" s="21"/>
      <c r="C18" s="21">
        <v>2</v>
      </c>
      <c r="D18" s="20">
        <v>0</v>
      </c>
      <c r="E18" s="21">
        <f t="shared" si="5"/>
        <v>2</v>
      </c>
      <c r="F18" s="26" t="s">
        <v>31</v>
      </c>
      <c r="G18" s="21" t="s">
        <v>5</v>
      </c>
      <c r="H18" s="22">
        <v>3.1906532663316582</v>
      </c>
      <c r="I18" s="22">
        <v>12.827070707070707</v>
      </c>
      <c r="J18" s="23"/>
    </row>
    <row r="19" spans="1:10" s="24" customFormat="1" ht="27.75" customHeight="1">
      <c r="A19" s="19" t="s">
        <v>32</v>
      </c>
      <c r="B19" s="21">
        <v>92</v>
      </c>
      <c r="C19" s="21">
        <v>626</v>
      </c>
      <c r="D19" s="20">
        <v>0</v>
      </c>
      <c r="E19" s="21">
        <f t="shared" si="5"/>
        <v>718</v>
      </c>
      <c r="F19" s="21">
        <v>98</v>
      </c>
      <c r="G19" s="21">
        <v>86</v>
      </c>
      <c r="H19" s="22">
        <v>11.96561679238957</v>
      </c>
      <c r="I19" s="22">
        <v>87.93702110663922</v>
      </c>
      <c r="J19" s="23"/>
    </row>
    <row r="20" spans="1:10" s="24" customFormat="1" ht="27.75" customHeight="1">
      <c r="A20" s="19" t="s">
        <v>33</v>
      </c>
      <c r="B20" s="21"/>
      <c r="C20" s="21">
        <v>16</v>
      </c>
      <c r="D20" s="20">
        <v>0</v>
      </c>
      <c r="E20" s="21">
        <f t="shared" si="5"/>
        <v>16</v>
      </c>
      <c r="F20" s="21"/>
      <c r="G20" s="21"/>
      <c r="H20" s="27"/>
      <c r="I20" s="22"/>
      <c r="J20" s="23" t="s">
        <v>6</v>
      </c>
    </row>
    <row r="21" spans="1:10" s="24" customFormat="1" ht="27.75" customHeight="1">
      <c r="A21" s="19" t="s">
        <v>34</v>
      </c>
      <c r="B21" s="21">
        <v>52</v>
      </c>
      <c r="C21" s="21">
        <v>1193</v>
      </c>
      <c r="D21" s="20">
        <v>0</v>
      </c>
      <c r="E21" s="21">
        <f t="shared" si="5"/>
        <v>1245</v>
      </c>
      <c r="F21" s="21">
        <v>239</v>
      </c>
      <c r="G21" s="21">
        <v>104</v>
      </c>
      <c r="H21" s="22">
        <v>8.39041894710074</v>
      </c>
      <c r="I21" s="22">
        <v>43.68077622725619</v>
      </c>
      <c r="J21" s="23"/>
    </row>
    <row r="22" spans="1:10" s="18" customFormat="1" ht="28.5" customHeight="1">
      <c r="A22" s="14" t="s">
        <v>7</v>
      </c>
      <c r="B22" s="15">
        <f aca="true" t="shared" si="6" ref="B22:G22">SUM(B23:B28)</f>
        <v>7304</v>
      </c>
      <c r="C22" s="15">
        <f>SUM(C23:C28)</f>
        <v>20809</v>
      </c>
      <c r="D22" s="16">
        <f t="shared" si="6"/>
        <v>0</v>
      </c>
      <c r="E22" s="15">
        <f>SUM(E23:E28)</f>
        <v>28113</v>
      </c>
      <c r="F22" s="15">
        <f t="shared" si="6"/>
        <v>3790</v>
      </c>
      <c r="G22" s="15">
        <f t="shared" si="6"/>
        <v>1906</v>
      </c>
      <c r="H22" s="15">
        <v>6.784767602422202</v>
      </c>
      <c r="I22" s="15">
        <v>50.344150896757924</v>
      </c>
      <c r="J22" s="17"/>
    </row>
    <row r="23" spans="1:10" s="24" customFormat="1" ht="27.75" customHeight="1">
      <c r="A23" s="19" t="s">
        <v>35</v>
      </c>
      <c r="B23" s="21">
        <v>34</v>
      </c>
      <c r="C23" s="21">
        <v>1852</v>
      </c>
      <c r="D23" s="20">
        <v>0</v>
      </c>
      <c r="E23" s="21">
        <f aca="true" t="shared" si="7" ref="E23:E28">SUM(B23:D23)</f>
        <v>1886</v>
      </c>
      <c r="F23" s="21">
        <v>169</v>
      </c>
      <c r="G23" s="21">
        <v>111</v>
      </c>
      <c r="H23" s="22">
        <v>5.894303674185202</v>
      </c>
      <c r="I23" s="22">
        <v>65.75115224000663</v>
      </c>
      <c r="J23" s="23"/>
    </row>
    <row r="24" spans="1:10" s="24" customFormat="1" ht="27.75" customHeight="1">
      <c r="A24" s="19" t="s">
        <v>36</v>
      </c>
      <c r="B24" s="21">
        <v>2665</v>
      </c>
      <c r="C24" s="21">
        <v>10443</v>
      </c>
      <c r="D24" s="20">
        <v>0</v>
      </c>
      <c r="E24" s="21">
        <f t="shared" si="7"/>
        <v>13108</v>
      </c>
      <c r="F24" s="21">
        <v>1426</v>
      </c>
      <c r="G24" s="21">
        <v>1107</v>
      </c>
      <c r="H24" s="22">
        <v>8.445554155794799</v>
      </c>
      <c r="I24" s="22">
        <v>77.64645029339927</v>
      </c>
      <c r="J24" s="23"/>
    </row>
    <row r="25" spans="1:10" s="24" customFormat="1" ht="27.75" customHeight="1">
      <c r="A25" s="19" t="s">
        <v>37</v>
      </c>
      <c r="B25" s="21">
        <v>465</v>
      </c>
      <c r="C25" s="21">
        <v>2303</v>
      </c>
      <c r="D25" s="20">
        <v>0</v>
      </c>
      <c r="E25" s="21">
        <f t="shared" si="7"/>
        <v>2768</v>
      </c>
      <c r="F25" s="21">
        <v>259</v>
      </c>
      <c r="G25" s="21">
        <v>327</v>
      </c>
      <c r="H25" s="22">
        <v>11.830809962176719</v>
      </c>
      <c r="I25" s="22">
        <v>126.6529944809502</v>
      </c>
      <c r="J25" s="23"/>
    </row>
    <row r="26" spans="1:10" s="24" customFormat="1" ht="27.75" customHeight="1">
      <c r="A26" s="19" t="s">
        <v>38</v>
      </c>
      <c r="B26" s="21">
        <v>121</v>
      </c>
      <c r="C26" s="21">
        <v>564</v>
      </c>
      <c r="D26" s="20">
        <v>0</v>
      </c>
      <c r="E26" s="21">
        <f t="shared" si="7"/>
        <v>685</v>
      </c>
      <c r="F26" s="21">
        <v>141</v>
      </c>
      <c r="G26" s="21">
        <v>97</v>
      </c>
      <c r="H26" s="22">
        <v>14.17271922766323</v>
      </c>
      <c r="I26" s="22">
        <v>69.0760177935943</v>
      </c>
      <c r="J26" s="23"/>
    </row>
    <row r="27" spans="1:10" s="24" customFormat="1" ht="27.75" customHeight="1">
      <c r="A27" s="19" t="s">
        <v>39</v>
      </c>
      <c r="B27" s="21">
        <v>4019</v>
      </c>
      <c r="C27" s="21">
        <v>5551</v>
      </c>
      <c r="D27" s="20">
        <v>0</v>
      </c>
      <c r="E27" s="21">
        <f t="shared" si="7"/>
        <v>9570</v>
      </c>
      <c r="F27" s="21">
        <v>1793</v>
      </c>
      <c r="G27" s="21">
        <v>256</v>
      </c>
      <c r="H27" s="22">
        <v>2.678656284656632</v>
      </c>
      <c r="I27" s="22">
        <v>14.294865290339706</v>
      </c>
      <c r="J27" s="23"/>
    </row>
    <row r="28" spans="1:10" s="24" customFormat="1" ht="27.75" customHeight="1">
      <c r="A28" s="19" t="s">
        <v>40</v>
      </c>
      <c r="B28" s="21"/>
      <c r="C28" s="21">
        <v>96</v>
      </c>
      <c r="D28" s="20">
        <v>0</v>
      </c>
      <c r="E28" s="21">
        <f t="shared" si="7"/>
        <v>96</v>
      </c>
      <c r="F28" s="21">
        <v>2</v>
      </c>
      <c r="G28" s="21">
        <v>8</v>
      </c>
      <c r="H28" s="22">
        <v>8.624780558578165</v>
      </c>
      <c r="I28" s="22">
        <v>517.8893590541381</v>
      </c>
      <c r="J28" s="23"/>
    </row>
    <row r="29" spans="1:10" s="18" customFormat="1" ht="28.5" customHeight="1">
      <c r="A29" s="14" t="s">
        <v>8</v>
      </c>
      <c r="B29" s="15">
        <f aca="true" t="shared" si="8" ref="B29:G29">B30</f>
        <v>4</v>
      </c>
      <c r="C29" s="15">
        <f t="shared" si="8"/>
        <v>33</v>
      </c>
      <c r="D29" s="16">
        <f t="shared" si="8"/>
        <v>0</v>
      </c>
      <c r="E29" s="15">
        <f t="shared" si="8"/>
        <v>37</v>
      </c>
      <c r="F29" s="15">
        <f t="shared" si="8"/>
        <v>6</v>
      </c>
      <c r="G29" s="15">
        <f t="shared" si="8"/>
        <v>0</v>
      </c>
      <c r="H29" s="15">
        <v>0.13798482937772358</v>
      </c>
      <c r="I29" s="15">
        <v>0.8949229663444712</v>
      </c>
      <c r="J29" s="17"/>
    </row>
    <row r="30" spans="1:10" s="24" customFormat="1" ht="27.75" customHeight="1">
      <c r="A30" s="19" t="s">
        <v>41</v>
      </c>
      <c r="B30" s="22">
        <v>4</v>
      </c>
      <c r="C30" s="21">
        <v>33</v>
      </c>
      <c r="D30" s="20">
        <v>0</v>
      </c>
      <c r="E30" s="21">
        <f>SUM(B30:D30)</f>
        <v>37</v>
      </c>
      <c r="F30" s="21">
        <v>6</v>
      </c>
      <c r="G30" s="22">
        <v>0</v>
      </c>
      <c r="H30" s="21">
        <v>0.13798482937772358</v>
      </c>
      <c r="I30" s="22">
        <v>0.8949229663444712</v>
      </c>
      <c r="J30" s="23"/>
    </row>
    <row r="31" spans="1:10" s="18" customFormat="1" ht="28.5" customHeight="1">
      <c r="A31" s="14" t="s">
        <v>9</v>
      </c>
      <c r="B31" s="16">
        <f aca="true" t="shared" si="9" ref="B31:G31">B32</f>
        <v>279</v>
      </c>
      <c r="C31" s="16">
        <f t="shared" si="9"/>
        <v>12</v>
      </c>
      <c r="D31" s="16">
        <f t="shared" si="9"/>
        <v>0</v>
      </c>
      <c r="E31" s="16">
        <f t="shared" si="9"/>
        <v>291</v>
      </c>
      <c r="F31" s="15">
        <f t="shared" si="9"/>
        <v>6</v>
      </c>
      <c r="G31" s="15">
        <f t="shared" si="9"/>
        <v>142</v>
      </c>
      <c r="H31" s="15">
        <v>48.858371694660995</v>
      </c>
      <c r="I31" s="15">
        <v>2505.7893309859155</v>
      </c>
      <c r="J31" s="17"/>
    </row>
    <row r="32" spans="1:10" s="24" customFormat="1" ht="27.75" customHeight="1">
      <c r="A32" s="19" t="s">
        <v>42</v>
      </c>
      <c r="B32" s="20">
        <v>279</v>
      </c>
      <c r="C32" s="20">
        <v>12</v>
      </c>
      <c r="D32" s="20">
        <v>0</v>
      </c>
      <c r="E32" s="20">
        <f>SUM(B32:D32)</f>
        <v>291</v>
      </c>
      <c r="F32" s="21">
        <v>6</v>
      </c>
      <c r="G32" s="22">
        <v>142</v>
      </c>
      <c r="H32" s="22">
        <v>48.858371694660995</v>
      </c>
      <c r="I32" s="22">
        <v>2505.7893309859155</v>
      </c>
      <c r="J32" s="23"/>
    </row>
    <row r="33" spans="1:10" s="18" customFormat="1" ht="28.5" customHeight="1">
      <c r="A33" s="14" t="s">
        <v>43</v>
      </c>
      <c r="B33" s="28">
        <f aca="true" t="shared" si="10" ref="B33:G33">SUM(B34:B40)</f>
        <v>107</v>
      </c>
      <c r="C33" s="28">
        <f t="shared" si="10"/>
        <v>1323</v>
      </c>
      <c r="D33" s="16">
        <f t="shared" si="10"/>
        <v>0</v>
      </c>
      <c r="E33" s="28">
        <f t="shared" si="10"/>
        <v>1430</v>
      </c>
      <c r="F33" s="28">
        <f t="shared" si="10"/>
        <v>282</v>
      </c>
      <c r="G33" s="28">
        <f t="shared" si="10"/>
        <v>213</v>
      </c>
      <c r="H33" s="28">
        <v>15.09678342584564</v>
      </c>
      <c r="I33" s="15">
        <v>75.12286664477298</v>
      </c>
      <c r="J33" s="17"/>
    </row>
    <row r="34" spans="1:10" s="24" customFormat="1" ht="27.75" customHeight="1">
      <c r="A34" s="19" t="s">
        <v>44</v>
      </c>
      <c r="B34" s="20">
        <v>0</v>
      </c>
      <c r="C34" s="21">
        <v>65</v>
      </c>
      <c r="D34" s="20">
        <v>0</v>
      </c>
      <c r="E34" s="21">
        <f aca="true" t="shared" si="11" ref="E34:E40">SUM(B34:D34)</f>
        <v>65</v>
      </c>
      <c r="F34" s="26" t="s">
        <v>31</v>
      </c>
      <c r="G34" s="21">
        <v>2</v>
      </c>
      <c r="H34" s="21">
        <v>2.3449566618086983</v>
      </c>
      <c r="I34" s="22">
        <v>527.0896551724138</v>
      </c>
      <c r="J34" s="23"/>
    </row>
    <row r="35" spans="1:10" s="24" customFormat="1" ht="27.75" customHeight="1">
      <c r="A35" s="19" t="s">
        <v>45</v>
      </c>
      <c r="B35" s="20">
        <v>0</v>
      </c>
      <c r="C35" s="21">
        <v>126</v>
      </c>
      <c r="D35" s="20">
        <v>0</v>
      </c>
      <c r="E35" s="21">
        <f t="shared" si="11"/>
        <v>126</v>
      </c>
      <c r="F35" s="21">
        <v>1</v>
      </c>
      <c r="G35" s="21">
        <v>2</v>
      </c>
      <c r="H35" s="21">
        <v>1.3625390978518013</v>
      </c>
      <c r="I35" s="22">
        <v>302.7047619047619</v>
      </c>
      <c r="J35" s="23"/>
    </row>
    <row r="36" spans="1:10" s="24" customFormat="1" ht="27.75" customHeight="1">
      <c r="A36" s="19" t="s">
        <v>46</v>
      </c>
      <c r="B36" s="21">
        <v>105</v>
      </c>
      <c r="C36" s="21">
        <v>1090</v>
      </c>
      <c r="D36" s="20">
        <v>0</v>
      </c>
      <c r="E36" s="21">
        <f t="shared" si="11"/>
        <v>1195</v>
      </c>
      <c r="F36" s="21">
        <v>278</v>
      </c>
      <c r="G36" s="21">
        <v>208</v>
      </c>
      <c r="H36" s="21">
        <v>17.441011215746048</v>
      </c>
      <c r="I36" s="22">
        <v>74.88367563179747</v>
      </c>
      <c r="J36" s="23"/>
    </row>
    <row r="37" spans="1:10" s="24" customFormat="1" ht="27.75" customHeight="1">
      <c r="A37" s="19" t="s">
        <v>47</v>
      </c>
      <c r="B37" s="20">
        <v>1</v>
      </c>
      <c r="C37" s="21">
        <v>13</v>
      </c>
      <c r="D37" s="20">
        <v>0</v>
      </c>
      <c r="E37" s="21">
        <f t="shared" si="11"/>
        <v>14</v>
      </c>
      <c r="F37" s="21">
        <v>1</v>
      </c>
      <c r="G37" s="21">
        <v>1</v>
      </c>
      <c r="H37" s="21">
        <v>4.440487875288683</v>
      </c>
      <c r="I37" s="22">
        <v>47.14743295019157</v>
      </c>
      <c r="J37" s="23"/>
    </row>
    <row r="38" spans="1:10" s="24" customFormat="1" ht="27.75" customHeight="1">
      <c r="A38" s="19" t="s">
        <v>48</v>
      </c>
      <c r="B38" s="20">
        <v>1</v>
      </c>
      <c r="C38" s="21">
        <v>6</v>
      </c>
      <c r="D38" s="20">
        <v>0</v>
      </c>
      <c r="E38" s="21">
        <f t="shared" si="11"/>
        <v>7</v>
      </c>
      <c r="F38" s="21">
        <v>2</v>
      </c>
      <c r="G38" s="21" t="s">
        <v>5</v>
      </c>
      <c r="H38" s="21">
        <v>1.428381601657367</v>
      </c>
      <c r="I38" s="22">
        <v>4.392203431214656</v>
      </c>
      <c r="J38" s="23"/>
    </row>
    <row r="39" spans="1:10" s="24" customFormat="1" ht="27.75" customHeight="1">
      <c r="A39" s="19" t="s">
        <v>49</v>
      </c>
      <c r="B39" s="20"/>
      <c r="C39" s="21">
        <v>2</v>
      </c>
      <c r="D39" s="20">
        <v>0</v>
      </c>
      <c r="E39" s="21">
        <f t="shared" si="11"/>
        <v>2</v>
      </c>
      <c r="F39" s="21"/>
      <c r="G39" s="21"/>
      <c r="H39" s="21"/>
      <c r="I39" s="22"/>
      <c r="J39" s="29"/>
    </row>
    <row r="40" spans="1:10" s="24" customFormat="1" ht="27.75" customHeight="1">
      <c r="A40" s="19" t="s">
        <v>50</v>
      </c>
      <c r="B40" s="20"/>
      <c r="C40" s="21">
        <v>21</v>
      </c>
      <c r="D40" s="20">
        <v>0</v>
      </c>
      <c r="E40" s="21">
        <f t="shared" si="11"/>
        <v>21</v>
      </c>
      <c r="F40" s="21"/>
      <c r="G40" s="21"/>
      <c r="H40" s="21"/>
      <c r="I40" s="22"/>
      <c r="J40" s="29"/>
    </row>
    <row r="41" spans="1:12" s="32" customFormat="1" ht="18.75" customHeight="1">
      <c r="A41" s="30" t="s">
        <v>51</v>
      </c>
      <c r="B41" s="31"/>
      <c r="C41" s="31"/>
      <c r="D41" s="31"/>
      <c r="E41" s="31"/>
      <c r="F41" s="31"/>
      <c r="G41" s="31"/>
      <c r="H41" s="31"/>
      <c r="I41" s="31"/>
      <c r="J41" s="31"/>
      <c r="K41" s="31"/>
      <c r="L41" s="31"/>
    </row>
    <row r="42" spans="1:12" s="32" customFormat="1" ht="18.75" customHeight="1">
      <c r="A42" s="33" t="s">
        <v>52</v>
      </c>
      <c r="B42" s="33"/>
      <c r="C42" s="33"/>
      <c r="D42" s="33"/>
      <c r="E42" s="33"/>
      <c r="F42" s="33"/>
      <c r="G42" s="33"/>
      <c r="H42" s="33"/>
      <c r="I42" s="33"/>
      <c r="J42" s="34"/>
      <c r="K42" s="34"/>
      <c r="L42" s="34"/>
    </row>
    <row r="43" spans="1:12" s="32" customFormat="1" ht="18.75" customHeight="1">
      <c r="A43" s="35" t="s">
        <v>53</v>
      </c>
      <c r="B43" s="35"/>
      <c r="C43" s="35"/>
      <c r="D43" s="35"/>
      <c r="E43" s="35"/>
      <c r="F43" s="35"/>
      <c r="G43" s="35"/>
      <c r="H43" s="35"/>
      <c r="I43" s="35"/>
      <c r="J43" s="35"/>
      <c r="K43" s="35"/>
      <c r="L43" s="36"/>
    </row>
    <row r="44" spans="1:9" s="40" customFormat="1" ht="37.5" customHeight="1">
      <c r="A44" s="37" t="s">
        <v>54</v>
      </c>
      <c r="B44" s="37"/>
      <c r="C44" s="37"/>
      <c r="D44" s="37"/>
      <c r="E44" s="37"/>
      <c r="F44" s="38"/>
      <c r="G44" s="38"/>
      <c r="H44" s="38"/>
      <c r="I44" s="39"/>
    </row>
    <row r="45" spans="1:9" s="40" customFormat="1" ht="20.25" customHeight="1">
      <c r="A45" s="41" t="s">
        <v>55</v>
      </c>
      <c r="B45" s="41"/>
      <c r="C45" s="41"/>
      <c r="D45" s="41"/>
      <c r="E45" s="41"/>
      <c r="F45" s="42"/>
      <c r="G45" s="42"/>
      <c r="H45" s="42"/>
      <c r="I45" s="42"/>
    </row>
    <row r="46" spans="1:5" ht="12.75" customHeight="1">
      <c r="A46" s="43"/>
      <c r="B46" s="43"/>
      <c r="C46" s="43"/>
      <c r="D46" s="43"/>
      <c r="E46" s="43"/>
    </row>
    <row r="47" spans="1:5" ht="22.5" customHeight="1">
      <c r="A47" s="43" t="s">
        <v>56</v>
      </c>
      <c r="B47" s="43"/>
      <c r="C47" s="43"/>
      <c r="D47" s="43"/>
      <c r="E47" s="43"/>
    </row>
  </sheetData>
  <mergeCells count="11">
    <mergeCell ref="A44:I44"/>
    <mergeCell ref="B3:E3"/>
    <mergeCell ref="F3:F4"/>
    <mergeCell ref="G3:G4"/>
    <mergeCell ref="I3:I4"/>
    <mergeCell ref="H3:H4"/>
    <mergeCell ref="A1:I1"/>
    <mergeCell ref="A3:A4"/>
    <mergeCell ref="A41:L41"/>
    <mergeCell ref="A43:L43"/>
    <mergeCell ref="A42:I42"/>
  </mergeCells>
  <printOptions horizontalCentered="1"/>
  <pageMargins left="0.35433070866141736" right="0.35433070866141736" top="0.7874015748031497" bottom="0.2755905511811024" header="0.5905511811023623" footer="0.31496062992125984"/>
  <pageSetup firstPageNumber="14" useFirstPageNumber="1" fitToHeight="0" fitToWidth="0" horizontalDpi="600" verticalDpi="600" orientation="landscape" paperSize="9" scale="65" r:id="rId1"/>
  <headerFooter alignWithMargins="0">
    <oddHeader>&amp;L&amp;"標楷體,標準"&amp;24附表&amp;"Times New Roman,標準"5</oddHeader>
    <oddFooter>&amp;C&amp;"Times New Roman,標準"&amp;18&amp;P</oddFooter>
  </headerFooter>
  <rowBreaks count="1" manualBreakCount="1">
    <brk id="2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Q108</dc:creator>
  <cp:keywords/>
  <dc:description/>
  <cp:lastModifiedBy>Q108</cp:lastModifiedBy>
  <dcterms:created xsi:type="dcterms:W3CDTF">2010-05-24T06:07:57Z</dcterms:created>
  <dcterms:modified xsi:type="dcterms:W3CDTF">2010-05-24T06:08:05Z</dcterms:modified>
  <cp:category/>
  <cp:version/>
  <cp:contentType/>
  <cp:contentStatus/>
</cp:coreProperties>
</file>