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385" windowHeight="4545" tabRatio="599" activeTab="0"/>
  </bookViews>
  <sheets>
    <sheet name="93" sheetId="1" r:id="rId1"/>
  </sheets>
  <definedNames>
    <definedName name="_xlnm.Print_Area" localSheetId="0">'93'!$A$1:$BF$106</definedName>
    <definedName name="_xlnm.Print_Titles" localSheetId="0">'93'!$1:$7</definedName>
  </definedNames>
  <calcPr fullCalcOnLoad="1"/>
</workbook>
</file>

<file path=xl/sharedStrings.xml><?xml version="1.0" encoding="utf-8"?>
<sst xmlns="http://schemas.openxmlformats.org/spreadsheetml/2006/main" count="282" uniqueCount="65">
  <si>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</si>
  <si>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</si>
  <si>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</si>
  <si>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</si>
  <si>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</si>
  <si>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中國輸出入銀行</t>
  </si>
  <si>
    <t>中央存款保險股份有限公司</t>
  </si>
  <si>
    <t>中華電信股份有限公司</t>
  </si>
  <si>
    <t>勞工保險局</t>
  </si>
  <si>
    <t>中央健康保險局</t>
  </si>
  <si>
    <t>唐榮鐵工廠股份有限公司</t>
  </si>
  <si>
    <t>臺灣省自來水股份有限公司</t>
  </si>
  <si>
    <t>財政部印刷廠</t>
  </si>
  <si>
    <t>行政院國軍退除役官兵輔導委員會主管</t>
  </si>
  <si>
    <t>榮民工程股份有限公司</t>
  </si>
  <si>
    <t>總計</t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</si>
  <si>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內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</si>
  <si>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外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</si>
  <si>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t>臺灣菸酒股份有限公司</t>
  </si>
  <si>
    <r>
      <t xml:space="preserve"> </t>
    </r>
    <r>
      <rPr>
        <sz val="9"/>
        <rFont val="新細明體"/>
        <family val="1"/>
      </rPr>
      <t>決算數</t>
    </r>
  </si>
  <si>
    <t>預算數</t>
  </si>
  <si>
    <t>決算數與預算數比較</t>
  </si>
  <si>
    <t>生產部分</t>
  </si>
  <si>
    <t>行銷或業務部分</t>
  </si>
  <si>
    <t>管理部分</t>
  </si>
  <si>
    <t>研究發展、員工訓練及其他部分</t>
  </si>
  <si>
    <t>合計</t>
  </si>
  <si>
    <r>
      <t>與預算數比較</t>
    </r>
    <r>
      <rPr>
        <sz val="9"/>
        <rFont val="Times New Roman"/>
        <family val="1"/>
      </rPr>
      <t xml:space="preserve">    </t>
    </r>
  </si>
  <si>
    <t>員</t>
  </si>
  <si>
    <t>工</t>
  </si>
  <si>
    <t>正式</t>
  </si>
  <si>
    <t>臨時</t>
  </si>
  <si>
    <r>
      <t>中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央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銀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行</t>
    </r>
  </si>
  <si>
    <t>中央信託局股份有限公司</t>
  </si>
  <si>
    <t>臺灣銀行股份有限公司</t>
  </si>
  <si>
    <t>臺灣土地銀行股份有限公司</t>
  </si>
  <si>
    <t>合作金庫銀行有限公司</t>
  </si>
  <si>
    <t>合作金庫銀行股份有限公司</t>
  </si>
  <si>
    <t>中華郵政股份有限公司</t>
  </si>
  <si>
    <t>交通部臺灣鐵路局</t>
  </si>
  <si>
    <t>交通部基隆港務局</t>
  </si>
  <si>
    <t>交通部臺中港務局</t>
  </si>
  <si>
    <t>交通部高雄港務局</t>
  </si>
  <si>
    <t>交通部花蓮港務局</t>
  </si>
  <si>
    <r>
      <t xml:space="preserve">  </t>
    </r>
    <r>
      <rPr>
        <b/>
        <sz val="20"/>
        <rFont val="細明體"/>
        <family val="3"/>
      </rPr>
      <t>丁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三、員工人數</t>
    </r>
  </si>
  <si>
    <r>
      <t>綜計表</t>
    </r>
    <r>
      <rPr>
        <b/>
        <sz val="20"/>
        <rFont val="Times New Roman"/>
        <family val="1"/>
      </rPr>
      <t xml:space="preserve">  </t>
    </r>
  </si>
  <si>
    <r>
      <t>丁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三、員工人數</t>
    </r>
  </si>
  <si>
    <r>
      <t>綜計表</t>
    </r>
    <r>
      <rPr>
        <b/>
        <sz val="20"/>
        <rFont val="Times New Roman"/>
        <family val="1"/>
      </rPr>
      <t xml:space="preserve"> 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</si>
  <si>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t>資本支出部分</t>
  </si>
  <si>
    <t>機關名稱</t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</si>
  <si>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</si>
  <si>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</si>
  <si>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t>營業支出預</t>
  </si>
  <si>
    <r>
      <t>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</si>
  <si>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>營業支出決算數</t>
    </r>
    <r>
      <rPr>
        <sz val="9"/>
        <rFont val="Times New Roman"/>
        <family val="1"/>
      </rPr>
      <t xml:space="preserve">    </t>
    </r>
  </si>
  <si>
    <r>
      <t>行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</si>
  <si>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r>
      <t>經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濟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</si>
  <si>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經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濟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</si>
  <si>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r>
      <t>財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</si>
  <si>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財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</si>
  <si>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r>
      <t>交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通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</si>
  <si>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交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通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</si>
  <si>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r>
      <t>行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勞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工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委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員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會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</si>
  <si>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行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衛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生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署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</si>
  <si>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 xml:space="preserve">  </t>
    </r>
    <r>
      <rPr>
        <b/>
        <sz val="9"/>
        <rFont val="華康中黑體"/>
        <family val="3"/>
      </rPr>
      <t>總</t>
    </r>
    <r>
      <rPr>
        <b/>
        <sz val="9"/>
        <rFont val="Times New Roman"/>
        <family val="1"/>
      </rPr>
      <t xml:space="preserve">             </t>
    </r>
    <r>
      <rPr>
        <b/>
        <sz val="9"/>
        <rFont val="華康中黑體"/>
        <family val="3"/>
      </rPr>
      <t>計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</si>
</sst>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&quot;_-;_-@_-"/>
    <numFmt numFmtId="185" formatCode="_-* #,##0_-;\-* #,##0_-;_-* &quot;&quot;_-"/>
    <numFmt numFmtId="186" formatCode="_-\ #,##0_-;\-\ #,##0_-;_-\ &quot;&quot;_-"/>
    <numFmt numFmtId="187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華康中黑體"/>
      <family val="3"/>
    </font>
    <font>
      <b/>
      <sz val="9"/>
      <name val="Times New Roman"/>
      <family val="1"/>
    </font>
    <font>
      <b/>
      <sz val="20"/>
      <name val="細明體"/>
      <family val="3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6" fontId="4" fillId="0" borderId="1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8" fillId="0" borderId="0" xfId="0" applyNumberFormat="1" applyFont="1" applyAlignment="1">
      <alignment vertical="center"/>
    </xf>
    <xf numFmtId="186" fontId="6" fillId="0" borderId="0" xfId="0" applyNumberFormat="1" applyFont="1" applyAlignment="1" quotePrefix="1">
      <alignment horizontal="center" vertical="center"/>
    </xf>
    <xf numFmtId="186" fontId="6" fillId="0" borderId="0" xfId="0" applyNumberFormat="1" applyFont="1" applyAlignment="1">
      <alignment horizontal="distributed" vertical="center"/>
    </xf>
    <xf numFmtId="186" fontId="6" fillId="0" borderId="0" xfId="0" applyNumberFormat="1" applyFont="1" applyBorder="1" applyAlignment="1" quotePrefix="1">
      <alignment horizontal="center" vertical="center"/>
    </xf>
    <xf numFmtId="186" fontId="9" fillId="0" borderId="0" xfId="0" applyNumberFormat="1" applyFont="1" applyAlignment="1" quotePrefix="1">
      <alignment horizontal="center" vertical="center" wrapText="1"/>
    </xf>
    <xf numFmtId="186" fontId="10" fillId="0" borderId="0" xfId="0" applyNumberFormat="1" applyFont="1" applyAlignment="1">
      <alignment vertical="center"/>
    </xf>
    <xf numFmtId="186" fontId="9" fillId="0" borderId="0" xfId="0" applyNumberFormat="1" applyFont="1" applyAlignment="1" quotePrefix="1">
      <alignment horizontal="center" vertical="center"/>
    </xf>
    <xf numFmtId="186" fontId="6" fillId="0" borderId="0" xfId="0" applyNumberFormat="1" applyFont="1" applyBorder="1" applyAlignment="1">
      <alignment horizontal="distributed" vertical="center"/>
    </xf>
    <xf numFmtId="186" fontId="6" fillId="0" borderId="2" xfId="0" applyNumberFormat="1" applyFont="1" applyBorder="1" applyAlignment="1">
      <alignment horizontal="distributed" vertical="center"/>
    </xf>
    <xf numFmtId="186" fontId="6" fillId="0" borderId="3" xfId="0" applyNumberFormat="1" applyFont="1" applyBorder="1" applyAlignment="1">
      <alignment horizontal="distributed" vertical="center"/>
    </xf>
    <xf numFmtId="186" fontId="6" fillId="0" borderId="1" xfId="0" applyNumberFormat="1" applyFont="1" applyBorder="1" applyAlignment="1">
      <alignment horizontal="distributed" vertical="center"/>
    </xf>
    <xf numFmtId="186" fontId="8" fillId="0" borderId="0" xfId="0" applyNumberFormat="1" applyFont="1" applyBorder="1" applyAlignment="1" quotePrefix="1">
      <alignment horizontal="left" vertical="center"/>
    </xf>
    <xf numFmtId="186" fontId="9" fillId="0" borderId="0" xfId="0" applyNumberFormat="1" applyFont="1" applyAlignment="1">
      <alignment horizontal="center" vertical="center"/>
    </xf>
    <xf numFmtId="186" fontId="8" fillId="0" borderId="0" xfId="0" applyNumberFormat="1" applyFont="1" applyBorder="1" applyAlignment="1">
      <alignment vertical="center"/>
    </xf>
    <xf numFmtId="186" fontId="8" fillId="0" borderId="1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8" fillId="2" borderId="0" xfId="0" applyNumberFormat="1" applyFont="1" applyFill="1" applyAlignment="1">
      <alignment vertical="center"/>
    </xf>
    <xf numFmtId="186" fontId="8" fillId="0" borderId="0" xfId="0" applyNumberFormat="1" applyFont="1" applyAlignment="1">
      <alignment horizontal="distributed" vertical="center"/>
    </xf>
    <xf numFmtId="186" fontId="10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 quotePrefix="1">
      <alignment horizontal="distributed" vertical="center"/>
    </xf>
    <xf numFmtId="186" fontId="8" fillId="0" borderId="0" xfId="0" applyNumberFormat="1" applyFont="1" applyAlignment="1" applyProtection="1">
      <alignment vertical="center"/>
      <protection locked="0"/>
    </xf>
    <xf numFmtId="186" fontId="8" fillId="0" borderId="0" xfId="0" applyNumberFormat="1" applyFont="1" applyBorder="1" applyAlignment="1" applyProtection="1">
      <alignment vertical="center"/>
      <protection locked="0"/>
    </xf>
    <xf numFmtId="186" fontId="8" fillId="2" borderId="0" xfId="0" applyNumberFormat="1" applyFont="1" applyFill="1" applyAlignment="1" applyProtection="1">
      <alignment vertical="center"/>
      <protection locked="0"/>
    </xf>
    <xf numFmtId="186" fontId="0" fillId="0" borderId="0" xfId="0" applyNumberFormat="1" applyFont="1" applyAlignment="1">
      <alignment/>
    </xf>
    <xf numFmtId="186" fontId="0" fillId="0" borderId="1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6" fillId="0" borderId="0" xfId="0" applyNumberFormat="1" applyFont="1" applyAlignment="1" quotePrefix="1">
      <alignment horizontal="distributed" vertical="center"/>
    </xf>
    <xf numFmtId="186" fontId="6" fillId="0" borderId="0" xfId="0" applyNumberFormat="1" applyFont="1" applyAlignment="1">
      <alignment horizontal="distributed" vertical="center" wrapText="1"/>
    </xf>
    <xf numFmtId="186" fontId="0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distributed" vertical="center" wrapText="1"/>
    </xf>
    <xf numFmtId="186" fontId="0" fillId="0" borderId="1" xfId="0" applyNumberFormat="1" applyFont="1" applyBorder="1" applyAlignment="1">
      <alignment vertical="center"/>
    </xf>
    <xf numFmtId="186" fontId="0" fillId="0" borderId="0" xfId="0" applyNumberFormat="1" applyFont="1" applyAlignment="1" quotePrefix="1">
      <alignment horizontal="left"/>
    </xf>
    <xf numFmtId="186" fontId="0" fillId="0" borderId="0" xfId="0" applyNumberFormat="1" applyFont="1" applyAlignment="1">
      <alignment/>
    </xf>
    <xf numFmtId="186" fontId="12" fillId="0" borderId="0" xfId="0" applyNumberFormat="1" applyFont="1" applyAlignment="1" quotePrefix="1">
      <alignment horizontal="left"/>
    </xf>
    <xf numFmtId="186" fontId="12" fillId="0" borderId="0" xfId="0" applyNumberFormat="1" applyFont="1" applyAlignment="1" quotePrefix="1">
      <alignment horizontal="center"/>
    </xf>
    <xf numFmtId="186" fontId="0" fillId="0" borderId="0" xfId="0" applyNumberFormat="1" applyFont="1" applyAlignment="1">
      <alignment/>
    </xf>
    <xf numFmtId="186" fontId="0" fillId="0" borderId="1" xfId="0" applyNumberFormat="1" applyFont="1" applyBorder="1" applyAlignment="1">
      <alignment/>
    </xf>
    <xf numFmtId="186" fontId="8" fillId="0" borderId="0" xfId="0" applyNumberFormat="1" applyFont="1" applyBorder="1" applyAlignment="1" quotePrefix="1">
      <alignment horizontal="center" vertical="center"/>
    </xf>
    <xf numFmtId="186" fontId="14" fillId="0" borderId="0" xfId="0" applyNumberFormat="1" applyFont="1" applyAlignment="1">
      <alignment vertical="center"/>
    </xf>
    <xf numFmtId="186" fontId="8" fillId="0" borderId="0" xfId="0" applyNumberFormat="1" applyFont="1" applyAlignment="1" quotePrefix="1">
      <alignment horizontal="center" vertical="center"/>
    </xf>
    <xf numFmtId="186" fontId="1" fillId="0" borderId="0" xfId="0" applyNumberFormat="1" applyFont="1" applyAlignment="1">
      <alignment vertical="center"/>
    </xf>
    <xf numFmtId="186" fontId="8" fillId="0" borderId="0" xfId="0" applyNumberFormat="1" applyFont="1" applyBorder="1" applyAlignment="1">
      <alignment horizontal="distributed" vertical="center"/>
    </xf>
    <xf numFmtId="186" fontId="10" fillId="0" borderId="0" xfId="0" applyNumberFormat="1" applyFont="1" applyBorder="1" applyAlignment="1" quotePrefix="1">
      <alignment horizontal="center" vertical="center"/>
    </xf>
    <xf numFmtId="186" fontId="0" fillId="0" borderId="0" xfId="0" applyNumberFormat="1" applyFont="1" applyAlignment="1" applyProtection="1">
      <alignment vertical="center"/>
      <protection locked="0"/>
    </xf>
    <xf numFmtId="186" fontId="6" fillId="0" borderId="1" xfId="0" applyNumberFormat="1" applyFont="1" applyBorder="1" applyAlignment="1">
      <alignment horizontal="distributed" vertical="center"/>
    </xf>
    <xf numFmtId="186" fontId="6" fillId="0" borderId="4" xfId="0" applyNumberFormat="1" applyFont="1" applyBorder="1" applyAlignment="1">
      <alignment horizontal="distributed" vertical="center"/>
    </xf>
    <xf numFmtId="186" fontId="8" fillId="0" borderId="5" xfId="0" applyNumberFormat="1" applyFont="1" applyBorder="1" applyAlignment="1">
      <alignment horizontal="distributed" vertical="center"/>
    </xf>
    <xf numFmtId="186" fontId="8" fillId="0" borderId="6" xfId="0" applyNumberFormat="1" applyFont="1" applyBorder="1" applyAlignment="1">
      <alignment horizontal="distributed" vertical="center"/>
    </xf>
    <xf numFmtId="186" fontId="6" fillId="0" borderId="7" xfId="0" applyNumberFormat="1" applyFont="1" applyBorder="1" applyAlignment="1">
      <alignment horizontal="distributed" vertical="center"/>
    </xf>
    <xf numFmtId="186" fontId="8" fillId="0" borderId="8" xfId="0" applyNumberFormat="1" applyFont="1" applyBorder="1" applyAlignment="1">
      <alignment horizontal="distributed" vertical="center"/>
    </xf>
    <xf numFmtId="186" fontId="8" fillId="0" borderId="9" xfId="0" applyNumberFormat="1" applyFont="1" applyBorder="1" applyAlignment="1">
      <alignment horizontal="distributed" vertical="center"/>
    </xf>
    <xf numFmtId="186" fontId="8" fillId="0" borderId="8" xfId="0" applyNumberFormat="1" applyFont="1" applyBorder="1" applyAlignment="1" quotePrefix="1">
      <alignment horizontal="distributed" vertical="center"/>
    </xf>
    <xf numFmtId="186" fontId="8" fillId="0" borderId="9" xfId="0" applyNumberFormat="1" applyFont="1" applyBorder="1" applyAlignment="1" quotePrefix="1">
      <alignment horizontal="distributed" vertical="center"/>
    </xf>
    <xf numFmtId="186" fontId="13" fillId="0" borderId="0" xfId="0" applyNumberFormat="1" applyFont="1" applyAlignment="1" quotePrefix="1">
      <alignment horizontal="distributed" vertical="center"/>
    </xf>
    <xf numFmtId="186" fontId="11" fillId="0" borderId="0" xfId="0" applyNumberFormat="1" applyFont="1" applyAlignment="1">
      <alignment horizontal="distributed" vertical="center"/>
    </xf>
    <xf numFmtId="186" fontId="13" fillId="0" borderId="0" xfId="0" applyNumberFormat="1" applyFont="1" applyAlignment="1">
      <alignment horizontal="distributed" vertical="center"/>
    </xf>
    <xf numFmtId="186" fontId="6" fillId="0" borderId="10" xfId="0" applyNumberFormat="1" applyFont="1" applyBorder="1" applyAlignment="1">
      <alignment horizontal="distributed" vertical="center"/>
    </xf>
    <xf numFmtId="186" fontId="8" fillId="0" borderId="10" xfId="0" applyNumberFormat="1" applyFont="1" applyBorder="1" applyAlignment="1">
      <alignment horizontal="distributed" vertical="center"/>
    </xf>
    <xf numFmtId="186" fontId="8" fillId="0" borderId="11" xfId="0" applyNumberFormat="1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/>
    </xf>
    <xf numFmtId="0" fontId="0" fillId="0" borderId="9" xfId="0" applyFont="1" applyBorder="1" applyAlignment="1">
      <alignment horizontal="distributed"/>
    </xf>
    <xf numFmtId="186" fontId="6" fillId="0" borderId="8" xfId="0" applyNumberFormat="1" applyFont="1" applyBorder="1" applyAlignment="1">
      <alignment horizontal="distributed" vertical="center"/>
    </xf>
    <xf numFmtId="186" fontId="6" fillId="0" borderId="12" xfId="0" applyNumberFormat="1" applyFont="1" applyBorder="1" applyAlignment="1">
      <alignment horizontal="distributed" vertical="center"/>
    </xf>
    <xf numFmtId="186" fontId="8" fillId="0" borderId="13" xfId="0" applyNumberFormat="1" applyFont="1" applyBorder="1" applyAlignment="1">
      <alignment horizontal="distributed" vertical="center"/>
    </xf>
    <xf numFmtId="186" fontId="8" fillId="0" borderId="14" xfId="0" applyNumberFormat="1" applyFont="1" applyBorder="1" applyAlignment="1">
      <alignment horizontal="distributed" vertical="center"/>
    </xf>
    <xf numFmtId="186" fontId="6" fillId="0" borderId="15" xfId="0" applyNumberFormat="1" applyFont="1" applyBorder="1" applyAlignment="1">
      <alignment horizontal="distributed" vertical="center"/>
    </xf>
    <xf numFmtId="186" fontId="8" fillId="0" borderId="10" xfId="0" applyNumberFormat="1" applyFont="1" applyBorder="1" applyAlignment="1" quotePrefix="1">
      <alignment horizontal="distributed" vertical="center"/>
    </xf>
    <xf numFmtId="186" fontId="6" fillId="0" borderId="6" xfId="0" applyNumberFormat="1" applyFont="1" applyBorder="1" applyAlignment="1">
      <alignment horizontal="distributed" vertical="center"/>
    </xf>
    <xf numFmtId="186" fontId="8" fillId="0" borderId="16" xfId="0" applyNumberFormat="1" applyFont="1" applyBorder="1" applyAlignment="1">
      <alignment horizontal="distributed" vertical="center"/>
    </xf>
    <xf numFmtId="186" fontId="8" fillId="0" borderId="17" xfId="0" applyNumberFormat="1" applyFont="1" applyBorder="1" applyAlignment="1">
      <alignment horizontal="distributed" vertical="center"/>
    </xf>
    <xf numFmtId="186" fontId="8" fillId="0" borderId="11" xfId="0" applyNumberFormat="1" applyFont="1" applyBorder="1" applyAlignment="1" quotePrefix="1">
      <alignment horizontal="distributed" vertical="center"/>
    </xf>
    <xf numFmtId="186" fontId="8" fillId="0" borderId="5" xfId="0" applyNumberFormat="1" applyFont="1" applyBorder="1" applyAlignment="1" quotePrefix="1">
      <alignment horizontal="distributed" vertical="center"/>
    </xf>
    <xf numFmtId="186" fontId="6" fillId="0" borderId="18" xfId="0" applyNumberFormat="1" applyFont="1" applyBorder="1" applyAlignment="1">
      <alignment horizontal="distributed" vertical="center"/>
    </xf>
    <xf numFmtId="186" fontId="8" fillId="0" borderId="19" xfId="0" applyNumberFormat="1" applyFont="1" applyBorder="1" applyAlignment="1" quotePrefix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6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6.25390625" style="27" customWidth="1"/>
    <col min="2" max="2" width="4.625" style="27" customWidth="1"/>
    <col min="3" max="3" width="6.125" style="27" customWidth="1"/>
    <col min="4" max="4" width="4.75390625" style="27" customWidth="1"/>
    <col min="5" max="5" width="6.625" style="27" customWidth="1"/>
    <col min="6" max="6" width="5.25390625" style="27" customWidth="1"/>
    <col min="7" max="7" width="7.00390625" style="27" customWidth="1"/>
    <col min="8" max="8" width="5.625" style="27" customWidth="1"/>
    <col min="9" max="9" width="7.125" style="27" customWidth="1"/>
    <col min="10" max="10" width="6.125" style="27" customWidth="1"/>
    <col min="11" max="11" width="7.25390625" style="27" customWidth="1"/>
    <col min="12" max="12" width="6.375" style="27" customWidth="1"/>
    <col min="13" max="13" width="28.875" style="27" customWidth="1"/>
    <col min="14" max="14" width="7.625" style="27" customWidth="1"/>
    <col min="15" max="15" width="5.25390625" style="27" customWidth="1"/>
    <col min="16" max="16" width="7.875" style="27" customWidth="1"/>
    <col min="17" max="17" width="5.875" style="27" customWidth="1"/>
    <col min="18" max="18" width="7.50390625" style="27" customWidth="1"/>
    <col min="19" max="19" width="6.125" style="27" customWidth="1"/>
    <col min="20" max="20" width="7.50390625" style="27" customWidth="1"/>
    <col min="21" max="21" width="5.50390625" style="27" customWidth="1"/>
    <col min="22" max="22" width="6.50390625" style="27" customWidth="1"/>
    <col min="23" max="23" width="5.25390625" style="27" customWidth="1"/>
    <col min="24" max="24" width="5.875" style="27" customWidth="1"/>
    <col min="25" max="25" width="5.375" style="27" customWidth="1"/>
    <col min="26" max="26" width="6.625" style="27" customWidth="1"/>
    <col min="27" max="27" width="6.00390625" style="27" customWidth="1"/>
    <col min="28" max="28" width="6.375" style="27" customWidth="1"/>
    <col min="29" max="29" width="5.375" style="27" customWidth="1"/>
    <col min="30" max="30" width="27.875" style="27" customWidth="1"/>
    <col min="31" max="31" width="7.00390625" style="27" customWidth="1"/>
    <col min="32" max="32" width="5.875" style="27" customWidth="1"/>
    <col min="33" max="33" width="7.00390625" style="27" customWidth="1"/>
    <col min="34" max="34" width="6.125" style="27" customWidth="1"/>
    <col min="35" max="35" width="6.75390625" style="27" customWidth="1"/>
    <col min="36" max="36" width="5.00390625" style="27" customWidth="1"/>
    <col min="37" max="37" width="6.625" style="27" customWidth="1"/>
    <col min="38" max="38" width="5.75390625" style="27" customWidth="1"/>
    <col min="39" max="39" width="6.875" style="27" customWidth="1"/>
    <col min="40" max="40" width="5.75390625" style="27" customWidth="1"/>
    <col min="41" max="41" width="6.875" style="27" customWidth="1"/>
    <col min="42" max="42" width="6.00390625" style="27" customWidth="1"/>
    <col min="43" max="43" width="7.25390625" style="27" customWidth="1"/>
    <col min="44" max="44" width="5.125" style="27" customWidth="1"/>
    <col min="45" max="45" width="6.375" style="27" customWidth="1"/>
    <col min="46" max="46" width="4.625" style="27" customWidth="1"/>
    <col min="47" max="47" width="6.875" style="27" customWidth="1"/>
    <col min="48" max="48" width="5.125" style="27" customWidth="1"/>
    <col min="49" max="49" width="5.75390625" style="27" customWidth="1"/>
    <col min="50" max="50" width="4.25390625" style="27" customWidth="1"/>
    <col min="51" max="51" width="6.875" style="27" customWidth="1"/>
    <col min="52" max="52" width="5.75390625" style="27" customWidth="1"/>
    <col min="53" max="53" width="6.75390625" style="27" customWidth="1"/>
    <col min="54" max="54" width="6.00390625" style="27" customWidth="1"/>
    <col min="55" max="55" width="7.00390625" style="27" customWidth="1"/>
    <col min="56" max="56" width="5.75390625" style="27" customWidth="1"/>
    <col min="57" max="57" width="6.875" style="27" customWidth="1"/>
    <col min="58" max="58" width="5.75390625" style="27" customWidth="1"/>
    <col min="59" max="16384" width="9.00390625" style="27" customWidth="1"/>
  </cols>
  <sheetData>
    <row r="1" spans="1:55" s="36" customFormat="1" ht="8.25" customHeight="1">
      <c r="A1" s="35"/>
      <c r="Z1" s="35"/>
      <c r="AD1" s="35"/>
      <c r="AE1" s="35"/>
      <c r="BC1" s="35"/>
    </row>
    <row r="2" spans="1:58" s="39" customFormat="1" ht="25.5" customHeight="1">
      <c r="A2" s="37"/>
      <c r="B2" s="37"/>
      <c r="C2" s="37"/>
      <c r="D2" s="37"/>
      <c r="E2" s="37"/>
      <c r="F2" s="37"/>
      <c r="G2" s="37"/>
      <c r="H2" s="57" t="s">
        <v>44</v>
      </c>
      <c r="I2" s="57"/>
      <c r="J2" s="57"/>
      <c r="K2" s="57"/>
      <c r="L2" s="57"/>
      <c r="M2" s="57"/>
      <c r="N2" s="58" t="s">
        <v>45</v>
      </c>
      <c r="O2" s="59"/>
      <c r="P2" s="59"/>
      <c r="Q2" s="59"/>
      <c r="R2" s="59"/>
      <c r="S2" s="59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58" t="s">
        <v>46</v>
      </c>
      <c r="AJ2" s="59"/>
      <c r="AK2" s="59"/>
      <c r="AL2" s="59"/>
      <c r="AM2" s="59"/>
      <c r="AN2" s="59"/>
      <c r="AO2" s="59"/>
      <c r="AP2" s="59"/>
      <c r="AQ2" s="58" t="s">
        <v>47</v>
      </c>
      <c r="AR2" s="59"/>
      <c r="AS2" s="59"/>
      <c r="AT2" s="59"/>
      <c r="AU2" s="59"/>
      <c r="AV2" s="59"/>
      <c r="AY2" s="38"/>
      <c r="AZ2" s="38"/>
      <c r="BA2" s="38"/>
      <c r="BB2" s="38"/>
      <c r="BC2" s="38"/>
      <c r="BD2" s="38"/>
      <c r="BE2" s="38"/>
      <c r="BF2" s="38"/>
    </row>
    <row r="3" spans="1:58" s="29" customFormat="1" ht="7.5" customHeight="1" thickBot="1">
      <c r="A3" s="40"/>
      <c r="B3" s="40"/>
      <c r="C3" s="40"/>
      <c r="D3" s="40"/>
      <c r="E3" s="40"/>
      <c r="F3" s="40"/>
      <c r="G3" s="40"/>
      <c r="H3" s="40"/>
      <c r="I3" s="40"/>
      <c r="J3" s="1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1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</row>
    <row r="4" spans="1:58" s="2" customFormat="1" ht="15" customHeight="1">
      <c r="A4" s="60" t="s">
        <v>48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  <c r="M4" s="66" t="s">
        <v>49</v>
      </c>
      <c r="N4" s="69" t="s">
        <v>50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1" t="s">
        <v>49</v>
      </c>
      <c r="AE4" s="49" t="s">
        <v>51</v>
      </c>
      <c r="AF4" s="50"/>
      <c r="AG4" s="50"/>
      <c r="AH4" s="51"/>
      <c r="AI4" s="69" t="s">
        <v>52</v>
      </c>
      <c r="AJ4" s="70"/>
      <c r="AK4" s="70"/>
      <c r="AL4" s="70"/>
      <c r="AM4" s="70"/>
      <c r="AN4" s="70"/>
      <c r="AO4" s="70"/>
      <c r="AP4" s="70"/>
      <c r="AQ4" s="60" t="s">
        <v>53</v>
      </c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4"/>
      <c r="BC4" s="49" t="s">
        <v>54</v>
      </c>
      <c r="BD4" s="75"/>
      <c r="BE4" s="75"/>
      <c r="BF4" s="75"/>
    </row>
    <row r="5" spans="1:58" s="3" customFormat="1" ht="15" customHeight="1">
      <c r="A5" s="53" t="s">
        <v>19</v>
      </c>
      <c r="B5" s="63"/>
      <c r="C5" s="63"/>
      <c r="D5" s="64"/>
      <c r="E5" s="52" t="s">
        <v>20</v>
      </c>
      <c r="F5" s="55"/>
      <c r="G5" s="55"/>
      <c r="H5" s="56"/>
      <c r="I5" s="52" t="s">
        <v>21</v>
      </c>
      <c r="J5" s="55"/>
      <c r="K5" s="55"/>
      <c r="L5" s="56"/>
      <c r="M5" s="67"/>
      <c r="N5" s="52" t="s">
        <v>22</v>
      </c>
      <c r="O5" s="55"/>
      <c r="P5" s="55"/>
      <c r="Q5" s="56"/>
      <c r="R5" s="52" t="s">
        <v>23</v>
      </c>
      <c r="S5" s="55"/>
      <c r="T5" s="55"/>
      <c r="U5" s="56"/>
      <c r="V5" s="52" t="s">
        <v>24</v>
      </c>
      <c r="W5" s="55"/>
      <c r="X5" s="55"/>
      <c r="Y5" s="56"/>
      <c r="Z5" s="52" t="s">
        <v>25</v>
      </c>
      <c r="AA5" s="55"/>
      <c r="AB5" s="55"/>
      <c r="AC5" s="55"/>
      <c r="AD5" s="72"/>
      <c r="AE5" s="52" t="s">
        <v>26</v>
      </c>
      <c r="AF5" s="55"/>
      <c r="AG5" s="55"/>
      <c r="AH5" s="56"/>
      <c r="AI5" s="52" t="s">
        <v>22</v>
      </c>
      <c r="AJ5" s="55"/>
      <c r="AK5" s="55"/>
      <c r="AL5" s="56"/>
      <c r="AM5" s="52" t="s">
        <v>23</v>
      </c>
      <c r="AN5" s="55"/>
      <c r="AO5" s="55"/>
      <c r="AP5" s="56"/>
      <c r="AQ5" s="52" t="s">
        <v>24</v>
      </c>
      <c r="AR5" s="53"/>
      <c r="AS5" s="53"/>
      <c r="AT5" s="54"/>
      <c r="AU5" s="52" t="s">
        <v>25</v>
      </c>
      <c r="AV5" s="53"/>
      <c r="AW5" s="53"/>
      <c r="AX5" s="54"/>
      <c r="AY5" s="52" t="s">
        <v>26</v>
      </c>
      <c r="AZ5" s="55"/>
      <c r="BA5" s="55"/>
      <c r="BB5" s="56"/>
      <c r="BC5" s="76" t="s">
        <v>27</v>
      </c>
      <c r="BD5" s="77"/>
      <c r="BE5" s="77"/>
      <c r="BF5" s="77"/>
    </row>
    <row r="6" spans="1:58" s="3" customFormat="1" ht="15" customHeight="1">
      <c r="A6" s="65" t="s">
        <v>28</v>
      </c>
      <c r="B6" s="56"/>
      <c r="C6" s="52" t="s">
        <v>29</v>
      </c>
      <c r="D6" s="56"/>
      <c r="E6" s="52" t="s">
        <v>28</v>
      </c>
      <c r="F6" s="56"/>
      <c r="G6" s="52" t="s">
        <v>29</v>
      </c>
      <c r="H6" s="56"/>
      <c r="I6" s="52" t="s">
        <v>28</v>
      </c>
      <c r="J6" s="56"/>
      <c r="K6" s="52" t="s">
        <v>29</v>
      </c>
      <c r="L6" s="56"/>
      <c r="M6" s="67"/>
      <c r="N6" s="52" t="s">
        <v>28</v>
      </c>
      <c r="O6" s="56"/>
      <c r="P6" s="52" t="s">
        <v>29</v>
      </c>
      <c r="Q6" s="56"/>
      <c r="R6" s="52" t="s">
        <v>28</v>
      </c>
      <c r="S6" s="56"/>
      <c r="T6" s="52" t="s">
        <v>29</v>
      </c>
      <c r="U6" s="56"/>
      <c r="V6" s="52" t="s">
        <v>28</v>
      </c>
      <c r="W6" s="56"/>
      <c r="X6" s="52" t="s">
        <v>29</v>
      </c>
      <c r="Y6" s="56"/>
      <c r="Z6" s="52" t="s">
        <v>28</v>
      </c>
      <c r="AA6" s="56"/>
      <c r="AB6" s="52" t="s">
        <v>29</v>
      </c>
      <c r="AC6" s="55"/>
      <c r="AD6" s="72"/>
      <c r="AE6" s="52" t="s">
        <v>28</v>
      </c>
      <c r="AF6" s="56"/>
      <c r="AG6" s="52" t="s">
        <v>29</v>
      </c>
      <c r="AH6" s="56"/>
      <c r="AI6" s="52" t="s">
        <v>28</v>
      </c>
      <c r="AJ6" s="56"/>
      <c r="AK6" s="52" t="s">
        <v>29</v>
      </c>
      <c r="AL6" s="56"/>
      <c r="AM6" s="52" t="s">
        <v>28</v>
      </c>
      <c r="AN6" s="56"/>
      <c r="AO6" s="52" t="s">
        <v>29</v>
      </c>
      <c r="AP6" s="56"/>
      <c r="AQ6" s="52" t="s">
        <v>28</v>
      </c>
      <c r="AR6" s="56"/>
      <c r="AS6" s="52" t="s">
        <v>29</v>
      </c>
      <c r="AT6" s="56"/>
      <c r="AU6" s="52" t="s">
        <v>28</v>
      </c>
      <c r="AV6" s="56"/>
      <c r="AW6" s="52" t="s">
        <v>29</v>
      </c>
      <c r="AX6" s="56"/>
      <c r="AY6" s="52" t="s">
        <v>28</v>
      </c>
      <c r="AZ6" s="56"/>
      <c r="BA6" s="52" t="s">
        <v>29</v>
      </c>
      <c r="BB6" s="56"/>
      <c r="BC6" s="52" t="s">
        <v>28</v>
      </c>
      <c r="BD6" s="56"/>
      <c r="BE6" s="52" t="s">
        <v>29</v>
      </c>
      <c r="BF6" s="55"/>
    </row>
    <row r="7" spans="1:58" s="3" customFormat="1" ht="16.5" customHeight="1" thickBot="1">
      <c r="A7" s="12" t="s">
        <v>30</v>
      </c>
      <c r="B7" s="12" t="s">
        <v>31</v>
      </c>
      <c r="C7" s="12" t="s">
        <v>30</v>
      </c>
      <c r="D7" s="12" t="s">
        <v>31</v>
      </c>
      <c r="E7" s="12" t="s">
        <v>30</v>
      </c>
      <c r="F7" s="12" t="s">
        <v>31</v>
      </c>
      <c r="G7" s="12" t="s">
        <v>30</v>
      </c>
      <c r="H7" s="12" t="s">
        <v>31</v>
      </c>
      <c r="I7" s="12" t="s">
        <v>30</v>
      </c>
      <c r="J7" s="12" t="s">
        <v>31</v>
      </c>
      <c r="K7" s="12" t="s">
        <v>30</v>
      </c>
      <c r="L7" s="12" t="s">
        <v>31</v>
      </c>
      <c r="M7" s="68"/>
      <c r="N7" s="12" t="s">
        <v>30</v>
      </c>
      <c r="O7" s="12" t="s">
        <v>31</v>
      </c>
      <c r="P7" s="12" t="s">
        <v>30</v>
      </c>
      <c r="Q7" s="12" t="s">
        <v>31</v>
      </c>
      <c r="R7" s="12" t="s">
        <v>30</v>
      </c>
      <c r="S7" s="12" t="s">
        <v>31</v>
      </c>
      <c r="T7" s="12" t="s">
        <v>30</v>
      </c>
      <c r="U7" s="12" t="s">
        <v>31</v>
      </c>
      <c r="V7" s="12" t="s">
        <v>30</v>
      </c>
      <c r="W7" s="12" t="s">
        <v>31</v>
      </c>
      <c r="X7" s="12" t="s">
        <v>30</v>
      </c>
      <c r="Y7" s="12" t="s">
        <v>31</v>
      </c>
      <c r="Z7" s="12" t="s">
        <v>30</v>
      </c>
      <c r="AA7" s="12" t="s">
        <v>31</v>
      </c>
      <c r="AB7" s="13" t="s">
        <v>30</v>
      </c>
      <c r="AC7" s="14" t="s">
        <v>31</v>
      </c>
      <c r="AD7" s="73"/>
      <c r="AE7" s="12" t="s">
        <v>30</v>
      </c>
      <c r="AF7" s="12" t="s">
        <v>31</v>
      </c>
      <c r="AG7" s="12" t="s">
        <v>30</v>
      </c>
      <c r="AH7" s="12" t="s">
        <v>31</v>
      </c>
      <c r="AI7" s="12" t="s">
        <v>30</v>
      </c>
      <c r="AJ7" s="12" t="s">
        <v>31</v>
      </c>
      <c r="AK7" s="12" t="s">
        <v>30</v>
      </c>
      <c r="AL7" s="12" t="s">
        <v>31</v>
      </c>
      <c r="AM7" s="12" t="s">
        <v>30</v>
      </c>
      <c r="AN7" s="12" t="s">
        <v>31</v>
      </c>
      <c r="AO7" s="12" t="s">
        <v>30</v>
      </c>
      <c r="AP7" s="12" t="s">
        <v>31</v>
      </c>
      <c r="AQ7" s="12" t="s">
        <v>30</v>
      </c>
      <c r="AR7" s="12" t="s">
        <v>31</v>
      </c>
      <c r="AS7" s="12" t="s">
        <v>30</v>
      </c>
      <c r="AT7" s="12" t="s">
        <v>31</v>
      </c>
      <c r="AU7" s="12" t="s">
        <v>30</v>
      </c>
      <c r="AV7" s="12" t="s">
        <v>31</v>
      </c>
      <c r="AW7" s="12" t="s">
        <v>30</v>
      </c>
      <c r="AX7" s="12" t="s">
        <v>31</v>
      </c>
      <c r="AY7" s="12" t="s">
        <v>30</v>
      </c>
      <c r="AZ7" s="12" t="s">
        <v>31</v>
      </c>
      <c r="BA7" s="12" t="s">
        <v>30</v>
      </c>
      <c r="BB7" s="12" t="s">
        <v>31</v>
      </c>
      <c r="BC7" s="12" t="s">
        <v>30</v>
      </c>
      <c r="BD7" s="12" t="s">
        <v>31</v>
      </c>
      <c r="BE7" s="13" t="s">
        <v>30</v>
      </c>
      <c r="BF7" s="14" t="s">
        <v>31</v>
      </c>
    </row>
    <row r="8" spans="1:58" s="4" customFormat="1" ht="9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15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15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58" s="42" customFormat="1" ht="16.5" customHeight="1">
      <c r="A9" s="9">
        <f aca="true" t="shared" si="0" ref="A9:L9">A10</f>
        <v>0</v>
      </c>
      <c r="B9" s="9">
        <f t="shared" si="0"/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10" t="s">
        <v>55</v>
      </c>
      <c r="N9" s="9">
        <f aca="true" t="shared" si="1" ref="N9:AC9">N10</f>
        <v>436</v>
      </c>
      <c r="O9" s="9">
        <f t="shared" si="1"/>
        <v>0</v>
      </c>
      <c r="P9" s="9">
        <f t="shared" si="1"/>
        <v>838</v>
      </c>
      <c r="Q9" s="9">
        <f t="shared" si="1"/>
        <v>2</v>
      </c>
      <c r="R9" s="9">
        <f t="shared" si="1"/>
        <v>640</v>
      </c>
      <c r="S9" s="9">
        <f t="shared" si="1"/>
        <v>0</v>
      </c>
      <c r="T9" s="9">
        <f t="shared" si="1"/>
        <v>44</v>
      </c>
      <c r="U9" s="9">
        <f t="shared" si="1"/>
        <v>0</v>
      </c>
      <c r="V9" s="9">
        <f t="shared" si="1"/>
        <v>185</v>
      </c>
      <c r="W9" s="9">
        <f t="shared" si="1"/>
        <v>0</v>
      </c>
      <c r="X9" s="9">
        <f t="shared" si="1"/>
        <v>28</v>
      </c>
      <c r="Y9" s="9">
        <f t="shared" si="1"/>
        <v>0</v>
      </c>
      <c r="Z9" s="9">
        <f t="shared" si="1"/>
        <v>30</v>
      </c>
      <c r="AA9" s="9">
        <f t="shared" si="1"/>
        <v>0</v>
      </c>
      <c r="AB9" s="9">
        <f t="shared" si="1"/>
        <v>5</v>
      </c>
      <c r="AC9" s="9">
        <f t="shared" si="1"/>
        <v>0</v>
      </c>
      <c r="AD9" s="10" t="s">
        <v>55</v>
      </c>
      <c r="AE9" s="9">
        <f aca="true" t="shared" si="2" ref="AE9:BF9">AE10</f>
        <v>1291</v>
      </c>
      <c r="AF9" s="9">
        <f t="shared" si="2"/>
        <v>0</v>
      </c>
      <c r="AG9" s="9">
        <f t="shared" si="2"/>
        <v>915</v>
      </c>
      <c r="AH9" s="9">
        <f t="shared" si="2"/>
        <v>2</v>
      </c>
      <c r="AI9" s="9">
        <f t="shared" si="2"/>
        <v>432</v>
      </c>
      <c r="AJ9" s="9">
        <f t="shared" si="2"/>
        <v>0</v>
      </c>
      <c r="AK9" s="9">
        <f t="shared" si="2"/>
        <v>865</v>
      </c>
      <c r="AL9" s="9">
        <f t="shared" si="2"/>
        <v>0</v>
      </c>
      <c r="AM9" s="9">
        <f t="shared" si="2"/>
        <v>674</v>
      </c>
      <c r="AN9" s="9">
        <f t="shared" si="2"/>
        <v>0</v>
      </c>
      <c r="AO9" s="9">
        <f t="shared" si="2"/>
        <v>44</v>
      </c>
      <c r="AP9" s="9">
        <f t="shared" si="2"/>
        <v>0</v>
      </c>
      <c r="AQ9" s="9">
        <f t="shared" si="2"/>
        <v>185</v>
      </c>
      <c r="AR9" s="9">
        <f t="shared" si="2"/>
        <v>0</v>
      </c>
      <c r="AS9" s="9">
        <f t="shared" si="2"/>
        <v>32</v>
      </c>
      <c r="AT9" s="9">
        <f t="shared" si="2"/>
        <v>0</v>
      </c>
      <c r="AU9" s="9">
        <f t="shared" si="2"/>
        <v>30</v>
      </c>
      <c r="AV9" s="9">
        <f t="shared" si="2"/>
        <v>0</v>
      </c>
      <c r="AW9" s="9">
        <f t="shared" si="2"/>
        <v>6</v>
      </c>
      <c r="AX9" s="9">
        <f t="shared" si="2"/>
        <v>0</v>
      </c>
      <c r="AY9" s="9">
        <f t="shared" si="2"/>
        <v>1321</v>
      </c>
      <c r="AZ9" s="9">
        <f t="shared" si="2"/>
        <v>0</v>
      </c>
      <c r="BA9" s="9">
        <f t="shared" si="2"/>
        <v>947</v>
      </c>
      <c r="BB9" s="9">
        <f t="shared" si="2"/>
        <v>0</v>
      </c>
      <c r="BC9" s="9">
        <f t="shared" si="2"/>
        <v>-30</v>
      </c>
      <c r="BD9" s="9">
        <f t="shared" si="2"/>
        <v>0</v>
      </c>
      <c r="BE9" s="9">
        <f t="shared" si="2"/>
        <v>-32</v>
      </c>
      <c r="BF9" s="9">
        <f t="shared" si="2"/>
        <v>2</v>
      </c>
    </row>
    <row r="10" spans="1:58" s="19" customFormat="1" ht="16.5" customHeight="1">
      <c r="A10" s="4">
        <f aca="true" t="shared" si="3" ref="A10:L10">A11+A12</f>
        <v>0</v>
      </c>
      <c r="B10" s="4">
        <f t="shared" si="3"/>
        <v>0</v>
      </c>
      <c r="C10" s="4">
        <f t="shared" si="3"/>
        <v>0</v>
      </c>
      <c r="D10" s="4">
        <f t="shared" si="3"/>
        <v>0</v>
      </c>
      <c r="E10" s="4">
        <f t="shared" si="3"/>
        <v>0</v>
      </c>
      <c r="F10" s="4">
        <f t="shared" si="3"/>
        <v>0</v>
      </c>
      <c r="G10" s="4">
        <f t="shared" si="3"/>
        <v>0</v>
      </c>
      <c r="H10" s="4">
        <f t="shared" si="3"/>
        <v>0</v>
      </c>
      <c r="I10" s="4">
        <f t="shared" si="3"/>
        <v>0</v>
      </c>
      <c r="J10" s="4">
        <f t="shared" si="3"/>
        <v>0</v>
      </c>
      <c r="K10" s="4">
        <f t="shared" si="3"/>
        <v>0</v>
      </c>
      <c r="L10" s="4">
        <f t="shared" si="3"/>
        <v>0</v>
      </c>
      <c r="M10" s="30" t="s">
        <v>32</v>
      </c>
      <c r="N10" s="4">
        <f aca="true" t="shared" si="4" ref="N10:AC10">N11+N12</f>
        <v>436</v>
      </c>
      <c r="O10" s="4">
        <f t="shared" si="4"/>
        <v>0</v>
      </c>
      <c r="P10" s="4">
        <f t="shared" si="4"/>
        <v>838</v>
      </c>
      <c r="Q10" s="4">
        <f t="shared" si="4"/>
        <v>2</v>
      </c>
      <c r="R10" s="4">
        <f t="shared" si="4"/>
        <v>640</v>
      </c>
      <c r="S10" s="4">
        <f t="shared" si="4"/>
        <v>0</v>
      </c>
      <c r="T10" s="4">
        <f t="shared" si="4"/>
        <v>44</v>
      </c>
      <c r="U10" s="4">
        <f t="shared" si="4"/>
        <v>0</v>
      </c>
      <c r="V10" s="4">
        <f t="shared" si="4"/>
        <v>185</v>
      </c>
      <c r="W10" s="4">
        <f t="shared" si="4"/>
        <v>0</v>
      </c>
      <c r="X10" s="4">
        <f t="shared" si="4"/>
        <v>28</v>
      </c>
      <c r="Y10" s="4">
        <f t="shared" si="4"/>
        <v>0</v>
      </c>
      <c r="Z10" s="4">
        <f t="shared" si="4"/>
        <v>30</v>
      </c>
      <c r="AA10" s="4">
        <f t="shared" si="4"/>
        <v>0</v>
      </c>
      <c r="AB10" s="4">
        <f t="shared" si="4"/>
        <v>5</v>
      </c>
      <c r="AC10" s="4">
        <f t="shared" si="4"/>
        <v>0</v>
      </c>
      <c r="AD10" s="30" t="s">
        <v>32</v>
      </c>
      <c r="AE10" s="4">
        <f aca="true" t="shared" si="5" ref="AE10:BF10">AE11+AE12</f>
        <v>1291</v>
      </c>
      <c r="AF10" s="4">
        <f t="shared" si="5"/>
        <v>0</v>
      </c>
      <c r="AG10" s="4">
        <f t="shared" si="5"/>
        <v>915</v>
      </c>
      <c r="AH10" s="4">
        <f t="shared" si="5"/>
        <v>2</v>
      </c>
      <c r="AI10" s="4">
        <f t="shared" si="5"/>
        <v>432</v>
      </c>
      <c r="AJ10" s="4">
        <f t="shared" si="5"/>
        <v>0</v>
      </c>
      <c r="AK10" s="4">
        <f t="shared" si="5"/>
        <v>865</v>
      </c>
      <c r="AL10" s="4">
        <f t="shared" si="5"/>
        <v>0</v>
      </c>
      <c r="AM10" s="4">
        <f t="shared" si="5"/>
        <v>674</v>
      </c>
      <c r="AN10" s="4">
        <f t="shared" si="5"/>
        <v>0</v>
      </c>
      <c r="AO10" s="4">
        <f t="shared" si="5"/>
        <v>44</v>
      </c>
      <c r="AP10" s="4">
        <f t="shared" si="5"/>
        <v>0</v>
      </c>
      <c r="AQ10" s="4">
        <f t="shared" si="5"/>
        <v>185</v>
      </c>
      <c r="AR10" s="4">
        <f t="shared" si="5"/>
        <v>0</v>
      </c>
      <c r="AS10" s="4">
        <f t="shared" si="5"/>
        <v>32</v>
      </c>
      <c r="AT10" s="4">
        <f t="shared" si="5"/>
        <v>0</v>
      </c>
      <c r="AU10" s="4">
        <f t="shared" si="5"/>
        <v>30</v>
      </c>
      <c r="AV10" s="4">
        <f t="shared" si="5"/>
        <v>0</v>
      </c>
      <c r="AW10" s="4">
        <f t="shared" si="5"/>
        <v>6</v>
      </c>
      <c r="AX10" s="4">
        <f t="shared" si="5"/>
        <v>0</v>
      </c>
      <c r="AY10" s="4">
        <f t="shared" si="5"/>
        <v>1321</v>
      </c>
      <c r="AZ10" s="4">
        <f t="shared" si="5"/>
        <v>0</v>
      </c>
      <c r="BA10" s="4">
        <f t="shared" si="5"/>
        <v>947</v>
      </c>
      <c r="BB10" s="4">
        <f t="shared" si="5"/>
        <v>0</v>
      </c>
      <c r="BC10" s="4">
        <f t="shared" si="5"/>
        <v>-30</v>
      </c>
      <c r="BD10" s="4">
        <f t="shared" si="5"/>
        <v>0</v>
      </c>
      <c r="BE10" s="4">
        <f t="shared" si="5"/>
        <v>-32</v>
      </c>
      <c r="BF10" s="4">
        <f t="shared" si="5"/>
        <v>2</v>
      </c>
    </row>
    <row r="11" spans="1:58" s="19" customFormat="1" ht="16.5" customHeight="1">
      <c r="A11" s="24"/>
      <c r="B11" s="24"/>
      <c r="C11" s="24"/>
      <c r="D11" s="24"/>
      <c r="E11" s="24"/>
      <c r="F11" s="24"/>
      <c r="G11" s="24"/>
      <c r="H11" s="24"/>
      <c r="I11" s="4">
        <f aca="true" t="shared" si="6" ref="I11:L12">A11-E11</f>
        <v>0</v>
      </c>
      <c r="J11" s="4">
        <f t="shared" si="6"/>
        <v>0</v>
      </c>
      <c r="K11" s="4">
        <f t="shared" si="6"/>
        <v>0</v>
      </c>
      <c r="L11" s="4">
        <f t="shared" si="6"/>
        <v>0</v>
      </c>
      <c r="M11" s="5" t="s">
        <v>16</v>
      </c>
      <c r="N11" s="24">
        <v>436</v>
      </c>
      <c r="O11" s="24"/>
      <c r="P11" s="24">
        <v>838</v>
      </c>
      <c r="Q11" s="24">
        <v>2</v>
      </c>
      <c r="R11" s="24">
        <v>633</v>
      </c>
      <c r="S11" s="24"/>
      <c r="T11" s="24">
        <v>44</v>
      </c>
      <c r="U11" s="24"/>
      <c r="V11" s="24">
        <v>185</v>
      </c>
      <c r="W11" s="24"/>
      <c r="X11" s="24">
        <v>28</v>
      </c>
      <c r="Y11" s="24"/>
      <c r="Z11" s="24">
        <v>30</v>
      </c>
      <c r="AA11" s="24"/>
      <c r="AB11" s="24">
        <v>5</v>
      </c>
      <c r="AC11" s="24"/>
      <c r="AD11" s="5" t="s">
        <v>16</v>
      </c>
      <c r="AE11" s="4">
        <f aca="true" t="shared" si="7" ref="AE11:AH12">N11+R11+V11+Z11</f>
        <v>1284</v>
      </c>
      <c r="AF11" s="4">
        <f t="shared" si="7"/>
        <v>0</v>
      </c>
      <c r="AG11" s="4">
        <f t="shared" si="7"/>
        <v>915</v>
      </c>
      <c r="AH11" s="4">
        <f t="shared" si="7"/>
        <v>2</v>
      </c>
      <c r="AI11" s="24">
        <v>432</v>
      </c>
      <c r="AJ11" s="24"/>
      <c r="AK11" s="24">
        <v>865</v>
      </c>
      <c r="AL11" s="24"/>
      <c r="AM11" s="24">
        <v>666</v>
      </c>
      <c r="AN11" s="24"/>
      <c r="AO11" s="24">
        <v>44</v>
      </c>
      <c r="AP11" s="24"/>
      <c r="AQ11" s="24">
        <v>185</v>
      </c>
      <c r="AR11" s="24"/>
      <c r="AS11" s="24">
        <v>32</v>
      </c>
      <c r="AT11" s="24"/>
      <c r="AU11" s="24">
        <v>30</v>
      </c>
      <c r="AV11" s="24"/>
      <c r="AW11" s="24">
        <v>6</v>
      </c>
      <c r="AX11" s="24"/>
      <c r="AY11" s="4">
        <f aca="true" t="shared" si="8" ref="AY11:BB12">AI11+AM11+AQ11+AU11</f>
        <v>1313</v>
      </c>
      <c r="AZ11" s="4">
        <f t="shared" si="8"/>
        <v>0</v>
      </c>
      <c r="BA11" s="4">
        <f t="shared" si="8"/>
        <v>947</v>
      </c>
      <c r="BB11" s="4">
        <f t="shared" si="8"/>
        <v>0</v>
      </c>
      <c r="BC11" s="4">
        <f aca="true" t="shared" si="9" ref="BC11:BF12">AE11-AY11</f>
        <v>-29</v>
      </c>
      <c r="BD11" s="4">
        <f t="shared" si="9"/>
        <v>0</v>
      </c>
      <c r="BE11" s="4">
        <f t="shared" si="9"/>
        <v>-32</v>
      </c>
      <c r="BF11" s="4">
        <f t="shared" si="9"/>
        <v>2</v>
      </c>
    </row>
    <row r="12" spans="1:58" s="19" customFormat="1" ht="16.5" customHeight="1">
      <c r="A12" s="24"/>
      <c r="B12" s="24"/>
      <c r="C12" s="24"/>
      <c r="D12" s="24"/>
      <c r="E12" s="24"/>
      <c r="F12" s="24"/>
      <c r="G12" s="24"/>
      <c r="H12" s="24"/>
      <c r="I12" s="4">
        <f t="shared" si="6"/>
        <v>0</v>
      </c>
      <c r="J12" s="4">
        <f t="shared" si="6"/>
        <v>0</v>
      </c>
      <c r="K12" s="4">
        <f t="shared" si="6"/>
        <v>0</v>
      </c>
      <c r="L12" s="4">
        <f t="shared" si="6"/>
        <v>0</v>
      </c>
      <c r="M12" s="5" t="s">
        <v>17</v>
      </c>
      <c r="N12" s="24"/>
      <c r="O12" s="24"/>
      <c r="P12" s="24"/>
      <c r="Q12" s="24"/>
      <c r="R12" s="24">
        <v>7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5" t="s">
        <v>17</v>
      </c>
      <c r="AE12" s="4">
        <f t="shared" si="7"/>
        <v>7</v>
      </c>
      <c r="AF12" s="4">
        <f t="shared" si="7"/>
        <v>0</v>
      </c>
      <c r="AG12" s="4">
        <f t="shared" si="7"/>
        <v>0</v>
      </c>
      <c r="AH12" s="4">
        <f t="shared" si="7"/>
        <v>0</v>
      </c>
      <c r="AI12" s="24"/>
      <c r="AJ12" s="24"/>
      <c r="AK12" s="24"/>
      <c r="AL12" s="24"/>
      <c r="AM12" s="24">
        <v>8</v>
      </c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4">
        <f t="shared" si="8"/>
        <v>8</v>
      </c>
      <c r="AZ12" s="4">
        <f t="shared" si="8"/>
        <v>0</v>
      </c>
      <c r="BA12" s="4">
        <f t="shared" si="8"/>
        <v>0</v>
      </c>
      <c r="BB12" s="4">
        <f t="shared" si="8"/>
        <v>0</v>
      </c>
      <c r="BC12" s="4">
        <f t="shared" si="9"/>
        <v>-1</v>
      </c>
      <c r="BD12" s="4">
        <f t="shared" si="9"/>
        <v>0</v>
      </c>
      <c r="BE12" s="4">
        <f t="shared" si="9"/>
        <v>0</v>
      </c>
      <c r="BF12" s="4">
        <f t="shared" si="9"/>
        <v>0</v>
      </c>
    </row>
    <row r="13" spans="1:58" s="19" customFormat="1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3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s="44" customFormat="1" ht="16.5" customHeight="1">
      <c r="A14" s="9">
        <f aca="true" t="shared" si="10" ref="A14:K14">A15+A18+A21+A24+A27+A30+A33</f>
        <v>2088</v>
      </c>
      <c r="B14" s="9">
        <f t="shared" si="10"/>
        <v>1</v>
      </c>
      <c r="C14" s="9">
        <f t="shared" si="10"/>
        <v>2575</v>
      </c>
      <c r="D14" s="9">
        <f t="shared" si="10"/>
        <v>0</v>
      </c>
      <c r="E14" s="9">
        <f t="shared" si="10"/>
        <v>2194</v>
      </c>
      <c r="F14" s="9">
        <f t="shared" si="10"/>
        <v>0</v>
      </c>
      <c r="G14" s="9">
        <f t="shared" si="10"/>
        <v>2781</v>
      </c>
      <c r="H14" s="9">
        <f t="shared" si="10"/>
        <v>0</v>
      </c>
      <c r="I14" s="9">
        <f t="shared" si="10"/>
        <v>-106</v>
      </c>
      <c r="J14" s="9">
        <f t="shared" si="10"/>
        <v>1</v>
      </c>
      <c r="K14" s="9">
        <f t="shared" si="10"/>
        <v>-206</v>
      </c>
      <c r="L14" s="9">
        <f>L15+L18+L21+L24+L27+L30+L33</f>
        <v>0</v>
      </c>
      <c r="M14" s="10" t="s">
        <v>56</v>
      </c>
      <c r="N14" s="9">
        <f>N15+N18+N21+N24+N27+N30+N33</f>
        <v>11911</v>
      </c>
      <c r="O14" s="9">
        <f>O15+O18+O21+O24+O27+O30+O33</f>
        <v>143</v>
      </c>
      <c r="P14" s="9">
        <f>P15+P18+P21+P24+P27+P30+P33</f>
        <v>25250</v>
      </c>
      <c r="Q14" s="9">
        <f aca="true" t="shared" si="11" ref="Q14:AC14">Q15+Q18+Q21+Q24+Q27+Q30+Q33</f>
        <v>39</v>
      </c>
      <c r="R14" s="9">
        <f t="shared" si="11"/>
        <v>3315</v>
      </c>
      <c r="S14" s="9">
        <f t="shared" si="11"/>
        <v>54</v>
      </c>
      <c r="T14" s="9">
        <f t="shared" si="11"/>
        <v>8067</v>
      </c>
      <c r="U14" s="9">
        <f t="shared" si="11"/>
        <v>89</v>
      </c>
      <c r="V14" s="9">
        <f t="shared" si="11"/>
        <v>2140</v>
      </c>
      <c r="W14" s="9">
        <f t="shared" si="11"/>
        <v>21</v>
      </c>
      <c r="X14" s="9">
        <f t="shared" si="11"/>
        <v>1009</v>
      </c>
      <c r="Y14" s="9">
        <f t="shared" si="11"/>
        <v>46</v>
      </c>
      <c r="Z14" s="9">
        <f t="shared" si="11"/>
        <v>874</v>
      </c>
      <c r="AA14" s="9">
        <f t="shared" si="11"/>
        <v>11</v>
      </c>
      <c r="AB14" s="9">
        <f t="shared" si="11"/>
        <v>1056</v>
      </c>
      <c r="AC14" s="9">
        <f t="shared" si="11"/>
        <v>57</v>
      </c>
      <c r="AD14" s="16" t="s">
        <v>57</v>
      </c>
      <c r="AE14" s="9">
        <f>AE15+AE18+AE21+AE24+AE27+AE30+AE33</f>
        <v>18240</v>
      </c>
      <c r="AF14" s="9">
        <f aca="true" t="shared" si="12" ref="AF14:BF14">AF15+AF18+AF21+AF24+AF27+AF30+AF33</f>
        <v>229</v>
      </c>
      <c r="AG14" s="9">
        <f t="shared" si="12"/>
        <v>35382</v>
      </c>
      <c r="AH14" s="9">
        <f t="shared" si="12"/>
        <v>231</v>
      </c>
      <c r="AI14" s="9">
        <f t="shared" si="12"/>
        <v>12671</v>
      </c>
      <c r="AJ14" s="9">
        <f t="shared" si="12"/>
        <v>276</v>
      </c>
      <c r="AK14" s="9">
        <f t="shared" si="12"/>
        <v>25862</v>
      </c>
      <c r="AL14" s="9">
        <f t="shared" si="12"/>
        <v>124</v>
      </c>
      <c r="AM14" s="9">
        <f t="shared" si="12"/>
        <v>3638</v>
      </c>
      <c r="AN14" s="9">
        <f t="shared" si="12"/>
        <v>74</v>
      </c>
      <c r="AO14" s="9">
        <f t="shared" si="12"/>
        <v>8323</v>
      </c>
      <c r="AP14" s="9">
        <f t="shared" si="12"/>
        <v>111</v>
      </c>
      <c r="AQ14" s="9">
        <f t="shared" si="12"/>
        <v>1832</v>
      </c>
      <c r="AR14" s="9">
        <f t="shared" si="12"/>
        <v>42</v>
      </c>
      <c r="AS14" s="9">
        <f t="shared" si="12"/>
        <v>680</v>
      </c>
      <c r="AT14" s="9">
        <f t="shared" si="12"/>
        <v>24</v>
      </c>
      <c r="AU14" s="9">
        <f t="shared" si="12"/>
        <v>968</v>
      </c>
      <c r="AV14" s="9">
        <f t="shared" si="12"/>
        <v>4</v>
      </c>
      <c r="AW14" s="9">
        <f t="shared" si="12"/>
        <v>1278</v>
      </c>
      <c r="AX14" s="9">
        <f t="shared" si="12"/>
        <v>39</v>
      </c>
      <c r="AY14" s="9">
        <f t="shared" si="12"/>
        <v>19109</v>
      </c>
      <c r="AZ14" s="9">
        <f t="shared" si="12"/>
        <v>396</v>
      </c>
      <c r="BA14" s="9">
        <f t="shared" si="12"/>
        <v>36143</v>
      </c>
      <c r="BB14" s="9">
        <f t="shared" si="12"/>
        <v>298</v>
      </c>
      <c r="BC14" s="9">
        <f t="shared" si="12"/>
        <v>-869</v>
      </c>
      <c r="BD14" s="9">
        <f t="shared" si="12"/>
        <v>-167</v>
      </c>
      <c r="BE14" s="9">
        <f t="shared" si="12"/>
        <v>-761</v>
      </c>
      <c r="BF14" s="9">
        <f t="shared" si="12"/>
        <v>-67</v>
      </c>
    </row>
    <row r="15" spans="1:58" s="19" customFormat="1" ht="16.5" customHeight="1">
      <c r="A15" s="4">
        <f aca="true" t="shared" si="13" ref="A15:H15">A16+A17</f>
        <v>0</v>
      </c>
      <c r="B15" s="4">
        <f t="shared" si="13"/>
        <v>0</v>
      </c>
      <c r="C15" s="4">
        <f t="shared" si="13"/>
        <v>0</v>
      </c>
      <c r="D15" s="4">
        <f t="shared" si="13"/>
        <v>0</v>
      </c>
      <c r="E15" s="4">
        <f t="shared" si="13"/>
        <v>0</v>
      </c>
      <c r="F15" s="4">
        <f t="shared" si="13"/>
        <v>0</v>
      </c>
      <c r="G15" s="4">
        <f t="shared" si="13"/>
        <v>0</v>
      </c>
      <c r="H15" s="4">
        <f t="shared" si="13"/>
        <v>0</v>
      </c>
      <c r="I15" s="4">
        <f>I16+I17</f>
        <v>0</v>
      </c>
      <c r="J15" s="4">
        <f>J16+J17</f>
        <v>0</v>
      </c>
      <c r="K15" s="4">
        <f>K16+K17</f>
        <v>0</v>
      </c>
      <c r="L15" s="4">
        <f>D15-H15</f>
        <v>0</v>
      </c>
      <c r="M15" s="30" t="s">
        <v>0</v>
      </c>
      <c r="N15" s="4">
        <f aca="true" t="shared" si="14" ref="N15:AC15">N16+N17</f>
        <v>573</v>
      </c>
      <c r="O15" s="4">
        <f t="shared" si="14"/>
        <v>3</v>
      </c>
      <c r="P15" s="4">
        <f t="shared" si="14"/>
        <v>1647</v>
      </c>
      <c r="Q15" s="4">
        <f t="shared" si="14"/>
        <v>18</v>
      </c>
      <c r="R15" s="4">
        <f t="shared" si="14"/>
        <v>409</v>
      </c>
      <c r="S15" s="4">
        <f t="shared" si="14"/>
        <v>43</v>
      </c>
      <c r="T15" s="4">
        <f t="shared" si="14"/>
        <v>565</v>
      </c>
      <c r="U15" s="4">
        <f t="shared" si="14"/>
        <v>83</v>
      </c>
      <c r="V15" s="4">
        <f t="shared" si="14"/>
        <v>713</v>
      </c>
      <c r="W15" s="4">
        <f t="shared" si="14"/>
        <v>1</v>
      </c>
      <c r="X15" s="4">
        <f t="shared" si="14"/>
        <v>414</v>
      </c>
      <c r="Y15" s="4">
        <f t="shared" si="14"/>
        <v>44</v>
      </c>
      <c r="Z15" s="4">
        <f t="shared" si="14"/>
        <v>170</v>
      </c>
      <c r="AA15" s="4">
        <f t="shared" si="14"/>
        <v>0</v>
      </c>
      <c r="AB15" s="4">
        <f t="shared" si="14"/>
        <v>570</v>
      </c>
      <c r="AC15" s="4">
        <f t="shared" si="14"/>
        <v>21</v>
      </c>
      <c r="AD15" s="30" t="s">
        <v>0</v>
      </c>
      <c r="AE15" s="4">
        <f aca="true" t="shared" si="15" ref="AE15:BF15">AE16+AE17</f>
        <v>1865</v>
      </c>
      <c r="AF15" s="4">
        <f t="shared" si="15"/>
        <v>47</v>
      </c>
      <c r="AG15" s="4">
        <f t="shared" si="15"/>
        <v>3196</v>
      </c>
      <c r="AH15" s="4">
        <f t="shared" si="15"/>
        <v>166</v>
      </c>
      <c r="AI15" s="4">
        <f t="shared" si="15"/>
        <v>886</v>
      </c>
      <c r="AJ15" s="4">
        <f t="shared" si="15"/>
        <v>12</v>
      </c>
      <c r="AK15" s="4">
        <f t="shared" si="15"/>
        <v>1895</v>
      </c>
      <c r="AL15" s="4">
        <f t="shared" si="15"/>
        <v>39</v>
      </c>
      <c r="AM15" s="4">
        <f t="shared" si="15"/>
        <v>532</v>
      </c>
      <c r="AN15" s="4">
        <f t="shared" si="15"/>
        <v>58</v>
      </c>
      <c r="AO15" s="4">
        <f t="shared" si="15"/>
        <v>654</v>
      </c>
      <c r="AP15" s="4">
        <f t="shared" si="15"/>
        <v>109</v>
      </c>
      <c r="AQ15" s="4">
        <f t="shared" si="15"/>
        <v>365</v>
      </c>
      <c r="AR15" s="4">
        <f t="shared" si="15"/>
        <v>3</v>
      </c>
      <c r="AS15" s="4">
        <f t="shared" si="15"/>
        <v>36</v>
      </c>
      <c r="AT15" s="4">
        <f t="shared" si="15"/>
        <v>24</v>
      </c>
      <c r="AU15" s="4">
        <f t="shared" si="15"/>
        <v>197</v>
      </c>
      <c r="AV15" s="4">
        <f t="shared" si="15"/>
        <v>0</v>
      </c>
      <c r="AW15" s="4">
        <f t="shared" si="15"/>
        <v>777</v>
      </c>
      <c r="AX15" s="4">
        <f t="shared" si="15"/>
        <v>2</v>
      </c>
      <c r="AY15" s="4">
        <f t="shared" si="15"/>
        <v>1980</v>
      </c>
      <c r="AZ15" s="4">
        <f t="shared" si="15"/>
        <v>73</v>
      </c>
      <c r="BA15" s="4">
        <f t="shared" si="15"/>
        <v>3362</v>
      </c>
      <c r="BB15" s="4">
        <f t="shared" si="15"/>
        <v>174</v>
      </c>
      <c r="BC15" s="4">
        <f t="shared" si="15"/>
        <v>-115</v>
      </c>
      <c r="BD15" s="4">
        <f t="shared" si="15"/>
        <v>-26</v>
      </c>
      <c r="BE15" s="4">
        <f t="shared" si="15"/>
        <v>-166</v>
      </c>
      <c r="BF15" s="4">
        <f t="shared" si="15"/>
        <v>-8</v>
      </c>
    </row>
    <row r="16" spans="1:58" s="19" customFormat="1" ht="16.5" customHeight="1">
      <c r="A16" s="24"/>
      <c r="B16" s="24"/>
      <c r="C16" s="24"/>
      <c r="D16" s="24"/>
      <c r="E16" s="24"/>
      <c r="F16" s="24"/>
      <c r="G16" s="24"/>
      <c r="H16" s="24"/>
      <c r="I16" s="4">
        <f aca="true" t="shared" si="16" ref="I16:K17">A16-E16</f>
        <v>0</v>
      </c>
      <c r="J16" s="4">
        <f t="shared" si="16"/>
        <v>0</v>
      </c>
      <c r="K16" s="4">
        <f t="shared" si="16"/>
        <v>0</v>
      </c>
      <c r="L16" s="4">
        <f>D16-H16</f>
        <v>0</v>
      </c>
      <c r="M16" s="5" t="s">
        <v>16</v>
      </c>
      <c r="N16" s="24">
        <v>568</v>
      </c>
      <c r="O16" s="24">
        <v>3</v>
      </c>
      <c r="P16" s="24">
        <v>1647</v>
      </c>
      <c r="Q16" s="24">
        <v>18</v>
      </c>
      <c r="R16" s="24">
        <v>409</v>
      </c>
      <c r="S16" s="24">
        <v>43</v>
      </c>
      <c r="T16" s="24">
        <v>565</v>
      </c>
      <c r="U16" s="24">
        <v>83</v>
      </c>
      <c r="V16" s="24">
        <v>705</v>
      </c>
      <c r="W16" s="24">
        <v>1</v>
      </c>
      <c r="X16" s="24">
        <v>413</v>
      </c>
      <c r="Y16" s="24">
        <v>44</v>
      </c>
      <c r="Z16" s="24">
        <v>170</v>
      </c>
      <c r="AA16" s="24"/>
      <c r="AB16" s="24">
        <v>570</v>
      </c>
      <c r="AC16" s="24">
        <v>21</v>
      </c>
      <c r="AD16" s="5" t="s">
        <v>16</v>
      </c>
      <c r="AE16" s="4">
        <f aca="true" t="shared" si="17" ref="AE16:AH17">N16+R16+V16+Z16</f>
        <v>1852</v>
      </c>
      <c r="AF16" s="4">
        <f t="shared" si="17"/>
        <v>47</v>
      </c>
      <c r="AG16" s="4">
        <f t="shared" si="17"/>
        <v>3195</v>
      </c>
      <c r="AH16" s="4">
        <f t="shared" si="17"/>
        <v>166</v>
      </c>
      <c r="AI16" s="24">
        <v>874</v>
      </c>
      <c r="AJ16" s="24">
        <v>12</v>
      </c>
      <c r="AK16" s="24">
        <v>1895</v>
      </c>
      <c r="AL16" s="24">
        <v>39</v>
      </c>
      <c r="AM16" s="24">
        <v>531</v>
      </c>
      <c r="AN16" s="24">
        <v>58</v>
      </c>
      <c r="AO16" s="24">
        <v>654</v>
      </c>
      <c r="AP16" s="24">
        <v>109</v>
      </c>
      <c r="AQ16" s="24">
        <v>362</v>
      </c>
      <c r="AR16" s="24">
        <v>3</v>
      </c>
      <c r="AS16" s="24">
        <v>36</v>
      </c>
      <c r="AT16" s="24">
        <v>24</v>
      </c>
      <c r="AU16" s="24">
        <v>197</v>
      </c>
      <c r="AV16" s="24"/>
      <c r="AW16" s="24">
        <v>777</v>
      </c>
      <c r="AX16" s="24">
        <v>2</v>
      </c>
      <c r="AY16" s="4">
        <f aca="true" t="shared" si="18" ref="AY16:BB17">AI16+AM16+AQ16+AU16</f>
        <v>1964</v>
      </c>
      <c r="AZ16" s="4">
        <f t="shared" si="18"/>
        <v>73</v>
      </c>
      <c r="BA16" s="4">
        <f t="shared" si="18"/>
        <v>3362</v>
      </c>
      <c r="BB16" s="4">
        <f t="shared" si="18"/>
        <v>174</v>
      </c>
      <c r="BC16" s="4">
        <f aca="true" t="shared" si="19" ref="BC16:BF17">AE16-AY16</f>
        <v>-112</v>
      </c>
      <c r="BD16" s="4">
        <f t="shared" si="19"/>
        <v>-26</v>
      </c>
      <c r="BE16" s="4">
        <f t="shared" si="19"/>
        <v>-167</v>
      </c>
      <c r="BF16" s="4">
        <f t="shared" si="19"/>
        <v>-8</v>
      </c>
    </row>
    <row r="17" spans="1:58" s="19" customFormat="1" ht="16.5" customHeight="1">
      <c r="A17" s="24"/>
      <c r="B17" s="24"/>
      <c r="C17" s="24"/>
      <c r="D17" s="24"/>
      <c r="E17" s="24"/>
      <c r="F17" s="24"/>
      <c r="G17" s="24"/>
      <c r="H17" s="24"/>
      <c r="I17" s="4">
        <f t="shared" si="16"/>
        <v>0</v>
      </c>
      <c r="J17" s="4">
        <f t="shared" si="16"/>
        <v>0</v>
      </c>
      <c r="K17" s="4">
        <f t="shared" si="16"/>
        <v>0</v>
      </c>
      <c r="L17" s="4">
        <f>D17-H17</f>
        <v>0</v>
      </c>
      <c r="M17" s="5" t="s">
        <v>17</v>
      </c>
      <c r="N17" s="24">
        <v>5</v>
      </c>
      <c r="O17" s="24"/>
      <c r="P17" s="24"/>
      <c r="Q17" s="24"/>
      <c r="R17" s="24"/>
      <c r="S17" s="24"/>
      <c r="T17" s="24"/>
      <c r="U17" s="24"/>
      <c r="V17" s="24">
        <v>8</v>
      </c>
      <c r="W17" s="24"/>
      <c r="X17" s="24">
        <v>1</v>
      </c>
      <c r="Y17" s="24"/>
      <c r="Z17" s="24"/>
      <c r="AA17" s="24"/>
      <c r="AB17" s="24"/>
      <c r="AC17" s="24"/>
      <c r="AD17" s="5" t="s">
        <v>17</v>
      </c>
      <c r="AE17" s="4">
        <f t="shared" si="17"/>
        <v>13</v>
      </c>
      <c r="AF17" s="4">
        <f t="shared" si="17"/>
        <v>0</v>
      </c>
      <c r="AG17" s="4">
        <f t="shared" si="17"/>
        <v>1</v>
      </c>
      <c r="AH17" s="4">
        <f t="shared" si="17"/>
        <v>0</v>
      </c>
      <c r="AI17" s="24">
        <v>12</v>
      </c>
      <c r="AJ17" s="24"/>
      <c r="AK17" s="24"/>
      <c r="AL17" s="24"/>
      <c r="AM17" s="24">
        <v>1</v>
      </c>
      <c r="AN17" s="24"/>
      <c r="AO17" s="24"/>
      <c r="AP17" s="24"/>
      <c r="AQ17" s="24">
        <v>3</v>
      </c>
      <c r="AR17" s="24"/>
      <c r="AS17" s="24"/>
      <c r="AT17" s="24"/>
      <c r="AU17" s="24"/>
      <c r="AV17" s="24"/>
      <c r="AW17" s="24"/>
      <c r="AX17" s="24"/>
      <c r="AY17" s="4">
        <f t="shared" si="18"/>
        <v>16</v>
      </c>
      <c r="AZ17" s="4">
        <f t="shared" si="18"/>
        <v>0</v>
      </c>
      <c r="BA17" s="4">
        <f t="shared" si="18"/>
        <v>0</v>
      </c>
      <c r="BB17" s="4">
        <f t="shared" si="18"/>
        <v>0</v>
      </c>
      <c r="BC17" s="4">
        <f t="shared" si="19"/>
        <v>-3</v>
      </c>
      <c r="BD17" s="4">
        <f t="shared" si="19"/>
        <v>0</v>
      </c>
      <c r="BE17" s="4">
        <f t="shared" si="19"/>
        <v>1</v>
      </c>
      <c r="BF17" s="4">
        <f t="shared" si="19"/>
        <v>0</v>
      </c>
    </row>
    <row r="18" spans="1:58" s="19" customFormat="1" ht="16.5" customHeight="1">
      <c r="A18" s="4">
        <f aca="true" t="shared" si="20" ref="A18:H18">A19+A20</f>
        <v>0</v>
      </c>
      <c r="B18" s="4">
        <f t="shared" si="20"/>
        <v>0</v>
      </c>
      <c r="C18" s="4">
        <f t="shared" si="20"/>
        <v>0</v>
      </c>
      <c r="D18" s="4">
        <f t="shared" si="20"/>
        <v>0</v>
      </c>
      <c r="E18" s="4">
        <f t="shared" si="20"/>
        <v>0</v>
      </c>
      <c r="F18" s="4">
        <f t="shared" si="20"/>
        <v>0</v>
      </c>
      <c r="G18" s="4">
        <f t="shared" si="20"/>
        <v>0</v>
      </c>
      <c r="H18" s="4">
        <f t="shared" si="20"/>
        <v>0</v>
      </c>
      <c r="I18" s="4">
        <f>I19+I20</f>
        <v>0</v>
      </c>
      <c r="J18" s="4">
        <f>J19+J20</f>
        <v>0</v>
      </c>
      <c r="K18" s="4">
        <f>K19+K20</f>
        <v>0</v>
      </c>
      <c r="L18" s="4">
        <f>L19+L20</f>
        <v>0</v>
      </c>
      <c r="M18" s="6" t="s">
        <v>1</v>
      </c>
      <c r="N18" s="4">
        <f aca="true" t="shared" si="21" ref="N18:AC18">N19+N20</f>
        <v>423</v>
      </c>
      <c r="O18" s="4">
        <f t="shared" si="21"/>
        <v>0</v>
      </c>
      <c r="P18" s="4">
        <f t="shared" si="21"/>
        <v>2127</v>
      </c>
      <c r="Q18" s="4">
        <f t="shared" si="21"/>
        <v>0</v>
      </c>
      <c r="R18" s="4">
        <f t="shared" si="21"/>
        <v>38</v>
      </c>
      <c r="S18" s="4">
        <f t="shared" si="21"/>
        <v>0</v>
      </c>
      <c r="T18" s="4">
        <f t="shared" si="21"/>
        <v>10</v>
      </c>
      <c r="U18" s="4">
        <f t="shared" si="21"/>
        <v>0</v>
      </c>
      <c r="V18" s="4">
        <f t="shared" si="21"/>
        <v>58</v>
      </c>
      <c r="W18" s="4">
        <f t="shared" si="21"/>
        <v>0</v>
      </c>
      <c r="X18" s="4">
        <f t="shared" si="21"/>
        <v>29</v>
      </c>
      <c r="Y18" s="4">
        <f t="shared" si="21"/>
        <v>0</v>
      </c>
      <c r="Z18" s="4">
        <f t="shared" si="21"/>
        <v>15</v>
      </c>
      <c r="AA18" s="4">
        <f t="shared" si="21"/>
        <v>0</v>
      </c>
      <c r="AB18" s="4">
        <f t="shared" si="21"/>
        <v>5</v>
      </c>
      <c r="AC18" s="4">
        <f t="shared" si="21"/>
        <v>0</v>
      </c>
      <c r="AD18" s="6" t="s">
        <v>1</v>
      </c>
      <c r="AE18" s="4">
        <f aca="true" t="shared" si="22" ref="AE18:BF18">AE19+AE20</f>
        <v>534</v>
      </c>
      <c r="AF18" s="4">
        <f t="shared" si="22"/>
        <v>0</v>
      </c>
      <c r="AG18" s="4">
        <f t="shared" si="22"/>
        <v>2171</v>
      </c>
      <c r="AH18" s="4">
        <f t="shared" si="22"/>
        <v>0</v>
      </c>
      <c r="AI18" s="4">
        <f t="shared" si="22"/>
        <v>451</v>
      </c>
      <c r="AJ18" s="4">
        <f t="shared" si="22"/>
        <v>0</v>
      </c>
      <c r="AK18" s="4">
        <f t="shared" si="22"/>
        <v>2136</v>
      </c>
      <c r="AL18" s="4">
        <f t="shared" si="22"/>
        <v>0</v>
      </c>
      <c r="AM18" s="4">
        <f t="shared" si="22"/>
        <v>26</v>
      </c>
      <c r="AN18" s="4">
        <f t="shared" si="22"/>
        <v>0</v>
      </c>
      <c r="AO18" s="4">
        <f t="shared" si="22"/>
        <v>2</v>
      </c>
      <c r="AP18" s="4">
        <f t="shared" si="22"/>
        <v>0</v>
      </c>
      <c r="AQ18" s="4">
        <f t="shared" si="22"/>
        <v>59</v>
      </c>
      <c r="AR18" s="4">
        <f t="shared" si="22"/>
        <v>0</v>
      </c>
      <c r="AS18" s="4">
        <f t="shared" si="22"/>
        <v>32</v>
      </c>
      <c r="AT18" s="4">
        <f t="shared" si="22"/>
        <v>0</v>
      </c>
      <c r="AU18" s="4">
        <f t="shared" si="22"/>
        <v>15</v>
      </c>
      <c r="AV18" s="4">
        <f t="shared" si="22"/>
        <v>0</v>
      </c>
      <c r="AW18" s="4">
        <f t="shared" si="22"/>
        <v>5</v>
      </c>
      <c r="AX18" s="4">
        <f t="shared" si="22"/>
        <v>0</v>
      </c>
      <c r="AY18" s="4">
        <f t="shared" si="22"/>
        <v>551</v>
      </c>
      <c r="AZ18" s="4">
        <f t="shared" si="22"/>
        <v>0</v>
      </c>
      <c r="BA18" s="4">
        <f t="shared" si="22"/>
        <v>2175</v>
      </c>
      <c r="BB18" s="4">
        <f t="shared" si="22"/>
        <v>0</v>
      </c>
      <c r="BC18" s="4">
        <f t="shared" si="22"/>
        <v>-17</v>
      </c>
      <c r="BD18" s="4">
        <f t="shared" si="22"/>
        <v>0</v>
      </c>
      <c r="BE18" s="4">
        <f t="shared" si="22"/>
        <v>-4</v>
      </c>
      <c r="BF18" s="4">
        <f t="shared" si="22"/>
        <v>0</v>
      </c>
    </row>
    <row r="19" spans="1:58" s="19" customFormat="1" ht="16.5" customHeight="1">
      <c r="A19" s="24"/>
      <c r="B19" s="24"/>
      <c r="C19" s="24"/>
      <c r="D19" s="24"/>
      <c r="E19" s="24"/>
      <c r="F19" s="24"/>
      <c r="G19" s="24"/>
      <c r="H19" s="24"/>
      <c r="I19" s="4">
        <f aca="true" t="shared" si="23" ref="I19:L20">A19-E19</f>
        <v>0</v>
      </c>
      <c r="J19" s="4">
        <f t="shared" si="23"/>
        <v>0</v>
      </c>
      <c r="K19" s="4">
        <f t="shared" si="23"/>
        <v>0</v>
      </c>
      <c r="L19" s="4">
        <f t="shared" si="23"/>
        <v>0</v>
      </c>
      <c r="M19" s="5" t="s">
        <v>16</v>
      </c>
      <c r="N19" s="24">
        <v>423</v>
      </c>
      <c r="O19" s="24"/>
      <c r="P19" s="24">
        <v>2127</v>
      </c>
      <c r="Q19" s="24"/>
      <c r="R19" s="24">
        <v>38</v>
      </c>
      <c r="S19" s="24"/>
      <c r="T19" s="24">
        <v>10</v>
      </c>
      <c r="U19" s="24"/>
      <c r="V19" s="24">
        <v>58</v>
      </c>
      <c r="W19" s="24"/>
      <c r="X19" s="24">
        <v>29</v>
      </c>
      <c r="Y19" s="24"/>
      <c r="Z19" s="24">
        <v>15</v>
      </c>
      <c r="AA19" s="24"/>
      <c r="AB19" s="24">
        <v>5</v>
      </c>
      <c r="AC19" s="24"/>
      <c r="AD19" s="5" t="s">
        <v>16</v>
      </c>
      <c r="AE19" s="4">
        <f>N19+R19+V19+Z19</f>
        <v>534</v>
      </c>
      <c r="AF19" s="4">
        <f aca="true" t="shared" si="24" ref="AF19:AH20">O19+S19+W19+AA19</f>
        <v>0</v>
      </c>
      <c r="AG19" s="4">
        <f t="shared" si="24"/>
        <v>2171</v>
      </c>
      <c r="AH19" s="4">
        <f t="shared" si="24"/>
        <v>0</v>
      </c>
      <c r="AI19" s="24">
        <v>451</v>
      </c>
      <c r="AJ19" s="24"/>
      <c r="AK19" s="24">
        <v>2136</v>
      </c>
      <c r="AL19" s="24"/>
      <c r="AM19" s="24">
        <v>26</v>
      </c>
      <c r="AN19" s="24"/>
      <c r="AO19" s="24">
        <v>2</v>
      </c>
      <c r="AP19" s="24"/>
      <c r="AQ19" s="24">
        <v>59</v>
      </c>
      <c r="AR19" s="24"/>
      <c r="AS19" s="24">
        <v>32</v>
      </c>
      <c r="AT19" s="24"/>
      <c r="AU19" s="24">
        <v>15</v>
      </c>
      <c r="AV19" s="24"/>
      <c r="AW19" s="24">
        <v>5</v>
      </c>
      <c r="AX19" s="24"/>
      <c r="AY19" s="4">
        <f>AI19+AM19+AQ19+AU19</f>
        <v>551</v>
      </c>
      <c r="AZ19" s="4">
        <f aca="true" t="shared" si="25" ref="AZ19:BB20">AJ19+AN19+AR19+AV19</f>
        <v>0</v>
      </c>
      <c r="BA19" s="4">
        <f t="shared" si="25"/>
        <v>2175</v>
      </c>
      <c r="BB19" s="4">
        <f t="shared" si="25"/>
        <v>0</v>
      </c>
      <c r="BC19" s="4">
        <f>AE19-AY19</f>
        <v>-17</v>
      </c>
      <c r="BD19" s="4">
        <f aca="true" t="shared" si="26" ref="BD19:BF20">AF19-AZ19</f>
        <v>0</v>
      </c>
      <c r="BE19" s="4">
        <f t="shared" si="26"/>
        <v>-4</v>
      </c>
      <c r="BF19" s="4">
        <f t="shared" si="26"/>
        <v>0</v>
      </c>
    </row>
    <row r="20" spans="1:58" s="19" customFormat="1" ht="16.5" customHeight="1">
      <c r="A20" s="24"/>
      <c r="B20" s="24"/>
      <c r="C20" s="24"/>
      <c r="D20" s="24"/>
      <c r="E20" s="24"/>
      <c r="F20" s="24"/>
      <c r="G20" s="24"/>
      <c r="H20" s="24"/>
      <c r="I20" s="4">
        <f t="shared" si="23"/>
        <v>0</v>
      </c>
      <c r="J20" s="4">
        <f t="shared" si="23"/>
        <v>0</v>
      </c>
      <c r="K20" s="4">
        <f t="shared" si="23"/>
        <v>0</v>
      </c>
      <c r="L20" s="4">
        <f t="shared" si="23"/>
        <v>0</v>
      </c>
      <c r="M20" s="5" t="s">
        <v>17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5" t="s">
        <v>17</v>
      </c>
      <c r="AE20" s="4">
        <f>N20+R20+V20+Z20</f>
        <v>0</v>
      </c>
      <c r="AF20" s="4">
        <f t="shared" si="24"/>
        <v>0</v>
      </c>
      <c r="AG20" s="4">
        <f t="shared" si="24"/>
        <v>0</v>
      </c>
      <c r="AH20" s="4">
        <f t="shared" si="24"/>
        <v>0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4">
        <f>AI20+AM20+AQ20+AU20</f>
        <v>0</v>
      </c>
      <c r="AZ20" s="4">
        <f t="shared" si="25"/>
        <v>0</v>
      </c>
      <c r="BA20" s="4">
        <f t="shared" si="25"/>
        <v>0</v>
      </c>
      <c r="BB20" s="4">
        <f t="shared" si="25"/>
        <v>0</v>
      </c>
      <c r="BC20" s="4">
        <f>AE20-AY20</f>
        <v>0</v>
      </c>
      <c r="BD20" s="4">
        <f t="shared" si="26"/>
        <v>0</v>
      </c>
      <c r="BE20" s="4">
        <f t="shared" si="26"/>
        <v>0</v>
      </c>
      <c r="BF20" s="4">
        <f t="shared" si="26"/>
        <v>0</v>
      </c>
    </row>
    <row r="21" spans="1:58" s="19" customFormat="1" ht="16.5" customHeight="1">
      <c r="A21" s="4">
        <f aca="true" t="shared" si="27" ref="A21:H21">A22+A23</f>
        <v>190</v>
      </c>
      <c r="B21" s="4">
        <f t="shared" si="27"/>
        <v>0</v>
      </c>
      <c r="C21" s="4">
        <f t="shared" si="27"/>
        <v>160</v>
      </c>
      <c r="D21" s="4">
        <f t="shared" si="27"/>
        <v>0</v>
      </c>
      <c r="E21" s="4">
        <f t="shared" si="27"/>
        <v>136</v>
      </c>
      <c r="F21" s="4">
        <f t="shared" si="27"/>
        <v>0</v>
      </c>
      <c r="G21" s="4">
        <f t="shared" si="27"/>
        <v>105</v>
      </c>
      <c r="H21" s="4">
        <f t="shared" si="27"/>
        <v>0</v>
      </c>
      <c r="I21" s="4">
        <f>I22+I23</f>
        <v>54</v>
      </c>
      <c r="J21" s="4">
        <f>J22+J23</f>
        <v>0</v>
      </c>
      <c r="K21" s="4">
        <f>K22+K23</f>
        <v>55</v>
      </c>
      <c r="L21" s="4">
        <f>L22+L23</f>
        <v>0</v>
      </c>
      <c r="M21" s="6" t="s">
        <v>2</v>
      </c>
      <c r="N21" s="4">
        <f aca="true" t="shared" si="28" ref="N21:AC21">N22+N23</f>
        <v>1698</v>
      </c>
      <c r="O21" s="4">
        <f t="shared" si="28"/>
        <v>55</v>
      </c>
      <c r="P21" s="4">
        <f t="shared" si="28"/>
        <v>5968</v>
      </c>
      <c r="Q21" s="4">
        <f t="shared" si="28"/>
        <v>20</v>
      </c>
      <c r="R21" s="4">
        <f t="shared" si="28"/>
        <v>947</v>
      </c>
      <c r="S21" s="4">
        <f t="shared" si="28"/>
        <v>8</v>
      </c>
      <c r="T21" s="4">
        <f t="shared" si="28"/>
        <v>4941</v>
      </c>
      <c r="U21" s="4">
        <f t="shared" si="28"/>
        <v>6</v>
      </c>
      <c r="V21" s="4">
        <f t="shared" si="28"/>
        <v>403</v>
      </c>
      <c r="W21" s="4">
        <f t="shared" si="28"/>
        <v>6</v>
      </c>
      <c r="X21" s="4">
        <f t="shared" si="28"/>
        <v>170</v>
      </c>
      <c r="Y21" s="4">
        <f t="shared" si="28"/>
        <v>1</v>
      </c>
      <c r="Z21" s="4">
        <f t="shared" si="28"/>
        <v>255</v>
      </c>
      <c r="AA21" s="4">
        <f t="shared" si="28"/>
        <v>4</v>
      </c>
      <c r="AB21" s="4">
        <f t="shared" si="28"/>
        <v>258</v>
      </c>
      <c r="AC21" s="4">
        <f t="shared" si="28"/>
        <v>0</v>
      </c>
      <c r="AD21" s="6" t="s">
        <v>2</v>
      </c>
      <c r="AE21" s="4">
        <f>AE22+AE23</f>
        <v>3303</v>
      </c>
      <c r="AF21" s="4">
        <f>AF22+AF23</f>
        <v>73</v>
      </c>
      <c r="AG21" s="4">
        <f>AG22+AG23</f>
        <v>11337</v>
      </c>
      <c r="AH21" s="4">
        <f>AH22+AH23</f>
        <v>27</v>
      </c>
      <c r="AI21" s="4">
        <f aca="true" t="shared" si="29" ref="AI21:AX21">AI22+AI23</f>
        <v>1775</v>
      </c>
      <c r="AJ21" s="4">
        <f t="shared" si="29"/>
        <v>68</v>
      </c>
      <c r="AK21" s="4">
        <f t="shared" si="29"/>
        <v>6162</v>
      </c>
      <c r="AL21" s="4">
        <f t="shared" si="29"/>
        <v>21</v>
      </c>
      <c r="AM21" s="4">
        <f t="shared" si="29"/>
        <v>1012</v>
      </c>
      <c r="AN21" s="4">
        <f t="shared" si="29"/>
        <v>13</v>
      </c>
      <c r="AO21" s="4">
        <f t="shared" si="29"/>
        <v>4988</v>
      </c>
      <c r="AP21" s="4">
        <f t="shared" si="29"/>
        <v>2</v>
      </c>
      <c r="AQ21" s="4">
        <f t="shared" si="29"/>
        <v>395</v>
      </c>
      <c r="AR21" s="4">
        <f t="shared" si="29"/>
        <v>7</v>
      </c>
      <c r="AS21" s="4">
        <f t="shared" si="29"/>
        <v>167</v>
      </c>
      <c r="AT21" s="4">
        <f t="shared" si="29"/>
        <v>0</v>
      </c>
      <c r="AU21" s="4">
        <f t="shared" si="29"/>
        <v>259</v>
      </c>
      <c r="AV21" s="4">
        <f t="shared" si="29"/>
        <v>3</v>
      </c>
      <c r="AW21" s="4">
        <f t="shared" si="29"/>
        <v>256</v>
      </c>
      <c r="AX21" s="4">
        <f t="shared" si="29"/>
        <v>0</v>
      </c>
      <c r="AY21" s="4">
        <f aca="true" t="shared" si="30" ref="AY21:BF21">AY22+AY23</f>
        <v>3441</v>
      </c>
      <c r="AZ21" s="4">
        <f t="shared" si="30"/>
        <v>91</v>
      </c>
      <c r="BA21" s="4">
        <f t="shared" si="30"/>
        <v>11573</v>
      </c>
      <c r="BB21" s="4">
        <f t="shared" si="30"/>
        <v>23</v>
      </c>
      <c r="BC21" s="4">
        <f t="shared" si="30"/>
        <v>-138</v>
      </c>
      <c r="BD21" s="4">
        <f t="shared" si="30"/>
        <v>-18</v>
      </c>
      <c r="BE21" s="4">
        <f t="shared" si="30"/>
        <v>-236</v>
      </c>
      <c r="BF21" s="4">
        <f t="shared" si="30"/>
        <v>4</v>
      </c>
    </row>
    <row r="22" spans="1:58" s="19" customFormat="1" ht="16.5" customHeight="1">
      <c r="A22" s="24">
        <v>190</v>
      </c>
      <c r="B22" s="24"/>
      <c r="C22" s="24">
        <v>160</v>
      </c>
      <c r="D22" s="24"/>
      <c r="E22" s="24">
        <v>136</v>
      </c>
      <c r="F22" s="24"/>
      <c r="G22" s="24">
        <v>105</v>
      </c>
      <c r="H22" s="24"/>
      <c r="I22" s="4">
        <f aca="true" t="shared" si="31" ref="I22:L23">A22-E22</f>
        <v>54</v>
      </c>
      <c r="J22" s="4">
        <f t="shared" si="31"/>
        <v>0</v>
      </c>
      <c r="K22" s="4">
        <f t="shared" si="31"/>
        <v>55</v>
      </c>
      <c r="L22" s="4">
        <f t="shared" si="31"/>
        <v>0</v>
      </c>
      <c r="M22" s="5" t="s">
        <v>16</v>
      </c>
      <c r="N22" s="24">
        <v>1698</v>
      </c>
      <c r="O22" s="24">
        <v>55</v>
      </c>
      <c r="P22" s="24">
        <v>5968</v>
      </c>
      <c r="Q22" s="24">
        <v>20</v>
      </c>
      <c r="R22" s="24">
        <v>947</v>
      </c>
      <c r="S22" s="24">
        <v>8</v>
      </c>
      <c r="T22" s="24">
        <v>4941</v>
      </c>
      <c r="U22" s="24">
        <v>6</v>
      </c>
      <c r="V22" s="24">
        <v>403</v>
      </c>
      <c r="W22" s="24">
        <v>6</v>
      </c>
      <c r="X22" s="24">
        <v>170</v>
      </c>
      <c r="Y22" s="24">
        <v>1</v>
      </c>
      <c r="Z22" s="24">
        <v>255</v>
      </c>
      <c r="AA22" s="24">
        <v>4</v>
      </c>
      <c r="AB22" s="24">
        <v>258</v>
      </c>
      <c r="AC22" s="24"/>
      <c r="AD22" s="5" t="s">
        <v>16</v>
      </c>
      <c r="AE22" s="4">
        <f aca="true" t="shared" si="32" ref="AE22:AE29">N22+R22+V22+Z22</f>
        <v>3303</v>
      </c>
      <c r="AF22" s="4">
        <f aca="true" t="shared" si="33" ref="AF22:AH23">O22+S22+W22+AA22</f>
        <v>73</v>
      </c>
      <c r="AG22" s="4">
        <f t="shared" si="33"/>
        <v>11337</v>
      </c>
      <c r="AH22" s="4">
        <f t="shared" si="33"/>
        <v>27</v>
      </c>
      <c r="AI22" s="24">
        <v>1775</v>
      </c>
      <c r="AJ22" s="24">
        <v>68</v>
      </c>
      <c r="AK22" s="24">
        <v>6162</v>
      </c>
      <c r="AL22" s="24">
        <v>21</v>
      </c>
      <c r="AM22" s="24">
        <v>1012</v>
      </c>
      <c r="AN22" s="24">
        <v>13</v>
      </c>
      <c r="AO22" s="24">
        <v>4988</v>
      </c>
      <c r="AP22" s="24">
        <v>2</v>
      </c>
      <c r="AQ22" s="24">
        <v>395</v>
      </c>
      <c r="AR22" s="24">
        <v>7</v>
      </c>
      <c r="AS22" s="24">
        <v>167</v>
      </c>
      <c r="AT22" s="24"/>
      <c r="AU22" s="24">
        <v>259</v>
      </c>
      <c r="AV22" s="24">
        <v>3</v>
      </c>
      <c r="AW22" s="24">
        <v>256</v>
      </c>
      <c r="AX22" s="24"/>
      <c r="AY22" s="4">
        <f>AI22+AM22+AQ22+AU22</f>
        <v>3441</v>
      </c>
      <c r="AZ22" s="4">
        <f>AJ22+AN22+AR22+AV22</f>
        <v>91</v>
      </c>
      <c r="BA22" s="4">
        <f>AK22+AO22+AS22+AW22</f>
        <v>11573</v>
      </c>
      <c r="BB22" s="4">
        <f>AL22+AP22+AT22+AX22</f>
        <v>23</v>
      </c>
      <c r="BC22" s="4">
        <f>AE22-AY22</f>
        <v>-138</v>
      </c>
      <c r="BD22" s="4">
        <f aca="true" t="shared" si="34" ref="BD22:BF23">AF22-AZ22</f>
        <v>-18</v>
      </c>
      <c r="BE22" s="4">
        <f t="shared" si="34"/>
        <v>-236</v>
      </c>
      <c r="BF22" s="4">
        <f t="shared" si="34"/>
        <v>4</v>
      </c>
    </row>
    <row r="23" spans="1:58" s="19" customFormat="1" ht="16.5" customHeight="1">
      <c r="A23" s="24"/>
      <c r="B23" s="24"/>
      <c r="C23" s="24"/>
      <c r="D23" s="24"/>
      <c r="E23" s="24"/>
      <c r="F23" s="24"/>
      <c r="G23" s="24"/>
      <c r="H23" s="24"/>
      <c r="I23" s="4">
        <f t="shared" si="31"/>
        <v>0</v>
      </c>
      <c r="J23" s="4">
        <f t="shared" si="31"/>
        <v>0</v>
      </c>
      <c r="K23" s="4">
        <f t="shared" si="31"/>
        <v>0</v>
      </c>
      <c r="L23" s="4">
        <f t="shared" si="31"/>
        <v>0</v>
      </c>
      <c r="M23" s="5" t="s">
        <v>17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5" t="s">
        <v>17</v>
      </c>
      <c r="AE23" s="4">
        <f t="shared" si="32"/>
        <v>0</v>
      </c>
      <c r="AF23" s="4">
        <f t="shared" si="33"/>
        <v>0</v>
      </c>
      <c r="AG23" s="4">
        <f t="shared" si="33"/>
        <v>0</v>
      </c>
      <c r="AH23" s="4">
        <f t="shared" si="33"/>
        <v>0</v>
      </c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4">
        <f>AI23+AM23+AQ23+AU23</f>
        <v>0</v>
      </c>
      <c r="AZ23" s="4"/>
      <c r="BA23" s="4"/>
      <c r="BB23" s="4"/>
      <c r="BC23" s="4">
        <f>AE23-AY23</f>
        <v>0</v>
      </c>
      <c r="BD23" s="4">
        <f t="shared" si="34"/>
        <v>0</v>
      </c>
      <c r="BE23" s="4">
        <f t="shared" si="34"/>
        <v>0</v>
      </c>
      <c r="BF23" s="4">
        <f t="shared" si="34"/>
        <v>0</v>
      </c>
    </row>
    <row r="24" spans="1:58" s="19" customFormat="1" ht="16.5" customHeight="1">
      <c r="A24" s="4">
        <f aca="true" t="shared" si="35" ref="A24:H24">A25+A26</f>
        <v>1898</v>
      </c>
      <c r="B24" s="4">
        <f t="shared" si="35"/>
        <v>1</v>
      </c>
      <c r="C24" s="4">
        <f t="shared" si="35"/>
        <v>2415</v>
      </c>
      <c r="D24" s="4">
        <f t="shared" si="35"/>
        <v>0</v>
      </c>
      <c r="E24" s="4">
        <f t="shared" si="35"/>
        <v>2058</v>
      </c>
      <c r="F24" s="4">
        <f t="shared" si="35"/>
        <v>0</v>
      </c>
      <c r="G24" s="4">
        <f t="shared" si="35"/>
        <v>2676</v>
      </c>
      <c r="H24" s="4">
        <f t="shared" si="35"/>
        <v>0</v>
      </c>
      <c r="I24" s="4">
        <f>I25+I26</f>
        <v>-160</v>
      </c>
      <c r="J24" s="4">
        <f>J25+J26</f>
        <v>1</v>
      </c>
      <c r="K24" s="4">
        <f>K25+K26</f>
        <v>-261</v>
      </c>
      <c r="L24" s="4">
        <f>L25+L26</f>
        <v>0</v>
      </c>
      <c r="M24" s="6" t="s">
        <v>3</v>
      </c>
      <c r="N24" s="4">
        <f aca="true" t="shared" si="36" ref="N24:AC24">N25+N26</f>
        <v>7343</v>
      </c>
      <c r="O24" s="4">
        <f t="shared" si="36"/>
        <v>0</v>
      </c>
      <c r="P24" s="4">
        <f t="shared" si="36"/>
        <v>10389</v>
      </c>
      <c r="Q24" s="4">
        <f t="shared" si="36"/>
        <v>0</v>
      </c>
      <c r="R24" s="4">
        <f t="shared" si="36"/>
        <v>1411</v>
      </c>
      <c r="S24" s="4">
        <f t="shared" si="36"/>
        <v>0</v>
      </c>
      <c r="T24" s="4">
        <f t="shared" si="36"/>
        <v>1606</v>
      </c>
      <c r="U24" s="4">
        <f t="shared" si="36"/>
        <v>0</v>
      </c>
      <c r="V24" s="4">
        <f t="shared" si="36"/>
        <v>513</v>
      </c>
      <c r="W24" s="4">
        <f t="shared" si="36"/>
        <v>2</v>
      </c>
      <c r="X24" s="4">
        <f t="shared" si="36"/>
        <v>160</v>
      </c>
      <c r="Y24" s="4">
        <f t="shared" si="36"/>
        <v>0</v>
      </c>
      <c r="Z24" s="4">
        <f t="shared" si="36"/>
        <v>247</v>
      </c>
      <c r="AA24" s="4">
        <f t="shared" si="36"/>
        <v>0</v>
      </c>
      <c r="AB24" s="4">
        <f t="shared" si="36"/>
        <v>47</v>
      </c>
      <c r="AC24" s="4">
        <f t="shared" si="36"/>
        <v>0</v>
      </c>
      <c r="AD24" s="6" t="s">
        <v>3</v>
      </c>
      <c r="AE24" s="4">
        <f t="shared" si="32"/>
        <v>9514</v>
      </c>
      <c r="AF24" s="4">
        <f aca="true" t="shared" si="37" ref="AF24:AH29">O24+S24+W24+AA24</f>
        <v>2</v>
      </c>
      <c r="AG24" s="4">
        <f t="shared" si="37"/>
        <v>12202</v>
      </c>
      <c r="AH24" s="4">
        <f t="shared" si="37"/>
        <v>0</v>
      </c>
      <c r="AI24" s="4">
        <f aca="true" t="shared" si="38" ref="AI24:AX24">AI25+AI26</f>
        <v>7640</v>
      </c>
      <c r="AJ24" s="4">
        <f t="shared" si="38"/>
        <v>0</v>
      </c>
      <c r="AK24" s="4">
        <f t="shared" si="38"/>
        <v>10577</v>
      </c>
      <c r="AL24" s="4">
        <f t="shared" si="38"/>
        <v>0</v>
      </c>
      <c r="AM24" s="4">
        <f t="shared" si="38"/>
        <v>1486</v>
      </c>
      <c r="AN24" s="4">
        <f t="shared" si="38"/>
        <v>0</v>
      </c>
      <c r="AO24" s="4">
        <f t="shared" si="38"/>
        <v>1699</v>
      </c>
      <c r="AP24" s="4">
        <f t="shared" si="38"/>
        <v>0</v>
      </c>
      <c r="AQ24" s="4">
        <f t="shared" si="38"/>
        <v>530</v>
      </c>
      <c r="AR24" s="4">
        <f t="shared" si="38"/>
        <v>0</v>
      </c>
      <c r="AS24" s="4">
        <f t="shared" si="38"/>
        <v>182</v>
      </c>
      <c r="AT24" s="4">
        <f t="shared" si="38"/>
        <v>0</v>
      </c>
      <c r="AU24" s="4">
        <f t="shared" si="38"/>
        <v>256</v>
      </c>
      <c r="AV24" s="4">
        <f t="shared" si="38"/>
        <v>0</v>
      </c>
      <c r="AW24" s="4">
        <f t="shared" si="38"/>
        <v>52</v>
      </c>
      <c r="AX24" s="4">
        <f t="shared" si="38"/>
        <v>0</v>
      </c>
      <c r="AY24" s="4">
        <f aca="true" t="shared" si="39" ref="AY24:BF24">AY25+AY26</f>
        <v>9912</v>
      </c>
      <c r="AZ24" s="4">
        <f t="shared" si="39"/>
        <v>0</v>
      </c>
      <c r="BA24" s="4">
        <f t="shared" si="39"/>
        <v>12510</v>
      </c>
      <c r="BB24" s="4">
        <f t="shared" si="39"/>
        <v>0</v>
      </c>
      <c r="BC24" s="4">
        <f t="shared" si="39"/>
        <v>-398</v>
      </c>
      <c r="BD24" s="4">
        <f t="shared" si="39"/>
        <v>2</v>
      </c>
      <c r="BE24" s="4">
        <f t="shared" si="39"/>
        <v>-308</v>
      </c>
      <c r="BF24" s="4">
        <f t="shared" si="39"/>
        <v>0</v>
      </c>
    </row>
    <row r="25" spans="1:58" s="19" customFormat="1" ht="16.5" customHeight="1">
      <c r="A25" s="24">
        <v>1898</v>
      </c>
      <c r="B25" s="24">
        <v>1</v>
      </c>
      <c r="C25" s="24">
        <v>2415</v>
      </c>
      <c r="D25" s="24"/>
      <c r="E25" s="24">
        <v>2058</v>
      </c>
      <c r="F25" s="24"/>
      <c r="G25" s="24">
        <v>2676</v>
      </c>
      <c r="H25" s="24"/>
      <c r="I25" s="4">
        <f aca="true" t="shared" si="40" ref="I25:L26">A25-E25</f>
        <v>-160</v>
      </c>
      <c r="J25" s="4">
        <f t="shared" si="40"/>
        <v>1</v>
      </c>
      <c r="K25" s="4">
        <f t="shared" si="40"/>
        <v>-261</v>
      </c>
      <c r="L25" s="4">
        <f t="shared" si="40"/>
        <v>0</v>
      </c>
      <c r="M25" s="5" t="s">
        <v>16</v>
      </c>
      <c r="N25" s="24">
        <v>7343</v>
      </c>
      <c r="O25" s="24"/>
      <c r="P25" s="24">
        <v>10389</v>
      </c>
      <c r="Q25" s="24"/>
      <c r="R25" s="24">
        <v>1411</v>
      </c>
      <c r="S25" s="24"/>
      <c r="T25" s="24">
        <v>1606</v>
      </c>
      <c r="U25" s="24"/>
      <c r="V25" s="24">
        <v>513</v>
      </c>
      <c r="W25" s="24">
        <v>2</v>
      </c>
      <c r="X25" s="24">
        <v>160</v>
      </c>
      <c r="Y25" s="24"/>
      <c r="Z25" s="24">
        <v>246</v>
      </c>
      <c r="AA25" s="24"/>
      <c r="AB25" s="24">
        <v>47</v>
      </c>
      <c r="AC25" s="24"/>
      <c r="AD25" s="5" t="s">
        <v>16</v>
      </c>
      <c r="AE25" s="4">
        <f t="shared" si="32"/>
        <v>9513</v>
      </c>
      <c r="AF25" s="4">
        <f t="shared" si="37"/>
        <v>2</v>
      </c>
      <c r="AG25" s="4">
        <f t="shared" si="37"/>
        <v>12202</v>
      </c>
      <c r="AH25" s="4">
        <f t="shared" si="37"/>
        <v>0</v>
      </c>
      <c r="AI25" s="24">
        <v>7640</v>
      </c>
      <c r="AJ25" s="24"/>
      <c r="AK25" s="24">
        <v>10577</v>
      </c>
      <c r="AL25" s="24"/>
      <c r="AM25" s="24">
        <v>1486</v>
      </c>
      <c r="AN25" s="24"/>
      <c r="AO25" s="24">
        <v>1699</v>
      </c>
      <c r="AP25" s="24"/>
      <c r="AQ25" s="24">
        <v>530</v>
      </c>
      <c r="AR25" s="24"/>
      <c r="AS25" s="24">
        <v>182</v>
      </c>
      <c r="AT25" s="24"/>
      <c r="AU25" s="24">
        <v>254</v>
      </c>
      <c r="AV25" s="24"/>
      <c r="AW25" s="24">
        <v>52</v>
      </c>
      <c r="AX25" s="24"/>
      <c r="AY25" s="4">
        <f aca="true" t="shared" si="41" ref="AY25:BB26">AI25+AM25+AQ25+AU25</f>
        <v>9910</v>
      </c>
      <c r="AZ25" s="4">
        <f t="shared" si="41"/>
        <v>0</v>
      </c>
      <c r="BA25" s="4">
        <f t="shared" si="41"/>
        <v>12510</v>
      </c>
      <c r="BB25" s="4">
        <f t="shared" si="41"/>
        <v>0</v>
      </c>
      <c r="BC25" s="4">
        <f aca="true" t="shared" si="42" ref="BC25:BF26">AE25-AY25</f>
        <v>-397</v>
      </c>
      <c r="BD25" s="4">
        <f t="shared" si="42"/>
        <v>2</v>
      </c>
      <c r="BE25" s="4">
        <f t="shared" si="42"/>
        <v>-308</v>
      </c>
      <c r="BF25" s="4">
        <f t="shared" si="42"/>
        <v>0</v>
      </c>
    </row>
    <row r="26" spans="1:58" s="19" customFormat="1" ht="16.5" customHeight="1">
      <c r="A26" s="24"/>
      <c r="B26" s="24"/>
      <c r="C26" s="24"/>
      <c r="D26" s="24"/>
      <c r="E26" s="24"/>
      <c r="F26" s="24"/>
      <c r="G26" s="24"/>
      <c r="H26" s="24"/>
      <c r="I26" s="4">
        <f t="shared" si="40"/>
        <v>0</v>
      </c>
      <c r="J26" s="4">
        <f t="shared" si="40"/>
        <v>0</v>
      </c>
      <c r="K26" s="4">
        <f t="shared" si="40"/>
        <v>0</v>
      </c>
      <c r="L26" s="4">
        <f t="shared" si="40"/>
        <v>0</v>
      </c>
      <c r="M26" s="5" t="s">
        <v>17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>
        <v>1</v>
      </c>
      <c r="AA26" s="24"/>
      <c r="AB26" s="24"/>
      <c r="AC26" s="24"/>
      <c r="AD26" s="5" t="s">
        <v>17</v>
      </c>
      <c r="AE26" s="4">
        <f t="shared" si="32"/>
        <v>1</v>
      </c>
      <c r="AF26" s="4">
        <f t="shared" si="37"/>
        <v>0</v>
      </c>
      <c r="AG26" s="4">
        <f t="shared" si="37"/>
        <v>0</v>
      </c>
      <c r="AH26" s="4">
        <f t="shared" si="37"/>
        <v>0</v>
      </c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>
        <v>2</v>
      </c>
      <c r="AV26" s="24"/>
      <c r="AW26" s="24"/>
      <c r="AX26" s="24"/>
      <c r="AY26" s="4">
        <f t="shared" si="41"/>
        <v>2</v>
      </c>
      <c r="AZ26" s="4">
        <f t="shared" si="41"/>
        <v>0</v>
      </c>
      <c r="BA26" s="4">
        <f t="shared" si="41"/>
        <v>0</v>
      </c>
      <c r="BB26" s="4">
        <f t="shared" si="41"/>
        <v>0</v>
      </c>
      <c r="BC26" s="4">
        <f t="shared" si="42"/>
        <v>-1</v>
      </c>
      <c r="BD26" s="4">
        <f t="shared" si="42"/>
        <v>0</v>
      </c>
      <c r="BE26" s="4">
        <f t="shared" si="42"/>
        <v>0</v>
      </c>
      <c r="BF26" s="4">
        <f t="shared" si="42"/>
        <v>0</v>
      </c>
    </row>
    <row r="27" spans="1:58" s="19" customFormat="1" ht="16.5" customHeight="1">
      <c r="A27" s="4">
        <f aca="true" t="shared" si="43" ref="A27:H27">A28+A29</f>
        <v>0</v>
      </c>
      <c r="B27" s="4">
        <f t="shared" si="43"/>
        <v>0</v>
      </c>
      <c r="C27" s="4">
        <f t="shared" si="43"/>
        <v>0</v>
      </c>
      <c r="D27" s="4">
        <f t="shared" si="43"/>
        <v>0</v>
      </c>
      <c r="E27" s="4">
        <f t="shared" si="43"/>
        <v>0</v>
      </c>
      <c r="F27" s="4">
        <f t="shared" si="43"/>
        <v>0</v>
      </c>
      <c r="G27" s="4">
        <f t="shared" si="43"/>
        <v>0</v>
      </c>
      <c r="H27" s="4">
        <f t="shared" si="43"/>
        <v>0</v>
      </c>
      <c r="I27" s="4">
        <f>I28+I29</f>
        <v>0</v>
      </c>
      <c r="J27" s="4">
        <f>J28+J29</f>
        <v>0</v>
      </c>
      <c r="K27" s="4">
        <f>K28+K29</f>
        <v>0</v>
      </c>
      <c r="L27" s="4">
        <f>L28+L29</f>
        <v>0</v>
      </c>
      <c r="M27" s="6" t="s">
        <v>4</v>
      </c>
      <c r="N27" s="4">
        <f aca="true" t="shared" si="44" ref="N27:AB27">N28+N29</f>
        <v>910</v>
      </c>
      <c r="O27" s="4">
        <f t="shared" si="44"/>
        <v>60</v>
      </c>
      <c r="P27" s="4">
        <f t="shared" si="44"/>
        <v>2009</v>
      </c>
      <c r="Q27" s="4">
        <f t="shared" si="44"/>
        <v>1</v>
      </c>
      <c r="R27" s="4">
        <f t="shared" si="44"/>
        <v>74</v>
      </c>
      <c r="S27" s="4">
        <f t="shared" si="44"/>
        <v>0</v>
      </c>
      <c r="T27" s="4">
        <f t="shared" si="44"/>
        <v>22</v>
      </c>
      <c r="U27" s="4">
        <f t="shared" si="44"/>
        <v>0</v>
      </c>
      <c r="V27" s="4">
        <f t="shared" si="44"/>
        <v>130</v>
      </c>
      <c r="W27" s="4">
        <f t="shared" si="44"/>
        <v>1</v>
      </c>
      <c r="X27" s="4">
        <f t="shared" si="44"/>
        <v>57</v>
      </c>
      <c r="Y27" s="4">
        <f t="shared" si="44"/>
        <v>1</v>
      </c>
      <c r="Z27" s="4">
        <f t="shared" si="44"/>
        <v>80</v>
      </c>
      <c r="AA27" s="4">
        <f t="shared" si="44"/>
        <v>6</v>
      </c>
      <c r="AB27" s="4">
        <f t="shared" si="44"/>
        <v>27</v>
      </c>
      <c r="AC27" s="4"/>
      <c r="AD27" s="6" t="s">
        <v>4</v>
      </c>
      <c r="AE27" s="4">
        <f t="shared" si="32"/>
        <v>1194</v>
      </c>
      <c r="AF27" s="4">
        <f t="shared" si="37"/>
        <v>67</v>
      </c>
      <c r="AG27" s="4">
        <f t="shared" si="37"/>
        <v>2115</v>
      </c>
      <c r="AH27" s="4">
        <f t="shared" si="37"/>
        <v>2</v>
      </c>
      <c r="AI27" s="4">
        <f aca="true" t="shared" si="45" ref="AI27:AX27">AI28+AI29</f>
        <v>887</v>
      </c>
      <c r="AJ27" s="4">
        <f t="shared" si="45"/>
        <v>163</v>
      </c>
      <c r="AK27" s="4">
        <f t="shared" si="45"/>
        <v>1903</v>
      </c>
      <c r="AL27" s="4">
        <f t="shared" si="45"/>
        <v>58</v>
      </c>
      <c r="AM27" s="4">
        <f t="shared" si="45"/>
        <v>87</v>
      </c>
      <c r="AN27" s="4">
        <f t="shared" si="45"/>
        <v>0</v>
      </c>
      <c r="AO27" s="4">
        <f t="shared" si="45"/>
        <v>25</v>
      </c>
      <c r="AP27" s="4">
        <f t="shared" si="45"/>
        <v>0</v>
      </c>
      <c r="AQ27" s="4">
        <f t="shared" si="45"/>
        <v>130</v>
      </c>
      <c r="AR27" s="4">
        <f t="shared" si="45"/>
        <v>17</v>
      </c>
      <c r="AS27" s="4">
        <f t="shared" si="45"/>
        <v>57</v>
      </c>
      <c r="AT27" s="4">
        <f t="shared" si="45"/>
        <v>0</v>
      </c>
      <c r="AU27" s="4">
        <f t="shared" si="45"/>
        <v>128</v>
      </c>
      <c r="AV27" s="4">
        <f t="shared" si="45"/>
        <v>0</v>
      </c>
      <c r="AW27" s="4">
        <f t="shared" si="45"/>
        <v>39</v>
      </c>
      <c r="AX27" s="4">
        <f t="shared" si="45"/>
        <v>0</v>
      </c>
      <c r="AY27" s="4">
        <f aca="true" t="shared" si="46" ref="AY27:BF27">AY28+AY29</f>
        <v>1232</v>
      </c>
      <c r="AZ27" s="4">
        <f t="shared" si="46"/>
        <v>180</v>
      </c>
      <c r="BA27" s="4">
        <f t="shared" si="46"/>
        <v>2024</v>
      </c>
      <c r="BB27" s="4">
        <f t="shared" si="46"/>
        <v>58</v>
      </c>
      <c r="BC27" s="4">
        <f t="shared" si="46"/>
        <v>-38</v>
      </c>
      <c r="BD27" s="4">
        <f t="shared" si="46"/>
        <v>-113</v>
      </c>
      <c r="BE27" s="4">
        <f t="shared" si="46"/>
        <v>91</v>
      </c>
      <c r="BF27" s="4">
        <f t="shared" si="46"/>
        <v>-56</v>
      </c>
    </row>
    <row r="28" spans="1:58" s="19" customFormat="1" ht="16.5" customHeight="1">
      <c r="A28" s="24"/>
      <c r="B28" s="24"/>
      <c r="C28" s="24"/>
      <c r="D28" s="24"/>
      <c r="E28" s="24"/>
      <c r="F28" s="24"/>
      <c r="G28" s="24"/>
      <c r="H28" s="24"/>
      <c r="I28" s="4">
        <f aca="true" t="shared" si="47" ref="I28:L29">A28-E28</f>
        <v>0</v>
      </c>
      <c r="J28" s="4">
        <f t="shared" si="47"/>
        <v>0</v>
      </c>
      <c r="K28" s="4">
        <f t="shared" si="47"/>
        <v>0</v>
      </c>
      <c r="L28" s="4">
        <f t="shared" si="47"/>
        <v>0</v>
      </c>
      <c r="M28" s="5" t="s">
        <v>16</v>
      </c>
      <c r="N28" s="24">
        <v>884</v>
      </c>
      <c r="O28" s="24">
        <v>60</v>
      </c>
      <c r="P28" s="24">
        <v>1994</v>
      </c>
      <c r="Q28" s="24">
        <v>1</v>
      </c>
      <c r="R28" s="24">
        <v>74</v>
      </c>
      <c r="S28" s="24"/>
      <c r="T28" s="24">
        <v>22</v>
      </c>
      <c r="U28" s="24"/>
      <c r="V28" s="24">
        <v>129</v>
      </c>
      <c r="W28" s="24">
        <v>1</v>
      </c>
      <c r="X28" s="24">
        <v>57</v>
      </c>
      <c r="Y28" s="24">
        <v>1</v>
      </c>
      <c r="Z28" s="24">
        <v>79</v>
      </c>
      <c r="AA28" s="24">
        <v>6</v>
      </c>
      <c r="AB28" s="24">
        <v>27</v>
      </c>
      <c r="AC28" s="24"/>
      <c r="AD28" s="5" t="s">
        <v>16</v>
      </c>
      <c r="AE28" s="4">
        <f t="shared" si="32"/>
        <v>1166</v>
      </c>
      <c r="AF28" s="4">
        <f t="shared" si="37"/>
        <v>67</v>
      </c>
      <c r="AG28" s="4">
        <f t="shared" si="37"/>
        <v>2100</v>
      </c>
      <c r="AH28" s="4">
        <f t="shared" si="37"/>
        <v>2</v>
      </c>
      <c r="AI28" s="24">
        <v>860</v>
      </c>
      <c r="AJ28" s="24">
        <v>163</v>
      </c>
      <c r="AK28" s="24">
        <v>1899</v>
      </c>
      <c r="AL28" s="24">
        <v>58</v>
      </c>
      <c r="AM28" s="24">
        <v>87</v>
      </c>
      <c r="AN28" s="24"/>
      <c r="AO28" s="24">
        <v>25</v>
      </c>
      <c r="AP28" s="24"/>
      <c r="AQ28" s="24">
        <v>128</v>
      </c>
      <c r="AR28" s="24">
        <v>17</v>
      </c>
      <c r="AS28" s="24">
        <v>57</v>
      </c>
      <c r="AT28" s="24"/>
      <c r="AU28" s="24">
        <v>118</v>
      </c>
      <c r="AV28" s="24"/>
      <c r="AW28" s="24">
        <v>39</v>
      </c>
      <c r="AX28" s="24"/>
      <c r="AY28" s="4">
        <f aca="true" t="shared" si="48" ref="AY28:BB29">AI28+AM28+AQ28+AU28</f>
        <v>1193</v>
      </c>
      <c r="AZ28" s="4">
        <f t="shared" si="48"/>
        <v>180</v>
      </c>
      <c r="BA28" s="4">
        <f t="shared" si="48"/>
        <v>2020</v>
      </c>
      <c r="BB28" s="4">
        <f t="shared" si="48"/>
        <v>58</v>
      </c>
      <c r="BC28" s="4">
        <f aca="true" t="shared" si="49" ref="BC28:BF29">AE28-AY28</f>
        <v>-27</v>
      </c>
      <c r="BD28" s="4">
        <f t="shared" si="49"/>
        <v>-113</v>
      </c>
      <c r="BE28" s="4">
        <f t="shared" si="49"/>
        <v>80</v>
      </c>
      <c r="BF28" s="4">
        <f t="shared" si="49"/>
        <v>-56</v>
      </c>
    </row>
    <row r="29" spans="1:58" s="19" customFormat="1" ht="16.5" customHeight="1">
      <c r="A29" s="24"/>
      <c r="B29" s="24"/>
      <c r="C29" s="24"/>
      <c r="D29" s="24"/>
      <c r="E29" s="24"/>
      <c r="F29" s="24"/>
      <c r="G29" s="24"/>
      <c r="H29" s="24"/>
      <c r="I29" s="4">
        <f t="shared" si="47"/>
        <v>0</v>
      </c>
      <c r="J29" s="4">
        <f t="shared" si="47"/>
        <v>0</v>
      </c>
      <c r="K29" s="4">
        <f t="shared" si="47"/>
        <v>0</v>
      </c>
      <c r="L29" s="4">
        <f t="shared" si="47"/>
        <v>0</v>
      </c>
      <c r="M29" s="5" t="s">
        <v>17</v>
      </c>
      <c r="N29" s="24">
        <v>26</v>
      </c>
      <c r="O29" s="24"/>
      <c r="P29" s="24">
        <v>15</v>
      </c>
      <c r="Q29" s="24"/>
      <c r="R29" s="24"/>
      <c r="S29" s="24"/>
      <c r="T29" s="24"/>
      <c r="U29" s="24"/>
      <c r="V29" s="24">
        <v>1</v>
      </c>
      <c r="W29" s="24"/>
      <c r="X29" s="24"/>
      <c r="Y29" s="24"/>
      <c r="Z29" s="24">
        <v>1</v>
      </c>
      <c r="AA29" s="24"/>
      <c r="AB29" s="24"/>
      <c r="AC29" s="24"/>
      <c r="AD29" s="5" t="s">
        <v>17</v>
      </c>
      <c r="AE29" s="4">
        <f t="shared" si="32"/>
        <v>28</v>
      </c>
      <c r="AF29" s="4">
        <f t="shared" si="37"/>
        <v>0</v>
      </c>
      <c r="AG29" s="4">
        <f t="shared" si="37"/>
        <v>15</v>
      </c>
      <c r="AH29" s="4">
        <f t="shared" si="37"/>
        <v>0</v>
      </c>
      <c r="AI29" s="24">
        <v>27</v>
      </c>
      <c r="AJ29" s="24"/>
      <c r="AK29" s="24">
        <v>4</v>
      </c>
      <c r="AL29" s="24"/>
      <c r="AM29" s="24"/>
      <c r="AN29" s="24"/>
      <c r="AO29" s="24"/>
      <c r="AP29" s="24"/>
      <c r="AQ29" s="24">
        <v>2</v>
      </c>
      <c r="AR29" s="24"/>
      <c r="AS29" s="24"/>
      <c r="AT29" s="24"/>
      <c r="AU29" s="24">
        <v>10</v>
      </c>
      <c r="AV29" s="24"/>
      <c r="AW29" s="24"/>
      <c r="AX29" s="24"/>
      <c r="AY29" s="4">
        <f t="shared" si="48"/>
        <v>39</v>
      </c>
      <c r="AZ29" s="4">
        <f t="shared" si="48"/>
        <v>0</v>
      </c>
      <c r="BA29" s="4">
        <f t="shared" si="48"/>
        <v>4</v>
      </c>
      <c r="BB29" s="4">
        <f t="shared" si="48"/>
        <v>0</v>
      </c>
      <c r="BC29" s="4">
        <f t="shared" si="49"/>
        <v>-11</v>
      </c>
      <c r="BD29" s="4">
        <f t="shared" si="49"/>
        <v>0</v>
      </c>
      <c r="BE29" s="4">
        <f t="shared" si="49"/>
        <v>11</v>
      </c>
      <c r="BF29" s="4">
        <f t="shared" si="49"/>
        <v>0</v>
      </c>
    </row>
    <row r="30" spans="1:58" s="19" customFormat="1" ht="16.5" customHeight="1">
      <c r="A30" s="4">
        <f aca="true" t="shared" si="50" ref="A30:H30">A31+A32</f>
        <v>0</v>
      </c>
      <c r="B30" s="4">
        <f t="shared" si="50"/>
        <v>0</v>
      </c>
      <c r="C30" s="4">
        <f t="shared" si="50"/>
        <v>0</v>
      </c>
      <c r="D30" s="4">
        <f t="shared" si="50"/>
        <v>0</v>
      </c>
      <c r="E30" s="4">
        <f t="shared" si="50"/>
        <v>0</v>
      </c>
      <c r="F30" s="4">
        <f t="shared" si="50"/>
        <v>0</v>
      </c>
      <c r="G30" s="4">
        <f t="shared" si="50"/>
        <v>0</v>
      </c>
      <c r="H30" s="4">
        <f t="shared" si="50"/>
        <v>0</v>
      </c>
      <c r="I30" s="4">
        <f>I31+I32</f>
        <v>0</v>
      </c>
      <c r="J30" s="4">
        <f>J31+J32</f>
        <v>0</v>
      </c>
      <c r="K30" s="4">
        <f>K31+K32</f>
        <v>0</v>
      </c>
      <c r="L30" s="4">
        <f>L31+L32</f>
        <v>0</v>
      </c>
      <c r="M30" s="6" t="s">
        <v>10</v>
      </c>
      <c r="N30" s="4">
        <f aca="true" t="shared" si="51" ref="N30:AC30">N31+N32</f>
        <v>80</v>
      </c>
      <c r="O30" s="4">
        <f t="shared" si="51"/>
        <v>6</v>
      </c>
      <c r="P30" s="4">
        <f t="shared" si="51"/>
        <v>679</v>
      </c>
      <c r="Q30" s="4">
        <f t="shared" si="51"/>
        <v>0</v>
      </c>
      <c r="R30" s="4">
        <f t="shared" si="51"/>
        <v>5</v>
      </c>
      <c r="S30" s="4">
        <f t="shared" si="51"/>
        <v>0</v>
      </c>
      <c r="T30" s="4">
        <f t="shared" si="51"/>
        <v>3</v>
      </c>
      <c r="U30" s="4">
        <f t="shared" si="51"/>
        <v>0</v>
      </c>
      <c r="V30" s="4">
        <f t="shared" si="51"/>
        <v>24</v>
      </c>
      <c r="W30" s="4">
        <f t="shared" si="51"/>
        <v>9</v>
      </c>
      <c r="X30" s="4">
        <f t="shared" si="51"/>
        <v>18</v>
      </c>
      <c r="Y30" s="4">
        <f t="shared" si="51"/>
        <v>0</v>
      </c>
      <c r="Z30" s="4">
        <f t="shared" si="51"/>
        <v>0</v>
      </c>
      <c r="AA30" s="4">
        <f t="shared" si="51"/>
        <v>0</v>
      </c>
      <c r="AB30" s="4">
        <f t="shared" si="51"/>
        <v>0</v>
      </c>
      <c r="AC30" s="4">
        <f t="shared" si="51"/>
        <v>0</v>
      </c>
      <c r="AD30" s="6" t="s">
        <v>10</v>
      </c>
      <c r="AE30" s="4">
        <f aca="true" t="shared" si="52" ref="AE30:BF30">AE31+AE32</f>
        <v>109</v>
      </c>
      <c r="AF30" s="4">
        <f t="shared" si="52"/>
        <v>15</v>
      </c>
      <c r="AG30" s="4">
        <f t="shared" si="52"/>
        <v>700</v>
      </c>
      <c r="AH30" s="4">
        <f t="shared" si="52"/>
        <v>0</v>
      </c>
      <c r="AI30" s="4">
        <f t="shared" si="52"/>
        <v>78</v>
      </c>
      <c r="AJ30" s="4">
        <f t="shared" si="52"/>
        <v>12</v>
      </c>
      <c r="AK30" s="4">
        <f t="shared" si="52"/>
        <v>688</v>
      </c>
      <c r="AL30" s="4">
        <f t="shared" si="52"/>
        <v>6</v>
      </c>
      <c r="AM30" s="4">
        <f t="shared" si="52"/>
        <v>9</v>
      </c>
      <c r="AN30" s="4">
        <f t="shared" si="52"/>
        <v>0</v>
      </c>
      <c r="AO30" s="4">
        <f t="shared" si="52"/>
        <v>4</v>
      </c>
      <c r="AP30" s="4">
        <f t="shared" si="52"/>
        <v>0</v>
      </c>
      <c r="AQ30" s="4">
        <f t="shared" si="52"/>
        <v>25</v>
      </c>
      <c r="AR30" s="4">
        <f t="shared" si="52"/>
        <v>11</v>
      </c>
      <c r="AS30" s="4">
        <f t="shared" si="52"/>
        <v>19</v>
      </c>
      <c r="AT30" s="4">
        <f t="shared" si="52"/>
        <v>0</v>
      </c>
      <c r="AU30" s="4">
        <f t="shared" si="52"/>
        <v>0</v>
      </c>
      <c r="AV30" s="4">
        <f t="shared" si="52"/>
        <v>0</v>
      </c>
      <c r="AW30" s="4">
        <f t="shared" si="52"/>
        <v>0</v>
      </c>
      <c r="AX30" s="4">
        <f t="shared" si="52"/>
        <v>0</v>
      </c>
      <c r="AY30" s="4">
        <f t="shared" si="52"/>
        <v>112</v>
      </c>
      <c r="AZ30" s="4">
        <f t="shared" si="52"/>
        <v>23</v>
      </c>
      <c r="BA30" s="4">
        <f t="shared" si="52"/>
        <v>711</v>
      </c>
      <c r="BB30" s="4">
        <f t="shared" si="52"/>
        <v>6</v>
      </c>
      <c r="BC30" s="4">
        <f t="shared" si="52"/>
        <v>-3</v>
      </c>
      <c r="BD30" s="4">
        <f t="shared" si="52"/>
        <v>-8</v>
      </c>
      <c r="BE30" s="4">
        <f t="shared" si="52"/>
        <v>-11</v>
      </c>
      <c r="BF30" s="4">
        <f t="shared" si="52"/>
        <v>-6</v>
      </c>
    </row>
    <row r="31" spans="1:58" s="19" customFormat="1" ht="16.5" customHeight="1">
      <c r="A31" s="24"/>
      <c r="B31" s="24"/>
      <c r="C31" s="24"/>
      <c r="D31" s="24"/>
      <c r="E31" s="24"/>
      <c r="F31" s="24"/>
      <c r="G31" s="24"/>
      <c r="H31" s="24"/>
      <c r="I31" s="4">
        <f aca="true" t="shared" si="53" ref="I31:L32">A31-E31</f>
        <v>0</v>
      </c>
      <c r="J31" s="4">
        <f t="shared" si="53"/>
        <v>0</v>
      </c>
      <c r="K31" s="4">
        <f t="shared" si="53"/>
        <v>0</v>
      </c>
      <c r="L31" s="4">
        <f t="shared" si="53"/>
        <v>0</v>
      </c>
      <c r="M31" s="5" t="s">
        <v>16</v>
      </c>
      <c r="N31" s="24">
        <v>80</v>
      </c>
      <c r="O31" s="24">
        <v>6</v>
      </c>
      <c r="P31" s="24">
        <v>679</v>
      </c>
      <c r="Q31" s="24"/>
      <c r="R31" s="24">
        <v>5</v>
      </c>
      <c r="S31" s="24"/>
      <c r="T31" s="24">
        <v>3</v>
      </c>
      <c r="U31" s="24"/>
      <c r="V31" s="24">
        <v>24</v>
      </c>
      <c r="W31" s="24">
        <v>9</v>
      </c>
      <c r="X31" s="24">
        <v>18</v>
      </c>
      <c r="Y31" s="24"/>
      <c r="Z31" s="24"/>
      <c r="AA31" s="24"/>
      <c r="AB31" s="24"/>
      <c r="AC31" s="24"/>
      <c r="AD31" s="5" t="s">
        <v>16</v>
      </c>
      <c r="AE31" s="4">
        <f>N31+R31+V31+Z31</f>
        <v>109</v>
      </c>
      <c r="AF31" s="4">
        <f aca="true" t="shared" si="54" ref="AF31:AH32">O31+S31+W31+AA31</f>
        <v>15</v>
      </c>
      <c r="AG31" s="4">
        <f t="shared" si="54"/>
        <v>700</v>
      </c>
      <c r="AH31" s="4">
        <f t="shared" si="54"/>
        <v>0</v>
      </c>
      <c r="AI31" s="24">
        <v>78</v>
      </c>
      <c r="AJ31" s="24">
        <v>12</v>
      </c>
      <c r="AK31" s="24">
        <v>688</v>
      </c>
      <c r="AL31" s="24">
        <v>6</v>
      </c>
      <c r="AM31" s="24">
        <v>9</v>
      </c>
      <c r="AN31" s="24"/>
      <c r="AO31" s="24">
        <v>4</v>
      </c>
      <c r="AP31" s="24"/>
      <c r="AQ31" s="24">
        <v>25</v>
      </c>
      <c r="AR31" s="24">
        <v>11</v>
      </c>
      <c r="AS31" s="24">
        <v>19</v>
      </c>
      <c r="AT31" s="24"/>
      <c r="AU31" s="24"/>
      <c r="AV31" s="24"/>
      <c r="AW31" s="24"/>
      <c r="AX31" s="24"/>
      <c r="AY31" s="4">
        <f>AI31+AM31+AQ31+AU31</f>
        <v>112</v>
      </c>
      <c r="AZ31" s="4">
        <f aca="true" t="shared" si="55" ref="AZ31:BB32">AJ31+AN31+AR31+AV31</f>
        <v>23</v>
      </c>
      <c r="BA31" s="4">
        <f t="shared" si="55"/>
        <v>711</v>
      </c>
      <c r="BB31" s="4">
        <f t="shared" si="55"/>
        <v>6</v>
      </c>
      <c r="BC31" s="4">
        <f>AE31-AY31</f>
        <v>-3</v>
      </c>
      <c r="BD31" s="4">
        <f aca="true" t="shared" si="56" ref="BD31:BF32">AF31-AZ31</f>
        <v>-8</v>
      </c>
      <c r="BE31" s="4">
        <f t="shared" si="56"/>
        <v>-11</v>
      </c>
      <c r="BF31" s="4">
        <f t="shared" si="56"/>
        <v>-6</v>
      </c>
    </row>
    <row r="32" spans="1:58" s="19" customFormat="1" ht="16.5" customHeight="1">
      <c r="A32" s="24"/>
      <c r="B32" s="24"/>
      <c r="C32" s="24"/>
      <c r="D32" s="24"/>
      <c r="E32" s="24"/>
      <c r="F32" s="24"/>
      <c r="G32" s="24"/>
      <c r="H32" s="24"/>
      <c r="I32" s="4">
        <f t="shared" si="53"/>
        <v>0</v>
      </c>
      <c r="J32" s="4">
        <f t="shared" si="53"/>
        <v>0</v>
      </c>
      <c r="K32" s="4">
        <f t="shared" si="53"/>
        <v>0</v>
      </c>
      <c r="L32" s="4">
        <f t="shared" si="53"/>
        <v>0</v>
      </c>
      <c r="M32" s="5" t="s">
        <v>17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5" t="s">
        <v>17</v>
      </c>
      <c r="AE32" s="4">
        <f>N32+R32+V32+Z32</f>
        <v>0</v>
      </c>
      <c r="AF32" s="4">
        <f t="shared" si="54"/>
        <v>0</v>
      </c>
      <c r="AG32" s="4">
        <f t="shared" si="54"/>
        <v>0</v>
      </c>
      <c r="AH32" s="4">
        <f>Q32+U32+Y32+AC32</f>
        <v>0</v>
      </c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4">
        <f>AI32+AM32+AQ32+AU32</f>
        <v>0</v>
      </c>
      <c r="AZ32" s="4">
        <f t="shared" si="55"/>
        <v>0</v>
      </c>
      <c r="BA32" s="4">
        <f t="shared" si="55"/>
        <v>0</v>
      </c>
      <c r="BB32" s="4">
        <f t="shared" si="55"/>
        <v>0</v>
      </c>
      <c r="BC32" s="4">
        <f>AE32-AY32</f>
        <v>0</v>
      </c>
      <c r="BD32" s="4">
        <f t="shared" si="56"/>
        <v>0</v>
      </c>
      <c r="BE32" s="4">
        <f>AG32-BA32</f>
        <v>0</v>
      </c>
      <c r="BF32" s="4">
        <f t="shared" si="56"/>
        <v>0</v>
      </c>
    </row>
    <row r="33" spans="1:58" s="19" customFormat="1" ht="16.5" customHeight="1">
      <c r="A33" s="4">
        <f aca="true" t="shared" si="57" ref="A33:H33">A34+A35</f>
        <v>0</v>
      </c>
      <c r="B33" s="4">
        <f t="shared" si="57"/>
        <v>0</v>
      </c>
      <c r="C33" s="4">
        <f t="shared" si="57"/>
        <v>0</v>
      </c>
      <c r="D33" s="4">
        <f t="shared" si="57"/>
        <v>0</v>
      </c>
      <c r="E33" s="4">
        <f t="shared" si="57"/>
        <v>0</v>
      </c>
      <c r="F33" s="4">
        <f t="shared" si="57"/>
        <v>0</v>
      </c>
      <c r="G33" s="4">
        <f t="shared" si="57"/>
        <v>0</v>
      </c>
      <c r="H33" s="4">
        <f t="shared" si="57"/>
        <v>0</v>
      </c>
      <c r="I33" s="4">
        <f>I34+I35</f>
        <v>0</v>
      </c>
      <c r="J33" s="4">
        <f>J34+J35</f>
        <v>0</v>
      </c>
      <c r="K33" s="4">
        <f>K34+K35</f>
        <v>0</v>
      </c>
      <c r="L33" s="4">
        <f>L34+L35</f>
        <v>0</v>
      </c>
      <c r="M33" s="6" t="s">
        <v>11</v>
      </c>
      <c r="N33" s="4">
        <f aca="true" t="shared" si="58" ref="N33:AC33">N34+N35</f>
        <v>884</v>
      </c>
      <c r="O33" s="4">
        <f t="shared" si="58"/>
        <v>19</v>
      </c>
      <c r="P33" s="4">
        <f t="shared" si="58"/>
        <v>2431</v>
      </c>
      <c r="Q33" s="4">
        <f t="shared" si="58"/>
        <v>0</v>
      </c>
      <c r="R33" s="4">
        <f t="shared" si="58"/>
        <v>431</v>
      </c>
      <c r="S33" s="4">
        <f t="shared" si="58"/>
        <v>3</v>
      </c>
      <c r="T33" s="4">
        <f t="shared" si="58"/>
        <v>920</v>
      </c>
      <c r="U33" s="4">
        <f t="shared" si="58"/>
        <v>0</v>
      </c>
      <c r="V33" s="4">
        <f t="shared" si="58"/>
        <v>299</v>
      </c>
      <c r="W33" s="4">
        <f t="shared" si="58"/>
        <v>2</v>
      </c>
      <c r="X33" s="4">
        <f t="shared" si="58"/>
        <v>161</v>
      </c>
      <c r="Y33" s="4">
        <f t="shared" si="58"/>
        <v>0</v>
      </c>
      <c r="Z33" s="4">
        <f t="shared" si="58"/>
        <v>107</v>
      </c>
      <c r="AA33" s="4">
        <f t="shared" si="58"/>
        <v>1</v>
      </c>
      <c r="AB33" s="4">
        <f t="shared" si="58"/>
        <v>149</v>
      </c>
      <c r="AC33" s="4">
        <f t="shared" si="58"/>
        <v>36</v>
      </c>
      <c r="AD33" s="6" t="s">
        <v>11</v>
      </c>
      <c r="AE33" s="4">
        <f aca="true" t="shared" si="59" ref="AE33:AX33">AE34+AE35</f>
        <v>1721</v>
      </c>
      <c r="AF33" s="4">
        <f t="shared" si="59"/>
        <v>25</v>
      </c>
      <c r="AG33" s="4">
        <f t="shared" si="59"/>
        <v>3661</v>
      </c>
      <c r="AH33" s="4">
        <f t="shared" si="59"/>
        <v>36</v>
      </c>
      <c r="AI33" s="4">
        <f t="shared" si="59"/>
        <v>954</v>
      </c>
      <c r="AJ33" s="4">
        <f t="shared" si="59"/>
        <v>21</v>
      </c>
      <c r="AK33" s="4">
        <f t="shared" si="59"/>
        <v>2501</v>
      </c>
      <c r="AL33" s="4">
        <f t="shared" si="59"/>
        <v>0</v>
      </c>
      <c r="AM33" s="4">
        <f t="shared" si="59"/>
        <v>486</v>
      </c>
      <c r="AN33" s="4">
        <f t="shared" si="59"/>
        <v>3</v>
      </c>
      <c r="AO33" s="4">
        <f t="shared" si="59"/>
        <v>951</v>
      </c>
      <c r="AP33" s="4">
        <f t="shared" si="59"/>
        <v>0</v>
      </c>
      <c r="AQ33" s="4">
        <f t="shared" si="59"/>
        <v>328</v>
      </c>
      <c r="AR33" s="4">
        <f t="shared" si="59"/>
        <v>4</v>
      </c>
      <c r="AS33" s="4">
        <f t="shared" si="59"/>
        <v>187</v>
      </c>
      <c r="AT33" s="4">
        <f t="shared" si="59"/>
        <v>0</v>
      </c>
      <c r="AU33" s="4">
        <f t="shared" si="59"/>
        <v>113</v>
      </c>
      <c r="AV33" s="4">
        <f t="shared" si="59"/>
        <v>1</v>
      </c>
      <c r="AW33" s="4">
        <f t="shared" si="59"/>
        <v>149</v>
      </c>
      <c r="AX33" s="4">
        <f t="shared" si="59"/>
        <v>37</v>
      </c>
      <c r="AY33" s="4">
        <f aca="true" t="shared" si="60" ref="AY33:BF33">AY34+AY35</f>
        <v>1881</v>
      </c>
      <c r="AZ33" s="4">
        <f t="shared" si="60"/>
        <v>29</v>
      </c>
      <c r="BA33" s="4">
        <f t="shared" si="60"/>
        <v>3788</v>
      </c>
      <c r="BB33" s="4">
        <f t="shared" si="60"/>
        <v>37</v>
      </c>
      <c r="BC33" s="4">
        <f t="shared" si="60"/>
        <v>-160</v>
      </c>
      <c r="BD33" s="4">
        <f t="shared" si="60"/>
        <v>-4</v>
      </c>
      <c r="BE33" s="4">
        <f t="shared" si="60"/>
        <v>-127</v>
      </c>
      <c r="BF33" s="4">
        <f t="shared" si="60"/>
        <v>-1</v>
      </c>
    </row>
    <row r="34" spans="1:58" s="19" customFormat="1" ht="16.5" customHeight="1">
      <c r="A34" s="24"/>
      <c r="B34" s="24"/>
      <c r="C34" s="24"/>
      <c r="D34" s="24"/>
      <c r="E34" s="24"/>
      <c r="F34" s="24"/>
      <c r="G34" s="24"/>
      <c r="H34" s="24"/>
      <c r="I34" s="4">
        <f aca="true" t="shared" si="61" ref="I34:L35">A34-E34</f>
        <v>0</v>
      </c>
      <c r="J34" s="4">
        <f t="shared" si="61"/>
        <v>0</v>
      </c>
      <c r="K34" s="4">
        <f t="shared" si="61"/>
        <v>0</v>
      </c>
      <c r="L34" s="4">
        <f t="shared" si="61"/>
        <v>0</v>
      </c>
      <c r="M34" s="5" t="s">
        <v>16</v>
      </c>
      <c r="N34" s="24">
        <v>884</v>
      </c>
      <c r="O34" s="24">
        <v>19</v>
      </c>
      <c r="P34" s="24">
        <v>2431</v>
      </c>
      <c r="Q34" s="24"/>
      <c r="R34" s="24">
        <v>431</v>
      </c>
      <c r="S34" s="24">
        <v>3</v>
      </c>
      <c r="T34" s="24">
        <v>920</v>
      </c>
      <c r="U34" s="24"/>
      <c r="V34" s="24">
        <v>299</v>
      </c>
      <c r="W34" s="24">
        <v>2</v>
      </c>
      <c r="X34" s="24">
        <v>161</v>
      </c>
      <c r="Y34" s="24"/>
      <c r="Z34" s="24">
        <v>107</v>
      </c>
      <c r="AA34" s="24">
        <v>1</v>
      </c>
      <c r="AB34" s="24">
        <v>149</v>
      </c>
      <c r="AC34" s="24">
        <v>36</v>
      </c>
      <c r="AD34" s="5" t="s">
        <v>16</v>
      </c>
      <c r="AE34" s="4">
        <f>N34+R34+V34+Z34</f>
        <v>1721</v>
      </c>
      <c r="AF34" s="4">
        <f aca="true" t="shared" si="62" ref="AF34:AH35">O34+S34+W34+AA34</f>
        <v>25</v>
      </c>
      <c r="AG34" s="4">
        <f t="shared" si="62"/>
        <v>3661</v>
      </c>
      <c r="AH34" s="4">
        <f t="shared" si="62"/>
        <v>36</v>
      </c>
      <c r="AI34" s="24">
        <v>954</v>
      </c>
      <c r="AJ34" s="24">
        <v>21</v>
      </c>
      <c r="AK34" s="24">
        <v>2501</v>
      </c>
      <c r="AL34" s="24"/>
      <c r="AM34" s="24">
        <v>486</v>
      </c>
      <c r="AN34" s="24">
        <v>3</v>
      </c>
      <c r="AO34" s="24">
        <v>951</v>
      </c>
      <c r="AP34" s="24"/>
      <c r="AQ34" s="24">
        <v>328</v>
      </c>
      <c r="AR34" s="24">
        <v>4</v>
      </c>
      <c r="AS34" s="24">
        <v>187</v>
      </c>
      <c r="AT34" s="24"/>
      <c r="AU34" s="24">
        <v>113</v>
      </c>
      <c r="AV34" s="24">
        <v>1</v>
      </c>
      <c r="AW34" s="24">
        <v>149</v>
      </c>
      <c r="AX34" s="24">
        <v>37</v>
      </c>
      <c r="AY34" s="4">
        <f>AI34+AM34+AQ34+AU34</f>
        <v>1881</v>
      </c>
      <c r="AZ34" s="4">
        <f aca="true" t="shared" si="63" ref="AZ34:BB35">AJ34+AN34+AR34+AV34</f>
        <v>29</v>
      </c>
      <c r="BA34" s="4">
        <f t="shared" si="63"/>
        <v>3788</v>
      </c>
      <c r="BB34" s="4">
        <f t="shared" si="63"/>
        <v>37</v>
      </c>
      <c r="BC34" s="4">
        <f>AE34-AY34</f>
        <v>-160</v>
      </c>
      <c r="BD34" s="4">
        <f aca="true" t="shared" si="64" ref="BD34:BF35">AF34-AZ34</f>
        <v>-4</v>
      </c>
      <c r="BE34" s="4">
        <f t="shared" si="64"/>
        <v>-127</v>
      </c>
      <c r="BF34" s="4">
        <f t="shared" si="64"/>
        <v>-1</v>
      </c>
    </row>
    <row r="35" spans="1:58" s="19" customFormat="1" ht="16.5" customHeight="1">
      <c r="A35" s="24"/>
      <c r="B35" s="24"/>
      <c r="C35" s="24"/>
      <c r="D35" s="24"/>
      <c r="E35" s="24"/>
      <c r="F35" s="24"/>
      <c r="G35" s="24"/>
      <c r="H35" s="24"/>
      <c r="I35" s="4">
        <f t="shared" si="61"/>
        <v>0</v>
      </c>
      <c r="J35" s="4">
        <f t="shared" si="61"/>
        <v>0</v>
      </c>
      <c r="K35" s="4">
        <f t="shared" si="61"/>
        <v>0</v>
      </c>
      <c r="L35" s="4">
        <f t="shared" si="61"/>
        <v>0</v>
      </c>
      <c r="M35" s="5" t="s">
        <v>17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5" t="s">
        <v>17</v>
      </c>
      <c r="AE35" s="4">
        <f>N35+R35+V35+Z35</f>
        <v>0</v>
      </c>
      <c r="AF35" s="4">
        <f t="shared" si="62"/>
        <v>0</v>
      </c>
      <c r="AG35" s="4">
        <f t="shared" si="62"/>
        <v>0</v>
      </c>
      <c r="AH35" s="4">
        <f t="shared" si="62"/>
        <v>0</v>
      </c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4">
        <f>AI35+AM35+AQ35+AU35</f>
        <v>0</v>
      </c>
      <c r="AZ35" s="4">
        <f t="shared" si="63"/>
        <v>0</v>
      </c>
      <c r="BA35" s="4">
        <f t="shared" si="63"/>
        <v>0</v>
      </c>
      <c r="BB35" s="4">
        <f t="shared" si="63"/>
        <v>0</v>
      </c>
      <c r="BC35" s="4">
        <f>AE35-AY35</f>
        <v>0</v>
      </c>
      <c r="BD35" s="4">
        <f t="shared" si="64"/>
        <v>0</v>
      </c>
      <c r="BE35" s="4">
        <f t="shared" si="64"/>
        <v>0</v>
      </c>
      <c r="BF35" s="4">
        <f>AH35-BB35</f>
        <v>0</v>
      </c>
    </row>
    <row r="36" spans="1:58" s="19" customFormat="1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2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2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s="44" customFormat="1" ht="16.5" customHeight="1">
      <c r="A37" s="9">
        <f aca="true" t="shared" si="65" ref="A37:J37">A38+A41+A44+A47+A50+A53+A56+A59</f>
        <v>0</v>
      </c>
      <c r="B37" s="9">
        <f t="shared" si="65"/>
        <v>0</v>
      </c>
      <c r="C37" s="9">
        <f t="shared" si="65"/>
        <v>0</v>
      </c>
      <c r="D37" s="9">
        <f t="shared" si="65"/>
        <v>0</v>
      </c>
      <c r="E37" s="9">
        <f t="shared" si="65"/>
        <v>0</v>
      </c>
      <c r="F37" s="9">
        <f t="shared" si="65"/>
        <v>0</v>
      </c>
      <c r="G37" s="9">
        <f t="shared" si="65"/>
        <v>0</v>
      </c>
      <c r="H37" s="9">
        <f t="shared" si="65"/>
        <v>0</v>
      </c>
      <c r="I37" s="9">
        <f t="shared" si="65"/>
        <v>0</v>
      </c>
      <c r="J37" s="9">
        <f t="shared" si="65"/>
        <v>0</v>
      </c>
      <c r="K37" s="9">
        <f>K38+K41+K44+K47+K50+K53+K56+K59</f>
        <v>0</v>
      </c>
      <c r="L37" s="9">
        <f>L38+L41+L44+L47+L50+L53+L56+L59</f>
        <v>0</v>
      </c>
      <c r="M37" s="10" t="s">
        <v>58</v>
      </c>
      <c r="N37" s="9">
        <f>N38+N41+N44+N47+N50+N53+N56+N59</f>
        <v>518</v>
      </c>
      <c r="O37" s="9">
        <f aca="true" t="shared" si="66" ref="O37:AC37">O38+O41+O44+O47+O50+O53+O56+O59</f>
        <v>14</v>
      </c>
      <c r="P37" s="9">
        <f t="shared" si="66"/>
        <v>4580</v>
      </c>
      <c r="Q37" s="9">
        <f t="shared" si="66"/>
        <v>1</v>
      </c>
      <c r="R37" s="9">
        <f t="shared" si="66"/>
        <v>16441</v>
      </c>
      <c r="S37" s="9">
        <f t="shared" si="66"/>
        <v>1818</v>
      </c>
      <c r="T37" s="9">
        <f t="shared" si="66"/>
        <v>2946</v>
      </c>
      <c r="U37" s="9">
        <f t="shared" si="66"/>
        <v>11</v>
      </c>
      <c r="V37" s="9">
        <f t="shared" si="66"/>
        <v>1339</v>
      </c>
      <c r="W37" s="9">
        <f t="shared" si="66"/>
        <v>88</v>
      </c>
      <c r="X37" s="9">
        <f t="shared" si="66"/>
        <v>358</v>
      </c>
      <c r="Y37" s="9">
        <f t="shared" si="66"/>
        <v>0</v>
      </c>
      <c r="Z37" s="9">
        <f t="shared" si="66"/>
        <v>35</v>
      </c>
      <c r="AA37" s="9">
        <f t="shared" si="66"/>
        <v>2</v>
      </c>
      <c r="AB37" s="9">
        <f t="shared" si="66"/>
        <v>140</v>
      </c>
      <c r="AC37" s="9">
        <f t="shared" si="66"/>
        <v>0</v>
      </c>
      <c r="AD37" s="16" t="s">
        <v>59</v>
      </c>
      <c r="AE37" s="9">
        <f>AE38+AE41+AE44+AE47+AE50+AE53+AE56+AE59</f>
        <v>18333</v>
      </c>
      <c r="AF37" s="9">
        <f aca="true" t="shared" si="67" ref="AF37:BF37">AF38+AF41+AF44+AF47+AF50+AF53+AF56+AF59</f>
        <v>1922</v>
      </c>
      <c r="AG37" s="9">
        <f t="shared" si="67"/>
        <v>8024</v>
      </c>
      <c r="AH37" s="9">
        <f t="shared" si="67"/>
        <v>12</v>
      </c>
      <c r="AI37" s="9">
        <f t="shared" si="67"/>
        <v>456</v>
      </c>
      <c r="AJ37" s="9">
        <f t="shared" si="67"/>
        <v>0</v>
      </c>
      <c r="AK37" s="9">
        <f t="shared" si="67"/>
        <v>4667</v>
      </c>
      <c r="AL37" s="9">
        <f t="shared" si="67"/>
        <v>1</v>
      </c>
      <c r="AM37" s="9">
        <f t="shared" si="67"/>
        <v>17038</v>
      </c>
      <c r="AN37" s="9">
        <f t="shared" si="67"/>
        <v>1698</v>
      </c>
      <c r="AO37" s="9">
        <f t="shared" si="67"/>
        <v>3440</v>
      </c>
      <c r="AP37" s="9">
        <f t="shared" si="67"/>
        <v>12</v>
      </c>
      <c r="AQ37" s="9">
        <f t="shared" si="67"/>
        <v>1636</v>
      </c>
      <c r="AR37" s="9">
        <f t="shared" si="67"/>
        <v>51</v>
      </c>
      <c r="AS37" s="9">
        <f t="shared" si="67"/>
        <v>361</v>
      </c>
      <c r="AT37" s="9">
        <f t="shared" si="67"/>
        <v>0</v>
      </c>
      <c r="AU37" s="9">
        <f t="shared" si="67"/>
        <v>190</v>
      </c>
      <c r="AV37" s="9">
        <f t="shared" si="67"/>
        <v>2</v>
      </c>
      <c r="AW37" s="9">
        <f t="shared" si="67"/>
        <v>160</v>
      </c>
      <c r="AX37" s="9">
        <f t="shared" si="67"/>
        <v>0</v>
      </c>
      <c r="AY37" s="9">
        <f t="shared" si="67"/>
        <v>19320</v>
      </c>
      <c r="AZ37" s="9">
        <f t="shared" si="67"/>
        <v>1751</v>
      </c>
      <c r="BA37" s="9">
        <f t="shared" si="67"/>
        <v>8628</v>
      </c>
      <c r="BB37" s="9">
        <f t="shared" si="67"/>
        <v>13</v>
      </c>
      <c r="BC37" s="9">
        <f t="shared" si="67"/>
        <v>-987</v>
      </c>
      <c r="BD37" s="9">
        <f t="shared" si="67"/>
        <v>171</v>
      </c>
      <c r="BE37" s="9">
        <f t="shared" si="67"/>
        <v>-604</v>
      </c>
      <c r="BF37" s="9">
        <f t="shared" si="67"/>
        <v>-1</v>
      </c>
    </row>
    <row r="38" spans="1:58" s="19" customFormat="1" ht="16.5" customHeight="1">
      <c r="A38" s="4">
        <f aca="true" t="shared" si="68" ref="A38:H38">A39+A40</f>
        <v>0</v>
      </c>
      <c r="B38" s="4">
        <f t="shared" si="68"/>
        <v>0</v>
      </c>
      <c r="C38" s="4">
        <f t="shared" si="68"/>
        <v>0</v>
      </c>
      <c r="D38" s="4">
        <f t="shared" si="68"/>
        <v>0</v>
      </c>
      <c r="E38" s="4">
        <f t="shared" si="68"/>
        <v>0</v>
      </c>
      <c r="F38" s="4">
        <f t="shared" si="68"/>
        <v>0</v>
      </c>
      <c r="G38" s="4">
        <f t="shared" si="68"/>
        <v>0</v>
      </c>
      <c r="H38" s="4">
        <f t="shared" si="68"/>
        <v>0</v>
      </c>
      <c r="I38" s="4">
        <f>I39+I40</f>
        <v>0</v>
      </c>
      <c r="J38" s="4">
        <f>J39+J40</f>
        <v>0</v>
      </c>
      <c r="K38" s="4">
        <f>K39+K40</f>
        <v>0</v>
      </c>
      <c r="L38" s="4">
        <f>L39+L40</f>
        <v>0</v>
      </c>
      <c r="M38" s="6" t="s">
        <v>5</v>
      </c>
      <c r="N38" s="4">
        <f aca="true" t="shared" si="69" ref="N38:AC38">N39+N40</f>
        <v>0</v>
      </c>
      <c r="O38" s="4">
        <f t="shared" si="69"/>
        <v>0</v>
      </c>
      <c r="P38" s="4">
        <f t="shared" si="69"/>
        <v>0</v>
      </c>
      <c r="Q38" s="4">
        <f t="shared" si="69"/>
        <v>0</v>
      </c>
      <c r="R38" s="4">
        <f t="shared" si="69"/>
        <v>148</v>
      </c>
      <c r="S38" s="4">
        <f t="shared" si="69"/>
        <v>0</v>
      </c>
      <c r="T38" s="4">
        <f t="shared" si="69"/>
        <v>25</v>
      </c>
      <c r="U38" s="4">
        <f t="shared" si="69"/>
        <v>0</v>
      </c>
      <c r="V38" s="4">
        <f t="shared" si="69"/>
        <v>29</v>
      </c>
      <c r="W38" s="4">
        <f t="shared" si="69"/>
        <v>0</v>
      </c>
      <c r="X38" s="4">
        <f t="shared" si="69"/>
        <v>4</v>
      </c>
      <c r="Y38" s="4">
        <f t="shared" si="69"/>
        <v>0</v>
      </c>
      <c r="Z38" s="4">
        <f t="shared" si="69"/>
        <v>0</v>
      </c>
      <c r="AA38" s="4">
        <f t="shared" si="69"/>
        <v>0</v>
      </c>
      <c r="AB38" s="4">
        <f t="shared" si="69"/>
        <v>0</v>
      </c>
      <c r="AC38" s="4">
        <f t="shared" si="69"/>
        <v>0</v>
      </c>
      <c r="AD38" s="6" t="s">
        <v>5</v>
      </c>
      <c r="AE38" s="4">
        <f>AE39+AE40</f>
        <v>177</v>
      </c>
      <c r="AF38" s="4">
        <f>AF39+AF40</f>
        <v>0</v>
      </c>
      <c r="AG38" s="4">
        <f>AG39+AG40</f>
        <v>29</v>
      </c>
      <c r="AH38" s="4">
        <f>AH39+AH40</f>
        <v>0</v>
      </c>
      <c r="AI38" s="4">
        <f aca="true" t="shared" si="70" ref="AI38:AX38">AI39+AI40</f>
        <v>0</v>
      </c>
      <c r="AJ38" s="4">
        <f t="shared" si="70"/>
        <v>0</v>
      </c>
      <c r="AK38" s="4">
        <f t="shared" si="70"/>
        <v>0</v>
      </c>
      <c r="AL38" s="4">
        <f t="shared" si="70"/>
        <v>0</v>
      </c>
      <c r="AM38" s="4">
        <f t="shared" si="70"/>
        <v>147</v>
      </c>
      <c r="AN38" s="4">
        <f t="shared" si="70"/>
        <v>0</v>
      </c>
      <c r="AO38" s="4">
        <f t="shared" si="70"/>
        <v>25</v>
      </c>
      <c r="AP38" s="4">
        <f t="shared" si="70"/>
        <v>0</v>
      </c>
      <c r="AQ38" s="4">
        <f t="shared" si="70"/>
        <v>32</v>
      </c>
      <c r="AR38" s="4">
        <f t="shared" si="70"/>
        <v>0</v>
      </c>
      <c r="AS38" s="4">
        <f t="shared" si="70"/>
        <v>4</v>
      </c>
      <c r="AT38" s="4">
        <f t="shared" si="70"/>
        <v>0</v>
      </c>
      <c r="AU38" s="4">
        <f t="shared" si="70"/>
        <v>0</v>
      </c>
      <c r="AV38" s="4">
        <f t="shared" si="70"/>
        <v>0</v>
      </c>
      <c r="AW38" s="4">
        <f t="shared" si="70"/>
        <v>0</v>
      </c>
      <c r="AX38" s="4">
        <f t="shared" si="70"/>
        <v>0</v>
      </c>
      <c r="AY38" s="4">
        <f aca="true" t="shared" si="71" ref="AY38:BF38">AY39+AY40</f>
        <v>179</v>
      </c>
      <c r="AZ38" s="4">
        <f t="shared" si="71"/>
        <v>0</v>
      </c>
      <c r="BA38" s="4">
        <f t="shared" si="71"/>
        <v>29</v>
      </c>
      <c r="BB38" s="4">
        <f t="shared" si="71"/>
        <v>0</v>
      </c>
      <c r="BC38" s="4">
        <f t="shared" si="71"/>
        <v>-2</v>
      </c>
      <c r="BD38" s="4">
        <f t="shared" si="71"/>
        <v>0</v>
      </c>
      <c r="BE38" s="4">
        <f t="shared" si="71"/>
        <v>0</v>
      </c>
      <c r="BF38" s="4">
        <f t="shared" si="71"/>
        <v>0</v>
      </c>
    </row>
    <row r="39" spans="1:58" s="19" customFormat="1" ht="16.5" customHeight="1">
      <c r="A39" s="24"/>
      <c r="B39" s="24"/>
      <c r="C39" s="24"/>
      <c r="D39" s="24"/>
      <c r="E39" s="24"/>
      <c r="F39" s="24"/>
      <c r="G39" s="24"/>
      <c r="H39" s="24"/>
      <c r="I39" s="4">
        <f aca="true" t="shared" si="72" ref="I39:L40">A39-E39</f>
        <v>0</v>
      </c>
      <c r="J39" s="4">
        <f t="shared" si="72"/>
        <v>0</v>
      </c>
      <c r="K39" s="4">
        <f t="shared" si="72"/>
        <v>0</v>
      </c>
      <c r="L39" s="4">
        <f t="shared" si="72"/>
        <v>0</v>
      </c>
      <c r="M39" s="5" t="s">
        <v>16</v>
      </c>
      <c r="N39" s="24"/>
      <c r="O39" s="24"/>
      <c r="P39" s="24"/>
      <c r="Q39" s="24"/>
      <c r="R39" s="24">
        <v>142</v>
      </c>
      <c r="S39" s="24"/>
      <c r="T39" s="24">
        <v>25</v>
      </c>
      <c r="U39" s="24"/>
      <c r="V39" s="24">
        <v>29</v>
      </c>
      <c r="W39" s="24"/>
      <c r="X39" s="24">
        <v>4</v>
      </c>
      <c r="Y39" s="24"/>
      <c r="Z39" s="24"/>
      <c r="AA39" s="24"/>
      <c r="AB39" s="24"/>
      <c r="AC39" s="24"/>
      <c r="AD39" s="5" t="s">
        <v>16</v>
      </c>
      <c r="AE39" s="4">
        <f aca="true" t="shared" si="73" ref="AE39:AH40">N39+R39+V39+Z39</f>
        <v>171</v>
      </c>
      <c r="AF39" s="4">
        <f t="shared" si="73"/>
        <v>0</v>
      </c>
      <c r="AG39" s="4">
        <f t="shared" si="73"/>
        <v>29</v>
      </c>
      <c r="AH39" s="4">
        <f t="shared" si="73"/>
        <v>0</v>
      </c>
      <c r="AI39" s="24"/>
      <c r="AJ39" s="24"/>
      <c r="AK39" s="24"/>
      <c r="AL39" s="24"/>
      <c r="AM39" s="24">
        <v>140</v>
      </c>
      <c r="AN39" s="24"/>
      <c r="AO39" s="24">
        <v>25</v>
      </c>
      <c r="AP39" s="24"/>
      <c r="AQ39" s="24">
        <v>32</v>
      </c>
      <c r="AR39" s="24"/>
      <c r="AS39" s="24">
        <v>4</v>
      </c>
      <c r="AT39" s="24"/>
      <c r="AU39" s="24"/>
      <c r="AV39" s="24"/>
      <c r="AW39" s="24"/>
      <c r="AX39" s="24"/>
      <c r="AY39" s="4">
        <f aca="true" t="shared" si="74" ref="AY39:BB40">AI39+AM39+AQ39+AU39</f>
        <v>172</v>
      </c>
      <c r="AZ39" s="4">
        <f t="shared" si="74"/>
        <v>0</v>
      </c>
      <c r="BA39" s="4">
        <f t="shared" si="74"/>
        <v>29</v>
      </c>
      <c r="BB39" s="4">
        <f t="shared" si="74"/>
        <v>0</v>
      </c>
      <c r="BC39" s="4">
        <f aca="true" t="shared" si="75" ref="BC39:BF40">AE39-AY39</f>
        <v>-1</v>
      </c>
      <c r="BD39" s="4">
        <f t="shared" si="75"/>
        <v>0</v>
      </c>
      <c r="BE39" s="4">
        <f t="shared" si="75"/>
        <v>0</v>
      </c>
      <c r="BF39" s="4">
        <f t="shared" si="75"/>
        <v>0</v>
      </c>
    </row>
    <row r="40" spans="1:58" s="19" customFormat="1" ht="16.5" customHeight="1">
      <c r="A40" s="24"/>
      <c r="B40" s="24"/>
      <c r="C40" s="24"/>
      <c r="D40" s="24"/>
      <c r="E40" s="24"/>
      <c r="F40" s="24"/>
      <c r="G40" s="24"/>
      <c r="H40" s="24"/>
      <c r="I40" s="4">
        <f t="shared" si="72"/>
        <v>0</v>
      </c>
      <c r="J40" s="4">
        <f t="shared" si="72"/>
        <v>0</v>
      </c>
      <c r="K40" s="4">
        <f t="shared" si="72"/>
        <v>0</v>
      </c>
      <c r="L40" s="4">
        <f t="shared" si="72"/>
        <v>0</v>
      </c>
      <c r="M40" s="5" t="s">
        <v>17</v>
      </c>
      <c r="N40" s="24"/>
      <c r="O40" s="24"/>
      <c r="P40" s="24"/>
      <c r="Q40" s="24"/>
      <c r="R40" s="24">
        <v>6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5" t="s">
        <v>17</v>
      </c>
      <c r="AE40" s="4">
        <f t="shared" si="73"/>
        <v>6</v>
      </c>
      <c r="AF40" s="4">
        <f t="shared" si="73"/>
        <v>0</v>
      </c>
      <c r="AG40" s="4">
        <f t="shared" si="73"/>
        <v>0</v>
      </c>
      <c r="AH40" s="4">
        <f t="shared" si="73"/>
        <v>0</v>
      </c>
      <c r="AI40" s="24"/>
      <c r="AJ40" s="24"/>
      <c r="AK40" s="24"/>
      <c r="AL40" s="24"/>
      <c r="AM40" s="24">
        <v>7</v>
      </c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4">
        <f t="shared" si="74"/>
        <v>7</v>
      </c>
      <c r="AZ40" s="4">
        <f t="shared" si="74"/>
        <v>0</v>
      </c>
      <c r="BA40" s="4">
        <f t="shared" si="74"/>
        <v>0</v>
      </c>
      <c r="BB40" s="4">
        <f t="shared" si="74"/>
        <v>0</v>
      </c>
      <c r="BC40" s="4">
        <f t="shared" si="75"/>
        <v>-1</v>
      </c>
      <c r="BD40" s="4">
        <f t="shared" si="75"/>
        <v>0</v>
      </c>
      <c r="BE40" s="4">
        <f t="shared" si="75"/>
        <v>0</v>
      </c>
      <c r="BF40" s="4">
        <f t="shared" si="75"/>
        <v>0</v>
      </c>
    </row>
    <row r="41" spans="1:58" s="19" customFormat="1" ht="16.5" customHeight="1">
      <c r="A41" s="4">
        <f aca="true" t="shared" si="76" ref="A41:H41">A42+A43</f>
        <v>0</v>
      </c>
      <c r="B41" s="4">
        <f t="shared" si="76"/>
        <v>0</v>
      </c>
      <c r="C41" s="4">
        <f t="shared" si="76"/>
        <v>0</v>
      </c>
      <c r="D41" s="4">
        <f t="shared" si="76"/>
        <v>0</v>
      </c>
      <c r="E41" s="4">
        <f t="shared" si="76"/>
        <v>0</v>
      </c>
      <c r="F41" s="4">
        <f t="shared" si="76"/>
        <v>0</v>
      </c>
      <c r="G41" s="4">
        <f t="shared" si="76"/>
        <v>0</v>
      </c>
      <c r="H41" s="4">
        <f t="shared" si="76"/>
        <v>0</v>
      </c>
      <c r="I41" s="4">
        <f>I42+I43</f>
        <v>0</v>
      </c>
      <c r="J41" s="4">
        <f>J42+J43</f>
        <v>0</v>
      </c>
      <c r="K41" s="4">
        <f>K42+K43</f>
        <v>0</v>
      </c>
      <c r="L41" s="4">
        <f>L42+L43</f>
        <v>0</v>
      </c>
      <c r="M41" s="31" t="s">
        <v>33</v>
      </c>
      <c r="N41" s="4">
        <f aca="true" t="shared" si="77" ref="N41:AC41">N42+N43</f>
        <v>0</v>
      </c>
      <c r="O41" s="4">
        <f t="shared" si="77"/>
        <v>0</v>
      </c>
      <c r="P41" s="4">
        <f t="shared" si="77"/>
        <v>0</v>
      </c>
      <c r="Q41" s="4">
        <f t="shared" si="77"/>
        <v>0</v>
      </c>
      <c r="R41" s="4">
        <f t="shared" si="77"/>
        <v>937</v>
      </c>
      <c r="S41" s="4">
        <f t="shared" si="77"/>
        <v>107</v>
      </c>
      <c r="T41" s="4">
        <f t="shared" si="77"/>
        <v>186</v>
      </c>
      <c r="U41" s="4">
        <f t="shared" si="77"/>
        <v>2</v>
      </c>
      <c r="V41" s="4">
        <f t="shared" si="77"/>
        <v>196</v>
      </c>
      <c r="W41" s="4">
        <f t="shared" si="77"/>
        <v>35</v>
      </c>
      <c r="X41" s="4">
        <f t="shared" si="77"/>
        <v>21</v>
      </c>
      <c r="Y41" s="4">
        <f t="shared" si="77"/>
        <v>0</v>
      </c>
      <c r="Z41" s="4">
        <f t="shared" si="77"/>
        <v>0</v>
      </c>
      <c r="AA41" s="4">
        <f t="shared" si="77"/>
        <v>0</v>
      </c>
      <c r="AB41" s="4">
        <f t="shared" si="77"/>
        <v>0</v>
      </c>
      <c r="AC41" s="4">
        <f t="shared" si="77"/>
        <v>0</v>
      </c>
      <c r="AD41" s="31" t="s">
        <v>33</v>
      </c>
      <c r="AE41" s="4">
        <f>AE42+AE43</f>
        <v>1133</v>
      </c>
      <c r="AF41" s="4">
        <f>AF42+AF43</f>
        <v>142</v>
      </c>
      <c r="AG41" s="4">
        <f>AG42+AG43</f>
        <v>207</v>
      </c>
      <c r="AH41" s="4">
        <f>AH42+AH43</f>
        <v>2</v>
      </c>
      <c r="AI41" s="4">
        <f aca="true" t="shared" si="78" ref="AI41:AX41">AI42+AI43</f>
        <v>0</v>
      </c>
      <c r="AJ41" s="4">
        <f t="shared" si="78"/>
        <v>0</v>
      </c>
      <c r="AK41" s="4">
        <f t="shared" si="78"/>
        <v>0</v>
      </c>
      <c r="AL41" s="4">
        <f t="shared" si="78"/>
        <v>0</v>
      </c>
      <c r="AM41" s="4">
        <f t="shared" si="78"/>
        <v>996</v>
      </c>
      <c r="AN41" s="4">
        <f t="shared" si="78"/>
        <v>82</v>
      </c>
      <c r="AO41" s="4">
        <f t="shared" si="78"/>
        <v>194</v>
      </c>
      <c r="AP41" s="4">
        <f t="shared" si="78"/>
        <v>2</v>
      </c>
      <c r="AQ41" s="4">
        <f t="shared" si="78"/>
        <v>218</v>
      </c>
      <c r="AR41" s="4">
        <f t="shared" si="78"/>
        <v>18</v>
      </c>
      <c r="AS41" s="4">
        <f t="shared" si="78"/>
        <v>21</v>
      </c>
      <c r="AT41" s="4">
        <f t="shared" si="78"/>
        <v>0</v>
      </c>
      <c r="AU41" s="4">
        <f t="shared" si="78"/>
        <v>0</v>
      </c>
      <c r="AV41" s="4">
        <f t="shared" si="78"/>
        <v>0</v>
      </c>
      <c r="AW41" s="4">
        <f t="shared" si="78"/>
        <v>0</v>
      </c>
      <c r="AX41" s="4">
        <f t="shared" si="78"/>
        <v>0</v>
      </c>
      <c r="AY41" s="4">
        <f aca="true" t="shared" si="79" ref="AY41:BF41">AY42+AY43</f>
        <v>1214</v>
      </c>
      <c r="AZ41" s="4">
        <f t="shared" si="79"/>
        <v>100</v>
      </c>
      <c r="BA41" s="4">
        <f t="shared" si="79"/>
        <v>215</v>
      </c>
      <c r="BB41" s="4">
        <f t="shared" si="79"/>
        <v>2</v>
      </c>
      <c r="BC41" s="4">
        <f t="shared" si="79"/>
        <v>-81</v>
      </c>
      <c r="BD41" s="4">
        <f t="shared" si="79"/>
        <v>42</v>
      </c>
      <c r="BE41" s="4">
        <f t="shared" si="79"/>
        <v>-8</v>
      </c>
      <c r="BF41" s="4">
        <f t="shared" si="79"/>
        <v>0</v>
      </c>
    </row>
    <row r="42" spans="1:58" s="19" customFormat="1" ht="16.5" customHeight="1">
      <c r="A42" s="24"/>
      <c r="B42" s="24"/>
      <c r="C42" s="24"/>
      <c r="D42" s="24"/>
      <c r="E42" s="24"/>
      <c r="F42" s="24"/>
      <c r="G42" s="24"/>
      <c r="H42" s="24"/>
      <c r="I42" s="4">
        <f aca="true" t="shared" si="80" ref="I42:L43">A42-E42</f>
        <v>0</v>
      </c>
      <c r="J42" s="4">
        <f t="shared" si="80"/>
        <v>0</v>
      </c>
      <c r="K42" s="4">
        <f t="shared" si="80"/>
        <v>0</v>
      </c>
      <c r="L42" s="4">
        <f t="shared" si="80"/>
        <v>0</v>
      </c>
      <c r="M42" s="5" t="s">
        <v>16</v>
      </c>
      <c r="N42" s="24"/>
      <c r="O42" s="24"/>
      <c r="P42" s="24"/>
      <c r="Q42" s="24"/>
      <c r="R42" s="24">
        <v>936</v>
      </c>
      <c r="S42" s="24">
        <v>106</v>
      </c>
      <c r="T42" s="24">
        <v>186</v>
      </c>
      <c r="U42" s="24"/>
      <c r="V42" s="24">
        <v>196</v>
      </c>
      <c r="W42" s="24">
        <v>35</v>
      </c>
      <c r="X42" s="24">
        <v>21</v>
      </c>
      <c r="Y42" s="24"/>
      <c r="Z42" s="24"/>
      <c r="AA42" s="24"/>
      <c r="AB42" s="24"/>
      <c r="AC42" s="24"/>
      <c r="AD42" s="5" t="s">
        <v>16</v>
      </c>
      <c r="AE42" s="4">
        <f aca="true" t="shared" si="81" ref="AE42:AH43">N42+R42+V42+Z42</f>
        <v>1132</v>
      </c>
      <c r="AF42" s="4">
        <f t="shared" si="81"/>
        <v>141</v>
      </c>
      <c r="AG42" s="4">
        <f t="shared" si="81"/>
        <v>207</v>
      </c>
      <c r="AH42" s="4">
        <f t="shared" si="81"/>
        <v>0</v>
      </c>
      <c r="AI42" s="24"/>
      <c r="AJ42" s="24"/>
      <c r="AK42" s="24"/>
      <c r="AL42" s="24"/>
      <c r="AM42" s="24">
        <v>995</v>
      </c>
      <c r="AN42" s="24">
        <v>80</v>
      </c>
      <c r="AO42" s="24">
        <v>194</v>
      </c>
      <c r="AP42" s="24"/>
      <c r="AQ42" s="24">
        <v>218</v>
      </c>
      <c r="AR42" s="24">
        <v>18</v>
      </c>
      <c r="AS42" s="24">
        <v>21</v>
      </c>
      <c r="AT42" s="24"/>
      <c r="AU42" s="24"/>
      <c r="AV42" s="24"/>
      <c r="AW42" s="24"/>
      <c r="AX42" s="24"/>
      <c r="AY42" s="4">
        <f aca="true" t="shared" si="82" ref="AY42:BB43">AI42+AM42+AQ42+AU42</f>
        <v>1213</v>
      </c>
      <c r="AZ42" s="4">
        <f t="shared" si="82"/>
        <v>98</v>
      </c>
      <c r="BA42" s="4">
        <f t="shared" si="82"/>
        <v>215</v>
      </c>
      <c r="BB42" s="4">
        <f t="shared" si="82"/>
        <v>0</v>
      </c>
      <c r="BC42" s="4">
        <f aca="true" t="shared" si="83" ref="BC42:BF43">AE42-AY42</f>
        <v>-81</v>
      </c>
      <c r="BD42" s="4">
        <f t="shared" si="83"/>
        <v>43</v>
      </c>
      <c r="BE42" s="4">
        <f t="shared" si="83"/>
        <v>-8</v>
      </c>
      <c r="BF42" s="4">
        <f t="shared" si="83"/>
        <v>0</v>
      </c>
    </row>
    <row r="43" spans="1:58" s="19" customFormat="1" ht="16.5" customHeight="1">
      <c r="A43" s="24"/>
      <c r="B43" s="24"/>
      <c r="C43" s="24"/>
      <c r="D43" s="24"/>
      <c r="E43" s="24"/>
      <c r="F43" s="24"/>
      <c r="G43" s="24"/>
      <c r="H43" s="24"/>
      <c r="I43" s="4">
        <f t="shared" si="80"/>
        <v>0</v>
      </c>
      <c r="J43" s="4">
        <f t="shared" si="80"/>
        <v>0</v>
      </c>
      <c r="K43" s="4">
        <f t="shared" si="80"/>
        <v>0</v>
      </c>
      <c r="L43" s="4">
        <f t="shared" si="80"/>
        <v>0</v>
      </c>
      <c r="M43" s="5" t="s">
        <v>17</v>
      </c>
      <c r="N43" s="24"/>
      <c r="O43" s="24"/>
      <c r="P43" s="24"/>
      <c r="Q43" s="24"/>
      <c r="R43" s="24">
        <v>1</v>
      </c>
      <c r="S43" s="24">
        <v>1</v>
      </c>
      <c r="T43" s="24"/>
      <c r="U43" s="24">
        <v>2</v>
      </c>
      <c r="V43" s="24"/>
      <c r="W43" s="24"/>
      <c r="X43" s="24"/>
      <c r="Y43" s="24"/>
      <c r="Z43" s="24"/>
      <c r="AA43" s="24"/>
      <c r="AB43" s="24"/>
      <c r="AC43" s="24"/>
      <c r="AD43" s="5" t="s">
        <v>17</v>
      </c>
      <c r="AE43" s="4">
        <f t="shared" si="81"/>
        <v>1</v>
      </c>
      <c r="AF43" s="4">
        <f t="shared" si="81"/>
        <v>1</v>
      </c>
      <c r="AG43" s="4">
        <f t="shared" si="81"/>
        <v>0</v>
      </c>
      <c r="AH43" s="4">
        <f t="shared" si="81"/>
        <v>2</v>
      </c>
      <c r="AI43" s="24"/>
      <c r="AJ43" s="24"/>
      <c r="AK43" s="24"/>
      <c r="AL43" s="24"/>
      <c r="AM43" s="24">
        <v>1</v>
      </c>
      <c r="AN43" s="24">
        <v>2</v>
      </c>
      <c r="AO43" s="24"/>
      <c r="AP43" s="24">
        <v>2</v>
      </c>
      <c r="AQ43" s="24"/>
      <c r="AR43" s="24"/>
      <c r="AS43" s="24"/>
      <c r="AT43" s="24"/>
      <c r="AU43" s="24"/>
      <c r="AV43" s="24"/>
      <c r="AW43" s="24"/>
      <c r="AX43" s="24"/>
      <c r="AY43" s="4">
        <f t="shared" si="82"/>
        <v>1</v>
      </c>
      <c r="AZ43" s="4">
        <f t="shared" si="82"/>
        <v>2</v>
      </c>
      <c r="BA43" s="4">
        <f t="shared" si="82"/>
        <v>0</v>
      </c>
      <c r="BB43" s="4">
        <f t="shared" si="82"/>
        <v>2</v>
      </c>
      <c r="BC43" s="4">
        <f t="shared" si="83"/>
        <v>0</v>
      </c>
      <c r="BD43" s="4">
        <f t="shared" si="83"/>
        <v>-1</v>
      </c>
      <c r="BE43" s="4">
        <f t="shared" si="83"/>
        <v>0</v>
      </c>
      <c r="BF43" s="4">
        <f t="shared" si="83"/>
        <v>0</v>
      </c>
    </row>
    <row r="44" spans="1:58" s="32" customFormat="1" ht="16.5" customHeight="1">
      <c r="A44" s="17">
        <f aca="true" t="shared" si="84" ref="A44:H44">A45+A46</f>
        <v>0</v>
      </c>
      <c r="B44" s="17">
        <f t="shared" si="84"/>
        <v>0</v>
      </c>
      <c r="C44" s="17">
        <f t="shared" si="84"/>
        <v>0</v>
      </c>
      <c r="D44" s="17">
        <f t="shared" si="84"/>
        <v>0</v>
      </c>
      <c r="E44" s="17">
        <f t="shared" si="84"/>
        <v>0</v>
      </c>
      <c r="F44" s="17">
        <f t="shared" si="84"/>
        <v>0</v>
      </c>
      <c r="G44" s="17">
        <f t="shared" si="84"/>
        <v>0</v>
      </c>
      <c r="H44" s="17">
        <f t="shared" si="84"/>
        <v>0</v>
      </c>
      <c r="I44" s="17">
        <f>I45+I46</f>
        <v>0</v>
      </c>
      <c r="J44" s="17">
        <f>J45+J46</f>
        <v>0</v>
      </c>
      <c r="K44" s="17">
        <f>K45+K46</f>
        <v>0</v>
      </c>
      <c r="L44" s="17">
        <f>L45+L46</f>
        <v>0</v>
      </c>
      <c r="M44" s="11" t="s">
        <v>6</v>
      </c>
      <c r="N44" s="17">
        <f aca="true" t="shared" si="85" ref="N44:AC44">N45+N46</f>
        <v>0</v>
      </c>
      <c r="O44" s="17">
        <f t="shared" si="85"/>
        <v>0</v>
      </c>
      <c r="P44" s="17">
        <f t="shared" si="85"/>
        <v>0</v>
      </c>
      <c r="Q44" s="17">
        <f t="shared" si="85"/>
        <v>0</v>
      </c>
      <c r="R44" s="17">
        <f t="shared" si="85"/>
        <v>121</v>
      </c>
      <c r="S44" s="17">
        <f t="shared" si="85"/>
        <v>24</v>
      </c>
      <c r="T44" s="17">
        <f t="shared" si="85"/>
        <v>14</v>
      </c>
      <c r="U44" s="17">
        <f t="shared" si="85"/>
        <v>0</v>
      </c>
      <c r="V44" s="17">
        <f t="shared" si="85"/>
        <v>24</v>
      </c>
      <c r="W44" s="17">
        <f t="shared" si="85"/>
        <v>0</v>
      </c>
      <c r="X44" s="17">
        <f t="shared" si="85"/>
        <v>5</v>
      </c>
      <c r="Y44" s="17">
        <f t="shared" si="85"/>
        <v>0</v>
      </c>
      <c r="Z44" s="17">
        <f t="shared" si="85"/>
        <v>17</v>
      </c>
      <c r="AA44" s="17">
        <f t="shared" si="85"/>
        <v>0</v>
      </c>
      <c r="AB44" s="17">
        <f t="shared" si="85"/>
        <v>0</v>
      </c>
      <c r="AC44" s="17">
        <f t="shared" si="85"/>
        <v>0</v>
      </c>
      <c r="AD44" s="11" t="s">
        <v>6</v>
      </c>
      <c r="AE44" s="17">
        <f aca="true" t="shared" si="86" ref="AE44:BF44">AE45+AE46</f>
        <v>162</v>
      </c>
      <c r="AF44" s="17">
        <f t="shared" si="86"/>
        <v>24</v>
      </c>
      <c r="AG44" s="17">
        <f t="shared" si="86"/>
        <v>19</v>
      </c>
      <c r="AH44" s="17">
        <f t="shared" si="86"/>
        <v>0</v>
      </c>
      <c r="AI44" s="17">
        <f t="shared" si="86"/>
        <v>0</v>
      </c>
      <c r="AJ44" s="17">
        <f t="shared" si="86"/>
        <v>0</v>
      </c>
      <c r="AK44" s="17">
        <f t="shared" si="86"/>
        <v>0</v>
      </c>
      <c r="AL44" s="17">
        <f t="shared" si="86"/>
        <v>0</v>
      </c>
      <c r="AM44" s="17">
        <f t="shared" si="86"/>
        <v>136</v>
      </c>
      <c r="AN44" s="17">
        <f t="shared" si="86"/>
        <v>0</v>
      </c>
      <c r="AO44" s="17">
        <f t="shared" si="86"/>
        <v>12</v>
      </c>
      <c r="AP44" s="17">
        <f t="shared" si="86"/>
        <v>0</v>
      </c>
      <c r="AQ44" s="17">
        <f t="shared" si="86"/>
        <v>25</v>
      </c>
      <c r="AR44" s="17">
        <f t="shared" si="86"/>
        <v>0</v>
      </c>
      <c r="AS44" s="17">
        <f t="shared" si="86"/>
        <v>4</v>
      </c>
      <c r="AT44" s="17">
        <f t="shared" si="86"/>
        <v>0</v>
      </c>
      <c r="AU44" s="17">
        <f t="shared" si="86"/>
        <v>127</v>
      </c>
      <c r="AV44" s="17">
        <f t="shared" si="86"/>
        <v>0</v>
      </c>
      <c r="AW44" s="17">
        <f t="shared" si="86"/>
        <v>0</v>
      </c>
      <c r="AX44" s="17">
        <f t="shared" si="86"/>
        <v>0</v>
      </c>
      <c r="AY44" s="17">
        <f t="shared" si="86"/>
        <v>288</v>
      </c>
      <c r="AZ44" s="17">
        <f t="shared" si="86"/>
        <v>0</v>
      </c>
      <c r="BA44" s="17">
        <f t="shared" si="86"/>
        <v>16</v>
      </c>
      <c r="BB44" s="17">
        <f t="shared" si="86"/>
        <v>0</v>
      </c>
      <c r="BC44" s="17">
        <f t="shared" si="86"/>
        <v>-126</v>
      </c>
      <c r="BD44" s="17">
        <f t="shared" si="86"/>
        <v>24</v>
      </c>
      <c r="BE44" s="17">
        <f t="shared" si="86"/>
        <v>3</v>
      </c>
      <c r="BF44" s="17">
        <f t="shared" si="86"/>
        <v>0</v>
      </c>
    </row>
    <row r="45" spans="1:58" s="32" customFormat="1" ht="16.5" customHeight="1">
      <c r="A45" s="25"/>
      <c r="B45" s="25"/>
      <c r="C45" s="25"/>
      <c r="D45" s="25"/>
      <c r="E45" s="25"/>
      <c r="F45" s="25"/>
      <c r="G45" s="25"/>
      <c r="H45" s="25"/>
      <c r="I45" s="17">
        <f aca="true" t="shared" si="87" ref="I45:L46">A45-E45</f>
        <v>0</v>
      </c>
      <c r="J45" s="17">
        <f t="shared" si="87"/>
        <v>0</v>
      </c>
      <c r="K45" s="17">
        <f t="shared" si="87"/>
        <v>0</v>
      </c>
      <c r="L45" s="17">
        <f t="shared" si="87"/>
        <v>0</v>
      </c>
      <c r="M45" s="5" t="s">
        <v>16</v>
      </c>
      <c r="N45" s="25"/>
      <c r="O45" s="25"/>
      <c r="P45" s="25"/>
      <c r="Q45" s="25"/>
      <c r="R45" s="25">
        <v>121</v>
      </c>
      <c r="S45" s="25">
        <v>24</v>
      </c>
      <c r="T45" s="25">
        <v>14</v>
      </c>
      <c r="U45" s="25"/>
      <c r="V45" s="25">
        <v>24</v>
      </c>
      <c r="W45" s="25"/>
      <c r="X45" s="25">
        <v>5</v>
      </c>
      <c r="Y45" s="25"/>
      <c r="Z45" s="25">
        <v>17</v>
      </c>
      <c r="AA45" s="25"/>
      <c r="AB45" s="25"/>
      <c r="AC45" s="25"/>
      <c r="AD45" s="5" t="s">
        <v>16</v>
      </c>
      <c r="AE45" s="4">
        <f>N45+R45+V45+Z45</f>
        <v>162</v>
      </c>
      <c r="AF45" s="4">
        <f aca="true" t="shared" si="88" ref="AF45:AH46">O45+S45+W45+AA45</f>
        <v>24</v>
      </c>
      <c r="AG45" s="4">
        <f t="shared" si="88"/>
        <v>19</v>
      </c>
      <c r="AH45" s="4">
        <f t="shared" si="88"/>
        <v>0</v>
      </c>
      <c r="AI45" s="25"/>
      <c r="AJ45" s="25"/>
      <c r="AK45" s="25"/>
      <c r="AL45" s="25"/>
      <c r="AM45" s="25">
        <v>136</v>
      </c>
      <c r="AN45" s="25"/>
      <c r="AO45" s="25">
        <v>12</v>
      </c>
      <c r="AP45" s="25"/>
      <c r="AQ45" s="25">
        <v>25</v>
      </c>
      <c r="AR45" s="25"/>
      <c r="AS45" s="25">
        <v>4</v>
      </c>
      <c r="AT45" s="25"/>
      <c r="AU45" s="25">
        <v>127</v>
      </c>
      <c r="AV45" s="25"/>
      <c r="AW45" s="25"/>
      <c r="AX45" s="25"/>
      <c r="AY45" s="17">
        <f>AI45+AM45+AQ45+AU45</f>
        <v>288</v>
      </c>
      <c r="AZ45" s="17">
        <f aca="true" t="shared" si="89" ref="AZ45:BB46">AJ45+AN45+AR45+AV45</f>
        <v>0</v>
      </c>
      <c r="BA45" s="17">
        <f t="shared" si="89"/>
        <v>16</v>
      </c>
      <c r="BB45" s="17">
        <f t="shared" si="89"/>
        <v>0</v>
      </c>
      <c r="BC45" s="17">
        <f>AE45-AY45</f>
        <v>-126</v>
      </c>
      <c r="BD45" s="17">
        <f aca="true" t="shared" si="90" ref="BD45:BF46">AF45-AZ45</f>
        <v>24</v>
      </c>
      <c r="BE45" s="17">
        <f t="shared" si="90"/>
        <v>3</v>
      </c>
      <c r="BF45" s="17">
        <f t="shared" si="90"/>
        <v>0</v>
      </c>
    </row>
    <row r="46" spans="1:58" s="32" customFormat="1" ht="16.5" customHeight="1">
      <c r="A46" s="25"/>
      <c r="B46" s="25"/>
      <c r="C46" s="25"/>
      <c r="D46" s="25"/>
      <c r="E46" s="25"/>
      <c r="F46" s="25"/>
      <c r="G46" s="25"/>
      <c r="H46" s="25"/>
      <c r="I46" s="17">
        <f t="shared" si="87"/>
        <v>0</v>
      </c>
      <c r="J46" s="17">
        <f t="shared" si="87"/>
        <v>0</v>
      </c>
      <c r="K46" s="17">
        <f t="shared" si="87"/>
        <v>0</v>
      </c>
      <c r="L46" s="17">
        <f t="shared" si="87"/>
        <v>0</v>
      </c>
      <c r="M46" s="5" t="s">
        <v>17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5" t="s">
        <v>17</v>
      </c>
      <c r="AE46" s="4">
        <f>N46+R46+V46+Z46</f>
        <v>0</v>
      </c>
      <c r="AF46" s="4">
        <f t="shared" si="88"/>
        <v>0</v>
      </c>
      <c r="AG46" s="4">
        <f t="shared" si="88"/>
        <v>0</v>
      </c>
      <c r="AH46" s="4">
        <f t="shared" si="88"/>
        <v>0</v>
      </c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17">
        <f>AI46+AM46+AQ46+AU46</f>
        <v>0</v>
      </c>
      <c r="AZ46" s="17">
        <f t="shared" si="89"/>
        <v>0</v>
      </c>
      <c r="BA46" s="17">
        <f t="shared" si="89"/>
        <v>0</v>
      </c>
      <c r="BB46" s="17">
        <f t="shared" si="89"/>
        <v>0</v>
      </c>
      <c r="BC46" s="17">
        <f>AE46-AY46</f>
        <v>0</v>
      </c>
      <c r="BD46" s="17">
        <f t="shared" si="90"/>
        <v>0</v>
      </c>
      <c r="BE46" s="17">
        <f t="shared" si="90"/>
        <v>0</v>
      </c>
      <c r="BF46" s="17">
        <f t="shared" si="90"/>
        <v>0</v>
      </c>
    </row>
    <row r="47" spans="1:58" s="32" customFormat="1" ht="16.5" customHeight="1">
      <c r="A47" s="17">
        <f aca="true" t="shared" si="91" ref="A47:H47">A48+A49</f>
        <v>0</v>
      </c>
      <c r="B47" s="17">
        <f t="shared" si="91"/>
        <v>0</v>
      </c>
      <c r="C47" s="17">
        <f t="shared" si="91"/>
        <v>0</v>
      </c>
      <c r="D47" s="17">
        <f t="shared" si="91"/>
        <v>0</v>
      </c>
      <c r="E47" s="17">
        <f t="shared" si="91"/>
        <v>0</v>
      </c>
      <c r="F47" s="17">
        <f t="shared" si="91"/>
        <v>0</v>
      </c>
      <c r="G47" s="17">
        <f t="shared" si="91"/>
        <v>0</v>
      </c>
      <c r="H47" s="17">
        <f t="shared" si="91"/>
        <v>0</v>
      </c>
      <c r="I47" s="17">
        <f>I48+I49</f>
        <v>0</v>
      </c>
      <c r="J47" s="17">
        <f>J48+J49</f>
        <v>0</v>
      </c>
      <c r="K47" s="17">
        <f>K48+K49</f>
        <v>0</v>
      </c>
      <c r="L47" s="17">
        <f>L48+L49</f>
        <v>0</v>
      </c>
      <c r="M47" s="33" t="s">
        <v>34</v>
      </c>
      <c r="N47" s="17">
        <f aca="true" t="shared" si="92" ref="N47:AC47">N48+N49</f>
        <v>0</v>
      </c>
      <c r="O47" s="17">
        <f t="shared" si="92"/>
        <v>0</v>
      </c>
      <c r="P47" s="17">
        <f t="shared" si="92"/>
        <v>0</v>
      </c>
      <c r="Q47" s="17">
        <f t="shared" si="92"/>
        <v>0</v>
      </c>
      <c r="R47" s="17">
        <f t="shared" si="92"/>
        <v>5590</v>
      </c>
      <c r="S47" s="17">
        <f t="shared" si="92"/>
        <v>93</v>
      </c>
      <c r="T47" s="17">
        <f t="shared" si="92"/>
        <v>686</v>
      </c>
      <c r="U47" s="17">
        <f t="shared" si="92"/>
        <v>0</v>
      </c>
      <c r="V47" s="17">
        <f t="shared" si="92"/>
        <v>277</v>
      </c>
      <c r="W47" s="17">
        <f t="shared" si="92"/>
        <v>0</v>
      </c>
      <c r="X47" s="17">
        <f t="shared" si="92"/>
        <v>123</v>
      </c>
      <c r="Y47" s="17">
        <f t="shared" si="92"/>
        <v>0</v>
      </c>
      <c r="Z47" s="17">
        <f t="shared" si="92"/>
        <v>1</v>
      </c>
      <c r="AA47" s="17">
        <f t="shared" si="92"/>
        <v>0</v>
      </c>
      <c r="AB47" s="17">
        <f t="shared" si="92"/>
        <v>93</v>
      </c>
      <c r="AC47" s="17">
        <f t="shared" si="92"/>
        <v>0</v>
      </c>
      <c r="AD47" s="33" t="s">
        <v>34</v>
      </c>
      <c r="AE47" s="17">
        <f>AE48+AE49</f>
        <v>5868</v>
      </c>
      <c r="AF47" s="17">
        <f>AF48+AF49</f>
        <v>93</v>
      </c>
      <c r="AG47" s="17">
        <f>AG48+AG49</f>
        <v>902</v>
      </c>
      <c r="AH47" s="17">
        <f>AH48+AH49</f>
        <v>0</v>
      </c>
      <c r="AI47" s="17">
        <f aca="true" t="shared" si="93" ref="AI47:AX47">AI48+AI49</f>
        <v>0</v>
      </c>
      <c r="AJ47" s="17">
        <f t="shared" si="93"/>
        <v>0</v>
      </c>
      <c r="AK47" s="17">
        <f t="shared" si="93"/>
        <v>0</v>
      </c>
      <c r="AL47" s="17">
        <f t="shared" si="93"/>
        <v>0</v>
      </c>
      <c r="AM47" s="17">
        <f t="shared" si="93"/>
        <v>5600</v>
      </c>
      <c r="AN47" s="17">
        <f t="shared" si="93"/>
        <v>98</v>
      </c>
      <c r="AO47" s="17">
        <f t="shared" si="93"/>
        <v>708</v>
      </c>
      <c r="AP47" s="17">
        <f t="shared" si="93"/>
        <v>0</v>
      </c>
      <c r="AQ47" s="17">
        <f t="shared" si="93"/>
        <v>370</v>
      </c>
      <c r="AR47" s="17">
        <f t="shared" si="93"/>
        <v>0</v>
      </c>
      <c r="AS47" s="17">
        <f t="shared" si="93"/>
        <v>190</v>
      </c>
      <c r="AT47" s="17">
        <f t="shared" si="93"/>
        <v>0</v>
      </c>
      <c r="AU47" s="17">
        <f t="shared" si="93"/>
        <v>12</v>
      </c>
      <c r="AV47" s="17">
        <f t="shared" si="93"/>
        <v>0</v>
      </c>
      <c r="AW47" s="17">
        <f t="shared" si="93"/>
        <v>95</v>
      </c>
      <c r="AX47" s="17">
        <f t="shared" si="93"/>
        <v>0</v>
      </c>
      <c r="AY47" s="17">
        <f aca="true" t="shared" si="94" ref="AY47:BF47">AY48+AY49</f>
        <v>5982</v>
      </c>
      <c r="AZ47" s="17">
        <f t="shared" si="94"/>
        <v>98</v>
      </c>
      <c r="BA47" s="17">
        <f t="shared" si="94"/>
        <v>993</v>
      </c>
      <c r="BB47" s="17">
        <f t="shared" si="94"/>
        <v>0</v>
      </c>
      <c r="BC47" s="17">
        <f t="shared" si="94"/>
        <v>-114</v>
      </c>
      <c r="BD47" s="17">
        <f t="shared" si="94"/>
        <v>-5</v>
      </c>
      <c r="BE47" s="17">
        <f t="shared" si="94"/>
        <v>-91</v>
      </c>
      <c r="BF47" s="17">
        <f t="shared" si="94"/>
        <v>0</v>
      </c>
    </row>
    <row r="48" spans="1:58" s="32" customFormat="1" ht="16.5" customHeight="1">
      <c r="A48" s="25"/>
      <c r="B48" s="25"/>
      <c r="C48" s="25"/>
      <c r="D48" s="25"/>
      <c r="E48" s="25"/>
      <c r="F48" s="25"/>
      <c r="G48" s="25"/>
      <c r="H48" s="25"/>
      <c r="I48" s="17">
        <f aca="true" t="shared" si="95" ref="I48:L49">A48-E48</f>
        <v>0</v>
      </c>
      <c r="J48" s="17">
        <f t="shared" si="95"/>
        <v>0</v>
      </c>
      <c r="K48" s="17">
        <f t="shared" si="95"/>
        <v>0</v>
      </c>
      <c r="L48" s="17">
        <f t="shared" si="95"/>
        <v>0</v>
      </c>
      <c r="M48" s="7" t="s">
        <v>16</v>
      </c>
      <c r="N48" s="25"/>
      <c r="O48" s="25"/>
      <c r="P48" s="25"/>
      <c r="Q48" s="25"/>
      <c r="R48" s="25">
        <v>5464</v>
      </c>
      <c r="S48" s="25">
        <v>93</v>
      </c>
      <c r="T48" s="25">
        <v>686</v>
      </c>
      <c r="U48" s="25"/>
      <c r="V48" s="25">
        <v>277</v>
      </c>
      <c r="W48" s="25"/>
      <c r="X48" s="25">
        <v>123</v>
      </c>
      <c r="Y48" s="25"/>
      <c r="Z48" s="25">
        <v>1</v>
      </c>
      <c r="AA48" s="25"/>
      <c r="AB48" s="25">
        <v>93</v>
      </c>
      <c r="AC48" s="25"/>
      <c r="AD48" s="5" t="s">
        <v>16</v>
      </c>
      <c r="AE48" s="4">
        <f aca="true" t="shared" si="96" ref="AE48:AH49">N48+R48+V48+Z48</f>
        <v>5742</v>
      </c>
      <c r="AF48" s="4">
        <f t="shared" si="96"/>
        <v>93</v>
      </c>
      <c r="AG48" s="4">
        <f t="shared" si="96"/>
        <v>902</v>
      </c>
      <c r="AH48" s="4">
        <f t="shared" si="96"/>
        <v>0</v>
      </c>
      <c r="AI48" s="24"/>
      <c r="AJ48" s="24"/>
      <c r="AK48" s="24"/>
      <c r="AL48" s="24"/>
      <c r="AM48" s="24">
        <v>5448</v>
      </c>
      <c r="AN48" s="24">
        <v>98</v>
      </c>
      <c r="AO48" s="24">
        <v>692</v>
      </c>
      <c r="AP48" s="24"/>
      <c r="AQ48" s="24">
        <v>370</v>
      </c>
      <c r="AR48" s="24"/>
      <c r="AS48" s="24">
        <v>190</v>
      </c>
      <c r="AT48" s="24"/>
      <c r="AU48" s="24">
        <v>12</v>
      </c>
      <c r="AV48" s="24"/>
      <c r="AW48" s="24">
        <v>95</v>
      </c>
      <c r="AX48" s="24"/>
      <c r="AY48" s="4">
        <f aca="true" t="shared" si="97" ref="AY48:BB49">AI48+AM48+AQ48+AU48</f>
        <v>5830</v>
      </c>
      <c r="AZ48" s="4">
        <f t="shared" si="97"/>
        <v>98</v>
      </c>
      <c r="BA48" s="4">
        <f t="shared" si="97"/>
        <v>977</v>
      </c>
      <c r="BB48" s="4">
        <f t="shared" si="97"/>
        <v>0</v>
      </c>
      <c r="BC48" s="4">
        <f aca="true" t="shared" si="98" ref="BC48:BF49">AE48-AY48</f>
        <v>-88</v>
      </c>
      <c r="BD48" s="4">
        <f t="shared" si="98"/>
        <v>-5</v>
      </c>
      <c r="BE48" s="4">
        <f t="shared" si="98"/>
        <v>-75</v>
      </c>
      <c r="BF48" s="4">
        <f t="shared" si="98"/>
        <v>0</v>
      </c>
    </row>
    <row r="49" spans="1:58" s="19" customFormat="1" ht="16.5" customHeight="1">
      <c r="A49" s="24"/>
      <c r="B49" s="24"/>
      <c r="C49" s="24"/>
      <c r="D49" s="24"/>
      <c r="E49" s="24"/>
      <c r="F49" s="24"/>
      <c r="G49" s="24"/>
      <c r="H49" s="24"/>
      <c r="I49" s="17">
        <f t="shared" si="95"/>
        <v>0</v>
      </c>
      <c r="J49" s="17">
        <f t="shared" si="95"/>
        <v>0</v>
      </c>
      <c r="K49" s="17">
        <f t="shared" si="95"/>
        <v>0</v>
      </c>
      <c r="L49" s="17">
        <f t="shared" si="95"/>
        <v>0</v>
      </c>
      <c r="M49" s="5" t="s">
        <v>17</v>
      </c>
      <c r="N49" s="24"/>
      <c r="O49" s="24"/>
      <c r="P49" s="24"/>
      <c r="Q49" s="24"/>
      <c r="R49" s="24">
        <v>126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5" t="s">
        <v>17</v>
      </c>
      <c r="AE49" s="4">
        <f t="shared" si="96"/>
        <v>126</v>
      </c>
      <c r="AF49" s="4">
        <f t="shared" si="96"/>
        <v>0</v>
      </c>
      <c r="AG49" s="4">
        <f t="shared" si="96"/>
        <v>0</v>
      </c>
      <c r="AH49" s="4">
        <f t="shared" si="96"/>
        <v>0</v>
      </c>
      <c r="AI49" s="24"/>
      <c r="AJ49" s="24"/>
      <c r="AK49" s="24"/>
      <c r="AL49" s="24"/>
      <c r="AM49" s="24">
        <v>152</v>
      </c>
      <c r="AN49" s="24"/>
      <c r="AO49" s="24">
        <v>16</v>
      </c>
      <c r="AP49" s="24"/>
      <c r="AQ49" s="24"/>
      <c r="AR49" s="24"/>
      <c r="AS49" s="24"/>
      <c r="AT49" s="24"/>
      <c r="AU49" s="24"/>
      <c r="AV49" s="24"/>
      <c r="AW49" s="24"/>
      <c r="AX49" s="24"/>
      <c r="AY49" s="4">
        <f t="shared" si="97"/>
        <v>152</v>
      </c>
      <c r="AZ49" s="4">
        <f t="shared" si="97"/>
        <v>0</v>
      </c>
      <c r="BA49" s="4">
        <f t="shared" si="97"/>
        <v>16</v>
      </c>
      <c r="BB49" s="4">
        <f t="shared" si="97"/>
        <v>0</v>
      </c>
      <c r="BC49" s="4">
        <f t="shared" si="98"/>
        <v>-26</v>
      </c>
      <c r="BD49" s="4">
        <f t="shared" si="98"/>
        <v>0</v>
      </c>
      <c r="BE49" s="4">
        <f t="shared" si="98"/>
        <v>-16</v>
      </c>
      <c r="BF49" s="4">
        <f t="shared" si="98"/>
        <v>0</v>
      </c>
    </row>
    <row r="50" spans="1:58" s="32" customFormat="1" ht="16.5" customHeight="1">
      <c r="A50" s="17">
        <f aca="true" t="shared" si="99" ref="A50:H50">A51+A52</f>
        <v>0</v>
      </c>
      <c r="B50" s="17">
        <f t="shared" si="99"/>
        <v>0</v>
      </c>
      <c r="C50" s="17">
        <f t="shared" si="99"/>
        <v>0</v>
      </c>
      <c r="D50" s="17">
        <f t="shared" si="99"/>
        <v>0</v>
      </c>
      <c r="E50" s="17">
        <f t="shared" si="99"/>
        <v>0</v>
      </c>
      <c r="F50" s="17">
        <f t="shared" si="99"/>
        <v>0</v>
      </c>
      <c r="G50" s="17">
        <f t="shared" si="99"/>
        <v>0</v>
      </c>
      <c r="H50" s="17">
        <f t="shared" si="99"/>
        <v>0</v>
      </c>
      <c r="I50" s="17">
        <f>I51+I52</f>
        <v>0</v>
      </c>
      <c r="J50" s="17">
        <f>J51+J52</f>
        <v>0</v>
      </c>
      <c r="K50" s="17">
        <f>K51+K52</f>
        <v>0</v>
      </c>
      <c r="L50" s="17">
        <f>L51+L52</f>
        <v>0</v>
      </c>
      <c r="M50" s="33" t="s">
        <v>35</v>
      </c>
      <c r="N50" s="17">
        <f aca="true" t="shared" si="100" ref="N50:AC50">N51+N52</f>
        <v>0</v>
      </c>
      <c r="O50" s="17">
        <f t="shared" si="100"/>
        <v>0</v>
      </c>
      <c r="P50" s="17">
        <f t="shared" si="100"/>
        <v>0</v>
      </c>
      <c r="Q50" s="17">
        <f t="shared" si="100"/>
        <v>0</v>
      </c>
      <c r="R50" s="17">
        <f t="shared" si="100"/>
        <v>4594</v>
      </c>
      <c r="S50" s="17">
        <f t="shared" si="100"/>
        <v>221</v>
      </c>
      <c r="T50" s="17">
        <f t="shared" si="100"/>
        <v>586</v>
      </c>
      <c r="U50" s="17">
        <f t="shared" si="100"/>
        <v>0</v>
      </c>
      <c r="V50" s="17">
        <f t="shared" si="100"/>
        <v>253</v>
      </c>
      <c r="W50" s="17">
        <f t="shared" si="100"/>
        <v>0</v>
      </c>
      <c r="X50" s="17">
        <f t="shared" si="100"/>
        <v>80</v>
      </c>
      <c r="Y50" s="17">
        <f t="shared" si="100"/>
        <v>0</v>
      </c>
      <c r="Z50" s="17">
        <f t="shared" si="100"/>
        <v>0</v>
      </c>
      <c r="AA50" s="17">
        <f t="shared" si="100"/>
        <v>0</v>
      </c>
      <c r="AB50" s="17">
        <f t="shared" si="100"/>
        <v>0</v>
      </c>
      <c r="AC50" s="17">
        <f t="shared" si="100"/>
        <v>0</v>
      </c>
      <c r="AD50" s="31" t="s">
        <v>35</v>
      </c>
      <c r="AE50" s="4">
        <f>AE51+AE52</f>
        <v>4847</v>
      </c>
      <c r="AF50" s="4">
        <f>AF51+AF52</f>
        <v>221</v>
      </c>
      <c r="AG50" s="4">
        <f>AG51+AG52</f>
        <v>666</v>
      </c>
      <c r="AH50" s="4">
        <f>AH51+AH52</f>
        <v>0</v>
      </c>
      <c r="AI50" s="4">
        <f aca="true" t="shared" si="101" ref="AI50:AX50">AI51+AI52</f>
        <v>0</v>
      </c>
      <c r="AJ50" s="4">
        <f t="shared" si="101"/>
        <v>0</v>
      </c>
      <c r="AK50" s="4">
        <f t="shared" si="101"/>
        <v>0</v>
      </c>
      <c r="AL50" s="4">
        <f t="shared" si="101"/>
        <v>0</v>
      </c>
      <c r="AM50" s="4">
        <f t="shared" si="101"/>
        <v>4631</v>
      </c>
      <c r="AN50" s="4">
        <f t="shared" si="101"/>
        <v>231</v>
      </c>
      <c r="AO50" s="4">
        <f t="shared" si="101"/>
        <v>685</v>
      </c>
      <c r="AP50" s="4">
        <f t="shared" si="101"/>
        <v>0</v>
      </c>
      <c r="AQ50" s="4">
        <f t="shared" si="101"/>
        <v>358</v>
      </c>
      <c r="AR50" s="4">
        <f t="shared" si="101"/>
        <v>0</v>
      </c>
      <c r="AS50" s="4">
        <f t="shared" si="101"/>
        <v>27</v>
      </c>
      <c r="AT50" s="4">
        <f t="shared" si="101"/>
        <v>0</v>
      </c>
      <c r="AU50" s="4">
        <f t="shared" si="101"/>
        <v>0</v>
      </c>
      <c r="AV50" s="4">
        <f t="shared" si="101"/>
        <v>0</v>
      </c>
      <c r="AW50" s="4">
        <f t="shared" si="101"/>
        <v>0</v>
      </c>
      <c r="AX50" s="4">
        <f t="shared" si="101"/>
        <v>0</v>
      </c>
      <c r="AY50" s="4">
        <f aca="true" t="shared" si="102" ref="AY50:BF50">AY51+AY52</f>
        <v>4989</v>
      </c>
      <c r="AZ50" s="4">
        <f t="shared" si="102"/>
        <v>231</v>
      </c>
      <c r="BA50" s="4">
        <f t="shared" si="102"/>
        <v>712</v>
      </c>
      <c r="BB50" s="4">
        <f t="shared" si="102"/>
        <v>0</v>
      </c>
      <c r="BC50" s="4">
        <f t="shared" si="102"/>
        <v>-142</v>
      </c>
      <c r="BD50" s="4">
        <f t="shared" si="102"/>
        <v>-10</v>
      </c>
      <c r="BE50" s="4">
        <f t="shared" si="102"/>
        <v>-46</v>
      </c>
      <c r="BF50" s="4">
        <f t="shared" si="102"/>
        <v>0</v>
      </c>
    </row>
    <row r="51" spans="1:58" s="19" customFormat="1" ht="16.5" customHeight="1">
      <c r="A51" s="24"/>
      <c r="B51" s="24"/>
      <c r="C51" s="24"/>
      <c r="D51" s="24"/>
      <c r="E51" s="24"/>
      <c r="F51" s="24"/>
      <c r="G51" s="24"/>
      <c r="H51" s="24"/>
      <c r="I51" s="4">
        <f>A51-E51</f>
        <v>0</v>
      </c>
      <c r="J51" s="4">
        <f>B51-F51</f>
        <v>0</v>
      </c>
      <c r="K51" s="4">
        <f>C51-G51</f>
        <v>0</v>
      </c>
      <c r="L51" s="4">
        <f>D51-H51</f>
        <v>0</v>
      </c>
      <c r="M51" s="5" t="s">
        <v>16</v>
      </c>
      <c r="N51" s="24"/>
      <c r="O51" s="24"/>
      <c r="P51" s="24"/>
      <c r="Q51" s="24"/>
      <c r="R51" s="24">
        <v>4581</v>
      </c>
      <c r="S51" s="24">
        <v>221</v>
      </c>
      <c r="T51" s="24">
        <v>586</v>
      </c>
      <c r="U51" s="24"/>
      <c r="V51" s="24">
        <v>253</v>
      </c>
      <c r="W51" s="24"/>
      <c r="X51" s="24">
        <v>80</v>
      </c>
      <c r="Y51" s="24"/>
      <c r="Z51" s="24"/>
      <c r="AA51" s="24"/>
      <c r="AB51" s="24"/>
      <c r="AC51" s="24"/>
      <c r="AD51" s="5" t="s">
        <v>16</v>
      </c>
      <c r="AE51" s="4">
        <f aca="true" t="shared" si="103" ref="AE51:AH52">N51+R51+V51+Z51</f>
        <v>4834</v>
      </c>
      <c r="AF51" s="4">
        <f t="shared" si="103"/>
        <v>221</v>
      </c>
      <c r="AG51" s="4">
        <f t="shared" si="103"/>
        <v>666</v>
      </c>
      <c r="AH51" s="4">
        <f t="shared" si="103"/>
        <v>0</v>
      </c>
      <c r="AI51" s="24"/>
      <c r="AJ51" s="24"/>
      <c r="AK51" s="24"/>
      <c r="AL51" s="24"/>
      <c r="AM51" s="24">
        <v>4584</v>
      </c>
      <c r="AN51" s="24">
        <v>231</v>
      </c>
      <c r="AO51" s="24">
        <v>682</v>
      </c>
      <c r="AP51" s="24"/>
      <c r="AQ51" s="24">
        <v>358</v>
      </c>
      <c r="AR51" s="24"/>
      <c r="AS51" s="24">
        <v>27</v>
      </c>
      <c r="AT51" s="24"/>
      <c r="AU51" s="24"/>
      <c r="AV51" s="24"/>
      <c r="AW51" s="24"/>
      <c r="AX51" s="24"/>
      <c r="AY51" s="4">
        <f aca="true" t="shared" si="104" ref="AY51:BB55">AI51+AM51+AQ51+AU51</f>
        <v>4942</v>
      </c>
      <c r="AZ51" s="4">
        <f t="shared" si="104"/>
        <v>231</v>
      </c>
      <c r="BA51" s="4">
        <f t="shared" si="104"/>
        <v>709</v>
      </c>
      <c r="BB51" s="4">
        <f t="shared" si="104"/>
        <v>0</v>
      </c>
      <c r="BC51" s="4">
        <f aca="true" t="shared" si="105" ref="BC51:BF55">AE51-AY51</f>
        <v>-108</v>
      </c>
      <c r="BD51" s="4">
        <f t="shared" si="105"/>
        <v>-10</v>
      </c>
      <c r="BE51" s="4">
        <f t="shared" si="105"/>
        <v>-43</v>
      </c>
      <c r="BF51" s="4">
        <f t="shared" si="105"/>
        <v>0</v>
      </c>
    </row>
    <row r="52" spans="1:58" s="19" customFormat="1" ht="16.5" customHeight="1">
      <c r="A52" s="24"/>
      <c r="B52" s="24"/>
      <c r="C52" s="24"/>
      <c r="D52" s="24"/>
      <c r="E52" s="24"/>
      <c r="F52" s="24"/>
      <c r="G52" s="24"/>
      <c r="H52" s="24"/>
      <c r="I52" s="4">
        <f>A52-E52</f>
        <v>0</v>
      </c>
      <c r="J52" s="4">
        <f>+B52-F52</f>
        <v>0</v>
      </c>
      <c r="K52" s="4">
        <f>C52-G52</f>
        <v>0</v>
      </c>
      <c r="L52" s="4">
        <f>D52-H52</f>
        <v>0</v>
      </c>
      <c r="M52" s="5" t="s">
        <v>17</v>
      </c>
      <c r="N52" s="24"/>
      <c r="O52" s="24"/>
      <c r="P52" s="24"/>
      <c r="Q52" s="24"/>
      <c r="R52" s="24">
        <v>13</v>
      </c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5" t="s">
        <v>17</v>
      </c>
      <c r="AE52" s="4">
        <f t="shared" si="103"/>
        <v>13</v>
      </c>
      <c r="AF52" s="4">
        <f t="shared" si="103"/>
        <v>0</v>
      </c>
      <c r="AG52" s="4">
        <f t="shared" si="103"/>
        <v>0</v>
      </c>
      <c r="AH52" s="4">
        <f t="shared" si="103"/>
        <v>0</v>
      </c>
      <c r="AI52" s="24"/>
      <c r="AJ52" s="24"/>
      <c r="AK52" s="24"/>
      <c r="AL52" s="24"/>
      <c r="AM52" s="24">
        <v>47</v>
      </c>
      <c r="AN52" s="24"/>
      <c r="AO52" s="24">
        <v>3</v>
      </c>
      <c r="AP52" s="24"/>
      <c r="AQ52" s="24"/>
      <c r="AR52" s="24"/>
      <c r="AS52" s="24"/>
      <c r="AT52" s="24"/>
      <c r="AU52" s="24"/>
      <c r="AV52" s="24"/>
      <c r="AW52" s="24"/>
      <c r="AX52" s="24"/>
      <c r="AY52" s="4">
        <f t="shared" si="104"/>
        <v>47</v>
      </c>
      <c r="AZ52" s="4">
        <f t="shared" si="104"/>
        <v>0</v>
      </c>
      <c r="BA52" s="4">
        <f t="shared" si="104"/>
        <v>3</v>
      </c>
      <c r="BB52" s="4">
        <f t="shared" si="104"/>
        <v>0</v>
      </c>
      <c r="BC52" s="4">
        <f t="shared" si="105"/>
        <v>-34</v>
      </c>
      <c r="BD52" s="4">
        <f t="shared" si="105"/>
        <v>0</v>
      </c>
      <c r="BE52" s="4">
        <f t="shared" si="105"/>
        <v>-3</v>
      </c>
      <c r="BF52" s="4">
        <f t="shared" si="105"/>
        <v>0</v>
      </c>
    </row>
    <row r="53" spans="1:58" s="32" customFormat="1" ht="16.5" customHeight="1">
      <c r="A53" s="17">
        <f aca="true" t="shared" si="106" ref="A53:H53">A54+A55</f>
        <v>0</v>
      </c>
      <c r="B53" s="17">
        <f t="shared" si="106"/>
        <v>0</v>
      </c>
      <c r="C53" s="17">
        <f t="shared" si="106"/>
        <v>0</v>
      </c>
      <c r="D53" s="17">
        <f t="shared" si="106"/>
        <v>0</v>
      </c>
      <c r="E53" s="17">
        <f t="shared" si="106"/>
        <v>0</v>
      </c>
      <c r="F53" s="17">
        <f t="shared" si="106"/>
        <v>0</v>
      </c>
      <c r="G53" s="17">
        <f t="shared" si="106"/>
        <v>0</v>
      </c>
      <c r="H53" s="17">
        <f t="shared" si="106"/>
        <v>0</v>
      </c>
      <c r="I53" s="17">
        <f>I54+I55</f>
        <v>0</v>
      </c>
      <c r="J53" s="17">
        <f>J54+J55</f>
        <v>0</v>
      </c>
      <c r="K53" s="17">
        <f>K54+K55</f>
        <v>0</v>
      </c>
      <c r="L53" s="17">
        <f>L54+L55</f>
        <v>0</v>
      </c>
      <c r="M53" s="11" t="s">
        <v>36</v>
      </c>
      <c r="N53" s="17"/>
      <c r="O53" s="17"/>
      <c r="P53" s="17"/>
      <c r="Q53" s="17"/>
      <c r="R53" s="17">
        <f aca="true" t="shared" si="107" ref="R53:AC53">R54+R55</f>
        <v>4895</v>
      </c>
      <c r="S53" s="17">
        <f t="shared" si="107"/>
        <v>644</v>
      </c>
      <c r="T53" s="17">
        <f t="shared" si="107"/>
        <v>726</v>
      </c>
      <c r="U53" s="17">
        <f t="shared" si="107"/>
        <v>9</v>
      </c>
      <c r="V53" s="17">
        <f t="shared" si="107"/>
        <v>360</v>
      </c>
      <c r="W53" s="17">
        <f t="shared" si="107"/>
        <v>0</v>
      </c>
      <c r="X53" s="17">
        <f t="shared" si="107"/>
        <v>23</v>
      </c>
      <c r="Y53" s="17">
        <f t="shared" si="107"/>
        <v>0</v>
      </c>
      <c r="Z53" s="17">
        <f t="shared" si="107"/>
        <v>0</v>
      </c>
      <c r="AA53" s="17">
        <f t="shared" si="107"/>
        <v>0</v>
      </c>
      <c r="AB53" s="17">
        <f t="shared" si="107"/>
        <v>0</v>
      </c>
      <c r="AC53" s="17">
        <f t="shared" si="107"/>
        <v>0</v>
      </c>
      <c r="AD53" s="6" t="s">
        <v>37</v>
      </c>
      <c r="AE53" s="4">
        <f>AE54+AE55</f>
        <v>5255</v>
      </c>
      <c r="AF53" s="4">
        <f aca="true" t="shared" si="108" ref="AF53:AX53">AF54+AF55</f>
        <v>644</v>
      </c>
      <c r="AG53" s="4">
        <f t="shared" si="108"/>
        <v>749</v>
      </c>
      <c r="AH53" s="4">
        <f t="shared" si="108"/>
        <v>9</v>
      </c>
      <c r="AI53" s="4">
        <f t="shared" si="108"/>
        <v>0</v>
      </c>
      <c r="AJ53" s="4">
        <f t="shared" si="108"/>
        <v>0</v>
      </c>
      <c r="AK53" s="4">
        <f t="shared" si="108"/>
        <v>0</v>
      </c>
      <c r="AL53" s="4">
        <f t="shared" si="108"/>
        <v>0</v>
      </c>
      <c r="AM53" s="4">
        <f t="shared" si="108"/>
        <v>5299</v>
      </c>
      <c r="AN53" s="4">
        <f t="shared" si="108"/>
        <v>661</v>
      </c>
      <c r="AO53" s="4">
        <f t="shared" si="108"/>
        <v>783</v>
      </c>
      <c r="AP53" s="4">
        <f t="shared" si="108"/>
        <v>10</v>
      </c>
      <c r="AQ53" s="4">
        <f t="shared" si="108"/>
        <v>360</v>
      </c>
      <c r="AR53" s="4">
        <f t="shared" si="108"/>
        <v>0</v>
      </c>
      <c r="AS53" s="4">
        <f t="shared" si="108"/>
        <v>23</v>
      </c>
      <c r="AT53" s="4">
        <f t="shared" si="108"/>
        <v>0</v>
      </c>
      <c r="AU53" s="4">
        <f t="shared" si="108"/>
        <v>0</v>
      </c>
      <c r="AV53" s="4">
        <f t="shared" si="108"/>
        <v>0</v>
      </c>
      <c r="AW53" s="4">
        <f t="shared" si="108"/>
        <v>0</v>
      </c>
      <c r="AX53" s="4">
        <f t="shared" si="108"/>
        <v>0</v>
      </c>
      <c r="AY53" s="4">
        <f t="shared" si="104"/>
        <v>5659</v>
      </c>
      <c r="AZ53" s="4">
        <f t="shared" si="104"/>
        <v>661</v>
      </c>
      <c r="BA53" s="4">
        <f t="shared" si="104"/>
        <v>806</v>
      </c>
      <c r="BB53" s="4">
        <f t="shared" si="104"/>
        <v>10</v>
      </c>
      <c r="BC53" s="4">
        <f t="shared" si="105"/>
        <v>-404</v>
      </c>
      <c r="BD53" s="4">
        <f t="shared" si="105"/>
        <v>-17</v>
      </c>
      <c r="BE53" s="4">
        <f t="shared" si="105"/>
        <v>-57</v>
      </c>
      <c r="BF53" s="4">
        <f t="shared" si="105"/>
        <v>-1</v>
      </c>
    </row>
    <row r="54" spans="1:58" s="19" customFormat="1" ht="16.5" customHeight="1">
      <c r="A54" s="24"/>
      <c r="B54" s="24"/>
      <c r="C54" s="24"/>
      <c r="D54" s="24"/>
      <c r="E54" s="24"/>
      <c r="F54" s="24"/>
      <c r="G54" s="24"/>
      <c r="H54" s="24"/>
      <c r="I54" s="4">
        <f aca="true" t="shared" si="109" ref="I54:L55">A54-E54</f>
        <v>0</v>
      </c>
      <c r="J54" s="4">
        <f t="shared" si="109"/>
        <v>0</v>
      </c>
      <c r="K54" s="4">
        <f t="shared" si="109"/>
        <v>0</v>
      </c>
      <c r="L54" s="4">
        <f t="shared" si="109"/>
        <v>0</v>
      </c>
      <c r="M54" s="5" t="s">
        <v>16</v>
      </c>
      <c r="N54" s="24"/>
      <c r="O54" s="24"/>
      <c r="P54" s="24"/>
      <c r="Q54" s="24"/>
      <c r="R54" s="24">
        <v>4881</v>
      </c>
      <c r="S54" s="24">
        <v>644</v>
      </c>
      <c r="T54" s="24">
        <v>726</v>
      </c>
      <c r="U54" s="24">
        <v>9</v>
      </c>
      <c r="V54" s="24">
        <v>360</v>
      </c>
      <c r="W54" s="24"/>
      <c r="X54" s="24">
        <v>23</v>
      </c>
      <c r="Y54" s="24"/>
      <c r="Z54" s="24"/>
      <c r="AA54" s="24"/>
      <c r="AB54" s="24"/>
      <c r="AC54" s="24"/>
      <c r="AD54" s="5" t="s">
        <v>16</v>
      </c>
      <c r="AE54" s="4">
        <f aca="true" t="shared" si="110" ref="AE54:AH55">N54+R54+V54+Z54</f>
        <v>5241</v>
      </c>
      <c r="AF54" s="4">
        <f t="shared" si="110"/>
        <v>644</v>
      </c>
      <c r="AG54" s="4">
        <f t="shared" si="110"/>
        <v>749</v>
      </c>
      <c r="AH54" s="4">
        <f t="shared" si="110"/>
        <v>9</v>
      </c>
      <c r="AI54" s="24"/>
      <c r="AJ54" s="24"/>
      <c r="AK54" s="24"/>
      <c r="AL54" s="24"/>
      <c r="AM54" s="24">
        <v>5254</v>
      </c>
      <c r="AN54" s="24">
        <v>661</v>
      </c>
      <c r="AO54" s="24">
        <v>773</v>
      </c>
      <c r="AP54" s="24">
        <v>10</v>
      </c>
      <c r="AQ54" s="24">
        <v>360</v>
      </c>
      <c r="AR54" s="24"/>
      <c r="AS54" s="24">
        <v>23</v>
      </c>
      <c r="AT54" s="24"/>
      <c r="AU54" s="24"/>
      <c r="AV54" s="24"/>
      <c r="AW54" s="24"/>
      <c r="AX54" s="24"/>
      <c r="AY54" s="4">
        <f t="shared" si="104"/>
        <v>5614</v>
      </c>
      <c r="AZ54" s="4">
        <f t="shared" si="104"/>
        <v>661</v>
      </c>
      <c r="BA54" s="4">
        <f t="shared" si="104"/>
        <v>796</v>
      </c>
      <c r="BB54" s="4">
        <f t="shared" si="104"/>
        <v>10</v>
      </c>
      <c r="BC54" s="4">
        <f t="shared" si="105"/>
        <v>-373</v>
      </c>
      <c r="BD54" s="4">
        <f t="shared" si="105"/>
        <v>-17</v>
      </c>
      <c r="BE54" s="4">
        <f t="shared" si="105"/>
        <v>-47</v>
      </c>
      <c r="BF54" s="4">
        <f t="shared" si="105"/>
        <v>-1</v>
      </c>
    </row>
    <row r="55" spans="1:58" s="32" customFormat="1" ht="16.5" customHeight="1">
      <c r="A55" s="25"/>
      <c r="B55" s="25"/>
      <c r="C55" s="25"/>
      <c r="D55" s="25"/>
      <c r="E55" s="25"/>
      <c r="F55" s="25"/>
      <c r="G55" s="25"/>
      <c r="H55" s="25"/>
      <c r="I55" s="17">
        <f t="shared" si="109"/>
        <v>0</v>
      </c>
      <c r="J55" s="17">
        <f t="shared" si="109"/>
        <v>0</v>
      </c>
      <c r="K55" s="17">
        <f t="shared" si="109"/>
        <v>0</v>
      </c>
      <c r="L55" s="17">
        <f t="shared" si="109"/>
        <v>0</v>
      </c>
      <c r="M55" s="7" t="s">
        <v>17</v>
      </c>
      <c r="N55" s="25"/>
      <c r="O55" s="25"/>
      <c r="P55" s="25"/>
      <c r="Q55" s="25"/>
      <c r="R55" s="25">
        <v>14</v>
      </c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7" t="s">
        <v>17</v>
      </c>
      <c r="AE55" s="17">
        <f t="shared" si="110"/>
        <v>14</v>
      </c>
      <c r="AF55" s="17">
        <f t="shared" si="110"/>
        <v>0</v>
      </c>
      <c r="AG55" s="17">
        <f t="shared" si="110"/>
        <v>0</v>
      </c>
      <c r="AH55" s="17">
        <f t="shared" si="110"/>
        <v>0</v>
      </c>
      <c r="AI55" s="25"/>
      <c r="AJ55" s="25"/>
      <c r="AK55" s="25"/>
      <c r="AL55" s="25"/>
      <c r="AM55" s="25">
        <v>45</v>
      </c>
      <c r="AN55" s="25"/>
      <c r="AO55" s="25">
        <v>10</v>
      </c>
      <c r="AP55" s="25"/>
      <c r="AQ55" s="25"/>
      <c r="AR55" s="25"/>
      <c r="AS55" s="25"/>
      <c r="AT55" s="25"/>
      <c r="AU55" s="25"/>
      <c r="AV55" s="25"/>
      <c r="AW55" s="25"/>
      <c r="AX55" s="25"/>
      <c r="AY55" s="17">
        <f t="shared" si="104"/>
        <v>45</v>
      </c>
      <c r="AZ55" s="17">
        <f t="shared" si="104"/>
        <v>0</v>
      </c>
      <c r="BA55" s="17">
        <f t="shared" si="104"/>
        <v>10</v>
      </c>
      <c r="BB55" s="17">
        <f t="shared" si="104"/>
        <v>0</v>
      </c>
      <c r="BC55" s="17">
        <f t="shared" si="105"/>
        <v>-31</v>
      </c>
      <c r="BD55" s="17">
        <f t="shared" si="105"/>
        <v>0</v>
      </c>
      <c r="BE55" s="17">
        <f t="shared" si="105"/>
        <v>-10</v>
      </c>
      <c r="BF55" s="17">
        <f t="shared" si="105"/>
        <v>0</v>
      </c>
    </row>
    <row r="56" spans="1:58" s="34" customFormat="1" ht="16.5" customHeight="1" thickBot="1">
      <c r="A56" s="18">
        <f aca="true" t="shared" si="111" ref="A56:H56">A57+A58</f>
        <v>0</v>
      </c>
      <c r="B56" s="18">
        <f t="shared" si="111"/>
        <v>0</v>
      </c>
      <c r="C56" s="18">
        <f t="shared" si="111"/>
        <v>0</v>
      </c>
      <c r="D56" s="18">
        <f t="shared" si="111"/>
        <v>0</v>
      </c>
      <c r="E56" s="18">
        <f t="shared" si="111"/>
        <v>0</v>
      </c>
      <c r="F56" s="18">
        <f t="shared" si="111"/>
        <v>0</v>
      </c>
      <c r="G56" s="18">
        <f t="shared" si="111"/>
        <v>0</v>
      </c>
      <c r="H56" s="18">
        <f t="shared" si="111"/>
        <v>0</v>
      </c>
      <c r="I56" s="18">
        <f>I57+I58</f>
        <v>0</v>
      </c>
      <c r="J56" s="18">
        <f>J57+J58</f>
        <v>0</v>
      </c>
      <c r="K56" s="18">
        <f>K57+K58</f>
        <v>0</v>
      </c>
      <c r="L56" s="18">
        <f>L57+L58</f>
        <v>0</v>
      </c>
      <c r="M56" s="48" t="s">
        <v>12</v>
      </c>
      <c r="N56" s="18">
        <f aca="true" t="shared" si="112" ref="N56:AC56">N57+N58</f>
        <v>7</v>
      </c>
      <c r="O56" s="18">
        <f t="shared" si="112"/>
        <v>0</v>
      </c>
      <c r="P56" s="18">
        <f t="shared" si="112"/>
        <v>154</v>
      </c>
      <c r="Q56" s="18">
        <f t="shared" si="112"/>
        <v>1</v>
      </c>
      <c r="R56" s="18">
        <f t="shared" si="112"/>
        <v>6</v>
      </c>
      <c r="S56" s="18">
        <f t="shared" si="112"/>
        <v>0</v>
      </c>
      <c r="T56" s="18">
        <f t="shared" si="112"/>
        <v>0</v>
      </c>
      <c r="U56" s="18">
        <f t="shared" si="112"/>
        <v>0</v>
      </c>
      <c r="V56" s="18">
        <f t="shared" si="112"/>
        <v>19</v>
      </c>
      <c r="W56" s="18">
        <f t="shared" si="112"/>
        <v>0</v>
      </c>
      <c r="X56" s="18">
        <f t="shared" si="112"/>
        <v>0</v>
      </c>
      <c r="Y56" s="18">
        <f t="shared" si="112"/>
        <v>0</v>
      </c>
      <c r="Z56" s="18">
        <f t="shared" si="112"/>
        <v>0</v>
      </c>
      <c r="AA56" s="18">
        <f t="shared" si="112"/>
        <v>0</v>
      </c>
      <c r="AB56" s="18">
        <f t="shared" si="112"/>
        <v>0</v>
      </c>
      <c r="AC56" s="18">
        <f t="shared" si="112"/>
        <v>0</v>
      </c>
      <c r="AD56" s="48" t="s">
        <v>12</v>
      </c>
      <c r="AE56" s="18">
        <f aca="true" t="shared" si="113" ref="AE56:BF56">AE57+AE58</f>
        <v>32</v>
      </c>
      <c r="AF56" s="18">
        <f t="shared" si="113"/>
        <v>0</v>
      </c>
      <c r="AG56" s="18">
        <f t="shared" si="113"/>
        <v>154</v>
      </c>
      <c r="AH56" s="18">
        <f t="shared" si="113"/>
        <v>1</v>
      </c>
      <c r="AI56" s="18">
        <f t="shared" si="113"/>
        <v>11</v>
      </c>
      <c r="AJ56" s="18">
        <f t="shared" si="113"/>
        <v>0</v>
      </c>
      <c r="AK56" s="18">
        <f t="shared" si="113"/>
        <v>195</v>
      </c>
      <c r="AL56" s="18">
        <f t="shared" si="113"/>
        <v>1</v>
      </c>
      <c r="AM56" s="18">
        <f t="shared" si="113"/>
        <v>9</v>
      </c>
      <c r="AN56" s="18">
        <f t="shared" si="113"/>
        <v>0</v>
      </c>
      <c r="AO56" s="18">
        <f t="shared" si="113"/>
        <v>0</v>
      </c>
      <c r="AP56" s="18">
        <f t="shared" si="113"/>
        <v>0</v>
      </c>
      <c r="AQ56" s="18">
        <f t="shared" si="113"/>
        <v>19</v>
      </c>
      <c r="AR56" s="18">
        <f t="shared" si="113"/>
        <v>0</v>
      </c>
      <c r="AS56" s="18">
        <f t="shared" si="113"/>
        <v>0</v>
      </c>
      <c r="AT56" s="18">
        <f t="shared" si="113"/>
        <v>0</v>
      </c>
      <c r="AU56" s="18">
        <f t="shared" si="113"/>
        <v>0</v>
      </c>
      <c r="AV56" s="18">
        <f t="shared" si="113"/>
        <v>0</v>
      </c>
      <c r="AW56" s="18">
        <f t="shared" si="113"/>
        <v>0</v>
      </c>
      <c r="AX56" s="18">
        <f t="shared" si="113"/>
        <v>0</v>
      </c>
      <c r="AY56" s="18">
        <f t="shared" si="113"/>
        <v>39</v>
      </c>
      <c r="AZ56" s="18">
        <f t="shared" si="113"/>
        <v>0</v>
      </c>
      <c r="BA56" s="18">
        <f t="shared" si="113"/>
        <v>195</v>
      </c>
      <c r="BB56" s="18">
        <f t="shared" si="113"/>
        <v>1</v>
      </c>
      <c r="BC56" s="18">
        <f t="shared" si="113"/>
        <v>-7</v>
      </c>
      <c r="BD56" s="18">
        <f t="shared" si="113"/>
        <v>0</v>
      </c>
      <c r="BE56" s="18">
        <f t="shared" si="113"/>
        <v>-41</v>
      </c>
      <c r="BF56" s="18">
        <f t="shared" si="113"/>
        <v>0</v>
      </c>
    </row>
    <row r="57" spans="1:58" s="32" customFormat="1" ht="16.5" customHeight="1">
      <c r="A57" s="25"/>
      <c r="B57" s="25"/>
      <c r="C57" s="25"/>
      <c r="D57" s="25"/>
      <c r="E57" s="25"/>
      <c r="F57" s="25"/>
      <c r="G57" s="25"/>
      <c r="H57" s="25"/>
      <c r="I57" s="17">
        <f aca="true" t="shared" si="114" ref="I57:L58">A57-E57</f>
        <v>0</v>
      </c>
      <c r="J57" s="17">
        <f t="shared" si="114"/>
        <v>0</v>
      </c>
      <c r="K57" s="17">
        <f t="shared" si="114"/>
        <v>0</v>
      </c>
      <c r="L57" s="17">
        <f t="shared" si="114"/>
        <v>0</v>
      </c>
      <c r="M57" s="5" t="s">
        <v>16</v>
      </c>
      <c r="N57" s="25">
        <v>7</v>
      </c>
      <c r="O57" s="25"/>
      <c r="P57" s="25">
        <v>154</v>
      </c>
      <c r="Q57" s="25">
        <v>1</v>
      </c>
      <c r="R57" s="25">
        <v>6</v>
      </c>
      <c r="S57" s="25"/>
      <c r="T57" s="25"/>
      <c r="U57" s="25"/>
      <c r="V57" s="25">
        <v>19</v>
      </c>
      <c r="W57" s="25"/>
      <c r="X57" s="25"/>
      <c r="Y57" s="25"/>
      <c r="Z57" s="25"/>
      <c r="AA57" s="25"/>
      <c r="AB57" s="25"/>
      <c r="AC57" s="25"/>
      <c r="AD57" s="5" t="s">
        <v>16</v>
      </c>
      <c r="AE57" s="17">
        <f>N57+R57+V57+Z57</f>
        <v>32</v>
      </c>
      <c r="AF57" s="17">
        <f aca="true" t="shared" si="115" ref="AF57:AH58">O57+S57+W57+AA57</f>
        <v>0</v>
      </c>
      <c r="AG57" s="17">
        <f t="shared" si="115"/>
        <v>154</v>
      </c>
      <c r="AH57" s="17">
        <f t="shared" si="115"/>
        <v>1</v>
      </c>
      <c r="AI57" s="25">
        <v>11</v>
      </c>
      <c r="AJ57" s="25"/>
      <c r="AK57" s="25">
        <v>195</v>
      </c>
      <c r="AL57" s="25">
        <v>1</v>
      </c>
      <c r="AM57" s="25">
        <v>9</v>
      </c>
      <c r="AN57" s="25"/>
      <c r="AO57" s="25"/>
      <c r="AP57" s="25"/>
      <c r="AQ57" s="25">
        <v>19</v>
      </c>
      <c r="AR57" s="25"/>
      <c r="AS57" s="25"/>
      <c r="AT57" s="25"/>
      <c r="AU57" s="25"/>
      <c r="AV57" s="25"/>
      <c r="AW57" s="25"/>
      <c r="AX57" s="25"/>
      <c r="AY57" s="17">
        <f>AI57+AM57+AQ57+AU57</f>
        <v>39</v>
      </c>
      <c r="AZ57" s="17">
        <f aca="true" t="shared" si="116" ref="AZ57:BB58">AJ57+AN57+AR57+AV57</f>
        <v>0</v>
      </c>
      <c r="BA57" s="17">
        <f t="shared" si="116"/>
        <v>195</v>
      </c>
      <c r="BB57" s="17">
        <f t="shared" si="116"/>
        <v>1</v>
      </c>
      <c r="BC57" s="17">
        <f>AE57-AY57</f>
        <v>-7</v>
      </c>
      <c r="BD57" s="17">
        <f aca="true" t="shared" si="117" ref="BD57:BF58">AF57-AZ57</f>
        <v>0</v>
      </c>
      <c r="BE57" s="17">
        <f t="shared" si="117"/>
        <v>-41</v>
      </c>
      <c r="BF57" s="17">
        <f t="shared" si="117"/>
        <v>0</v>
      </c>
    </row>
    <row r="58" spans="1:58" s="32" customFormat="1" ht="16.5" customHeight="1">
      <c r="A58" s="25"/>
      <c r="B58" s="25"/>
      <c r="C58" s="25"/>
      <c r="D58" s="25"/>
      <c r="E58" s="25"/>
      <c r="F58" s="25"/>
      <c r="G58" s="25"/>
      <c r="H58" s="25"/>
      <c r="I58" s="17">
        <f t="shared" si="114"/>
        <v>0</v>
      </c>
      <c r="J58" s="17">
        <f t="shared" si="114"/>
        <v>0</v>
      </c>
      <c r="K58" s="17">
        <f t="shared" si="114"/>
        <v>0</v>
      </c>
      <c r="L58" s="17">
        <f t="shared" si="114"/>
        <v>0</v>
      </c>
      <c r="M58" s="7" t="s">
        <v>17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5" t="s">
        <v>17</v>
      </c>
      <c r="AE58" s="17">
        <f>N58+R58+V58+Z58</f>
        <v>0</v>
      </c>
      <c r="AF58" s="17">
        <f t="shared" si="115"/>
        <v>0</v>
      </c>
      <c r="AG58" s="17">
        <f t="shared" si="115"/>
        <v>0</v>
      </c>
      <c r="AH58" s="17">
        <f t="shared" si="115"/>
        <v>0</v>
      </c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17">
        <f>AI58+AM58+AQ58+AU58</f>
        <v>0</v>
      </c>
      <c r="AZ58" s="17">
        <f t="shared" si="116"/>
        <v>0</v>
      </c>
      <c r="BA58" s="17">
        <f t="shared" si="116"/>
        <v>0</v>
      </c>
      <c r="BB58" s="17">
        <f t="shared" si="116"/>
        <v>0</v>
      </c>
      <c r="BC58" s="17">
        <f>AE58-AY58</f>
        <v>0</v>
      </c>
      <c r="BD58" s="17">
        <f t="shared" si="117"/>
        <v>0</v>
      </c>
      <c r="BE58" s="17">
        <f t="shared" si="117"/>
        <v>0</v>
      </c>
      <c r="BF58" s="17">
        <f t="shared" si="117"/>
        <v>0</v>
      </c>
    </row>
    <row r="59" spans="1:58" s="19" customFormat="1" ht="16.5" customHeight="1">
      <c r="A59" s="17">
        <f aca="true" t="shared" si="118" ref="A59:H59">A60+A61</f>
        <v>0</v>
      </c>
      <c r="B59" s="17">
        <f t="shared" si="118"/>
        <v>0</v>
      </c>
      <c r="C59" s="17">
        <f t="shared" si="118"/>
        <v>0</v>
      </c>
      <c r="D59" s="17">
        <f t="shared" si="118"/>
        <v>0</v>
      </c>
      <c r="E59" s="17">
        <f t="shared" si="118"/>
        <v>0</v>
      </c>
      <c r="F59" s="17">
        <f t="shared" si="118"/>
        <v>0</v>
      </c>
      <c r="G59" s="17">
        <f t="shared" si="118"/>
        <v>0</v>
      </c>
      <c r="H59" s="17">
        <f t="shared" si="118"/>
        <v>0</v>
      </c>
      <c r="I59" s="17">
        <f>I60+I61</f>
        <v>0</v>
      </c>
      <c r="J59" s="17">
        <f>J60+J61</f>
        <v>0</v>
      </c>
      <c r="K59" s="17">
        <f>K60+K61</f>
        <v>0</v>
      </c>
      <c r="L59" s="17">
        <f>L60+L61</f>
        <v>0</v>
      </c>
      <c r="M59" s="11" t="s">
        <v>18</v>
      </c>
      <c r="N59" s="4">
        <f aca="true" t="shared" si="119" ref="N59:AC59">N60+N61</f>
        <v>511</v>
      </c>
      <c r="O59" s="4">
        <f t="shared" si="119"/>
        <v>14</v>
      </c>
      <c r="P59" s="4">
        <f t="shared" si="119"/>
        <v>4426</v>
      </c>
      <c r="Q59" s="17">
        <f t="shared" si="119"/>
        <v>0</v>
      </c>
      <c r="R59" s="4">
        <f t="shared" si="119"/>
        <v>150</v>
      </c>
      <c r="S59" s="4">
        <f t="shared" si="119"/>
        <v>729</v>
      </c>
      <c r="T59" s="4">
        <f t="shared" si="119"/>
        <v>723</v>
      </c>
      <c r="U59" s="17">
        <f t="shared" si="119"/>
        <v>0</v>
      </c>
      <c r="V59" s="17">
        <f t="shared" si="119"/>
        <v>181</v>
      </c>
      <c r="W59" s="17">
        <f t="shared" si="119"/>
        <v>53</v>
      </c>
      <c r="X59" s="17">
        <f t="shared" si="119"/>
        <v>102</v>
      </c>
      <c r="Y59" s="17">
        <f t="shared" si="119"/>
        <v>0</v>
      </c>
      <c r="Z59" s="17">
        <f t="shared" si="119"/>
        <v>17</v>
      </c>
      <c r="AA59" s="17">
        <f t="shared" si="119"/>
        <v>2</v>
      </c>
      <c r="AB59" s="17">
        <f t="shared" si="119"/>
        <v>47</v>
      </c>
      <c r="AC59" s="17">
        <f t="shared" si="119"/>
        <v>0</v>
      </c>
      <c r="AD59" s="11" t="s">
        <v>18</v>
      </c>
      <c r="AE59" s="4">
        <f aca="true" t="shared" si="120" ref="AE59:BF59">AE60+AE61</f>
        <v>859</v>
      </c>
      <c r="AF59" s="4">
        <f t="shared" si="120"/>
        <v>798</v>
      </c>
      <c r="AG59" s="4">
        <f t="shared" si="120"/>
        <v>5298</v>
      </c>
      <c r="AH59" s="4">
        <f t="shared" si="120"/>
        <v>0</v>
      </c>
      <c r="AI59" s="4">
        <f t="shared" si="120"/>
        <v>445</v>
      </c>
      <c r="AJ59" s="4">
        <f t="shared" si="120"/>
        <v>0</v>
      </c>
      <c r="AK59" s="4">
        <f t="shared" si="120"/>
        <v>4472</v>
      </c>
      <c r="AL59" s="4">
        <f t="shared" si="120"/>
        <v>0</v>
      </c>
      <c r="AM59" s="4">
        <f t="shared" si="120"/>
        <v>220</v>
      </c>
      <c r="AN59" s="4">
        <f t="shared" si="120"/>
        <v>626</v>
      </c>
      <c r="AO59" s="4">
        <f t="shared" si="120"/>
        <v>1033</v>
      </c>
      <c r="AP59" s="4">
        <f t="shared" si="120"/>
        <v>0</v>
      </c>
      <c r="AQ59" s="4">
        <f t="shared" si="120"/>
        <v>254</v>
      </c>
      <c r="AR59" s="4">
        <f t="shared" si="120"/>
        <v>33</v>
      </c>
      <c r="AS59" s="4">
        <f t="shared" si="120"/>
        <v>92</v>
      </c>
      <c r="AT59" s="4">
        <f t="shared" si="120"/>
        <v>0</v>
      </c>
      <c r="AU59" s="4">
        <f t="shared" si="120"/>
        <v>51</v>
      </c>
      <c r="AV59" s="4">
        <f t="shared" si="120"/>
        <v>2</v>
      </c>
      <c r="AW59" s="4">
        <f t="shared" si="120"/>
        <v>65</v>
      </c>
      <c r="AX59" s="4">
        <f t="shared" si="120"/>
        <v>0</v>
      </c>
      <c r="AY59" s="4">
        <f t="shared" si="120"/>
        <v>970</v>
      </c>
      <c r="AZ59" s="4">
        <f t="shared" si="120"/>
        <v>661</v>
      </c>
      <c r="BA59" s="4">
        <f t="shared" si="120"/>
        <v>5662</v>
      </c>
      <c r="BB59" s="4">
        <f t="shared" si="120"/>
        <v>0</v>
      </c>
      <c r="BC59" s="4">
        <f t="shared" si="120"/>
        <v>-111</v>
      </c>
      <c r="BD59" s="4">
        <f t="shared" si="120"/>
        <v>137</v>
      </c>
      <c r="BE59" s="4">
        <f t="shared" si="120"/>
        <v>-364</v>
      </c>
      <c r="BF59" s="4">
        <f t="shared" si="120"/>
        <v>0</v>
      </c>
    </row>
    <row r="60" spans="1:58" s="19" customFormat="1" ht="16.5" customHeight="1">
      <c r="A60" s="25"/>
      <c r="B60" s="25"/>
      <c r="C60" s="25"/>
      <c r="D60" s="25"/>
      <c r="E60" s="25"/>
      <c r="F60" s="25"/>
      <c r="G60" s="25"/>
      <c r="H60" s="25"/>
      <c r="I60" s="17">
        <f aca="true" t="shared" si="121" ref="I60:L61">A60-E60</f>
        <v>0</v>
      </c>
      <c r="J60" s="17">
        <f t="shared" si="121"/>
        <v>0</v>
      </c>
      <c r="K60" s="17">
        <f t="shared" si="121"/>
        <v>0</v>
      </c>
      <c r="L60" s="17">
        <f t="shared" si="121"/>
        <v>0</v>
      </c>
      <c r="M60" s="5" t="s">
        <v>16</v>
      </c>
      <c r="N60" s="25">
        <v>511</v>
      </c>
      <c r="O60" s="25">
        <v>14</v>
      </c>
      <c r="P60" s="25">
        <v>4426</v>
      </c>
      <c r="Q60" s="25"/>
      <c r="R60" s="25">
        <v>150</v>
      </c>
      <c r="S60" s="25">
        <v>729</v>
      </c>
      <c r="T60" s="25">
        <v>723</v>
      </c>
      <c r="U60" s="25"/>
      <c r="V60" s="25">
        <v>181</v>
      </c>
      <c r="W60" s="25">
        <v>53</v>
      </c>
      <c r="X60" s="25">
        <v>102</v>
      </c>
      <c r="Y60" s="25"/>
      <c r="Z60" s="25">
        <v>17</v>
      </c>
      <c r="AA60" s="25">
        <v>2</v>
      </c>
      <c r="AB60" s="25">
        <v>47</v>
      </c>
      <c r="AC60" s="25"/>
      <c r="AD60" s="5" t="s">
        <v>16</v>
      </c>
      <c r="AE60" s="17">
        <f aca="true" t="shared" si="122" ref="AE60:AH61">N60+R60+V60+Z60</f>
        <v>859</v>
      </c>
      <c r="AF60" s="17">
        <f t="shared" si="122"/>
        <v>798</v>
      </c>
      <c r="AG60" s="17">
        <f t="shared" si="122"/>
        <v>5298</v>
      </c>
      <c r="AH60" s="17">
        <f t="shared" si="122"/>
        <v>0</v>
      </c>
      <c r="AI60" s="25">
        <v>445</v>
      </c>
      <c r="AJ60" s="25"/>
      <c r="AK60" s="25">
        <v>4472</v>
      </c>
      <c r="AL60" s="25"/>
      <c r="AM60" s="25">
        <v>220</v>
      </c>
      <c r="AN60" s="25">
        <v>626</v>
      </c>
      <c r="AO60" s="25">
        <v>1033</v>
      </c>
      <c r="AP60" s="25"/>
      <c r="AQ60" s="25">
        <v>254</v>
      </c>
      <c r="AR60" s="25">
        <v>33</v>
      </c>
      <c r="AS60" s="25">
        <v>92</v>
      </c>
      <c r="AT60" s="25"/>
      <c r="AU60" s="25">
        <v>51</v>
      </c>
      <c r="AV60" s="25">
        <v>2</v>
      </c>
      <c r="AW60" s="25">
        <v>65</v>
      </c>
      <c r="AX60" s="25"/>
      <c r="AY60" s="17">
        <f aca="true" t="shared" si="123" ref="AY60:BB61">AI60+AM60+AQ60+AU60</f>
        <v>970</v>
      </c>
      <c r="AZ60" s="17">
        <f t="shared" si="123"/>
        <v>661</v>
      </c>
      <c r="BA60" s="17">
        <f t="shared" si="123"/>
        <v>5662</v>
      </c>
      <c r="BB60" s="17">
        <f t="shared" si="123"/>
        <v>0</v>
      </c>
      <c r="BC60" s="17">
        <f aca="true" t="shared" si="124" ref="BC60:BF61">AE60-AY60</f>
        <v>-111</v>
      </c>
      <c r="BD60" s="17">
        <f t="shared" si="124"/>
        <v>137</v>
      </c>
      <c r="BE60" s="17">
        <f t="shared" si="124"/>
        <v>-364</v>
      </c>
      <c r="BF60" s="17">
        <f t="shared" si="124"/>
        <v>0</v>
      </c>
    </row>
    <row r="61" spans="1:58" s="19" customFormat="1" ht="16.5" customHeight="1">
      <c r="A61" s="25"/>
      <c r="B61" s="25"/>
      <c r="C61" s="25"/>
      <c r="D61" s="25"/>
      <c r="E61" s="25"/>
      <c r="F61" s="25"/>
      <c r="G61" s="25"/>
      <c r="H61" s="25"/>
      <c r="I61" s="17">
        <f t="shared" si="121"/>
        <v>0</v>
      </c>
      <c r="J61" s="17">
        <f t="shared" si="121"/>
        <v>0</v>
      </c>
      <c r="K61" s="17">
        <f t="shared" si="121"/>
        <v>0</v>
      </c>
      <c r="L61" s="17">
        <f t="shared" si="121"/>
        <v>0</v>
      </c>
      <c r="M61" s="7" t="s">
        <v>17</v>
      </c>
      <c r="N61" s="25"/>
      <c r="O61" s="25"/>
      <c r="P61" s="25"/>
      <c r="Q61" s="25"/>
      <c r="R61" s="25"/>
      <c r="S61" s="47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5" t="s">
        <v>17</v>
      </c>
      <c r="AE61" s="17">
        <f t="shared" si="122"/>
        <v>0</v>
      </c>
      <c r="AF61" s="17">
        <f t="shared" si="122"/>
        <v>0</v>
      </c>
      <c r="AG61" s="17">
        <f t="shared" si="122"/>
        <v>0</v>
      </c>
      <c r="AH61" s="17">
        <f t="shared" si="122"/>
        <v>0</v>
      </c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17">
        <f t="shared" si="123"/>
        <v>0</v>
      </c>
      <c r="AZ61" s="17">
        <f t="shared" si="123"/>
        <v>0</v>
      </c>
      <c r="BA61" s="17">
        <f t="shared" si="123"/>
        <v>0</v>
      </c>
      <c r="BB61" s="17">
        <f t="shared" si="123"/>
        <v>0</v>
      </c>
      <c r="BC61" s="17">
        <f t="shared" si="124"/>
        <v>0</v>
      </c>
      <c r="BD61" s="17">
        <f t="shared" si="124"/>
        <v>0</v>
      </c>
      <c r="BE61" s="17">
        <f t="shared" si="124"/>
        <v>0</v>
      </c>
      <c r="BF61" s="17">
        <f t="shared" si="124"/>
        <v>0</v>
      </c>
    </row>
    <row r="62" spans="1:58" s="19" customFormat="1" ht="9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45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45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44" customFormat="1" ht="16.5" customHeight="1">
      <c r="A63" s="9">
        <f aca="true" t="shared" si="125" ref="A63:K63">A64+A67+A70+A73+A76+A79+A82</f>
        <v>827</v>
      </c>
      <c r="B63" s="9">
        <f t="shared" si="125"/>
        <v>0</v>
      </c>
      <c r="C63" s="9">
        <f t="shared" si="125"/>
        <v>512</v>
      </c>
      <c r="D63" s="9">
        <f t="shared" si="125"/>
        <v>0</v>
      </c>
      <c r="E63" s="9">
        <f t="shared" si="125"/>
        <v>943</v>
      </c>
      <c r="F63" s="9">
        <f t="shared" si="125"/>
        <v>0</v>
      </c>
      <c r="G63" s="9">
        <f t="shared" si="125"/>
        <v>476</v>
      </c>
      <c r="H63" s="9">
        <f t="shared" si="125"/>
        <v>0</v>
      </c>
      <c r="I63" s="9">
        <f t="shared" si="125"/>
        <v>-116</v>
      </c>
      <c r="J63" s="9">
        <f t="shared" si="125"/>
        <v>0</v>
      </c>
      <c r="K63" s="9">
        <f t="shared" si="125"/>
        <v>36</v>
      </c>
      <c r="L63" s="9">
        <f>L64+L67+L70+L73+L76+L79+L82</f>
        <v>0</v>
      </c>
      <c r="M63" s="10" t="s">
        <v>60</v>
      </c>
      <c r="N63" s="9">
        <f>N64+N67+N70+N73+N76+N79+N82</f>
        <v>28762</v>
      </c>
      <c r="O63" s="9">
        <f aca="true" t="shared" si="126" ref="O63:AA63">O64+O67+O70+O73+O76+O79+O82</f>
        <v>208</v>
      </c>
      <c r="P63" s="9">
        <f t="shared" si="126"/>
        <v>14582</v>
      </c>
      <c r="Q63" s="9">
        <f t="shared" si="126"/>
        <v>1280</v>
      </c>
      <c r="R63" s="9">
        <f t="shared" si="126"/>
        <v>15765</v>
      </c>
      <c r="S63" s="9">
        <f t="shared" si="126"/>
        <v>14</v>
      </c>
      <c r="T63" s="9">
        <f t="shared" si="126"/>
        <v>4959</v>
      </c>
      <c r="U63" s="9">
        <f t="shared" si="126"/>
        <v>479</v>
      </c>
      <c r="V63" s="9">
        <f t="shared" si="126"/>
        <v>2680</v>
      </c>
      <c r="W63" s="9">
        <f t="shared" si="126"/>
        <v>31</v>
      </c>
      <c r="X63" s="9">
        <f t="shared" si="126"/>
        <v>381</v>
      </c>
      <c r="Y63" s="9">
        <f t="shared" si="126"/>
        <v>27</v>
      </c>
      <c r="Z63" s="9">
        <f t="shared" si="126"/>
        <v>1572</v>
      </c>
      <c r="AA63" s="9">
        <f t="shared" si="126"/>
        <v>8</v>
      </c>
      <c r="AB63" s="9">
        <f>AB64+AB67+AB70+AB73+AB76+AB79+AB82</f>
        <v>111</v>
      </c>
      <c r="AC63" s="9">
        <f>AC64+AC67+AC70+AC73+AC76+AC79+AC82</f>
        <v>0</v>
      </c>
      <c r="AD63" s="16" t="s">
        <v>61</v>
      </c>
      <c r="AE63" s="9">
        <f>AE64+AE67+AE70+AE73+AE76+AE79+AE82</f>
        <v>48779</v>
      </c>
      <c r="AF63" s="9">
        <f aca="true" t="shared" si="127" ref="AF63:BF63">AF64+AF67+AF70+AF73+AF76+AF79+AF82</f>
        <v>261</v>
      </c>
      <c r="AG63" s="9">
        <f t="shared" si="127"/>
        <v>20033</v>
      </c>
      <c r="AH63" s="9">
        <f t="shared" si="127"/>
        <v>1786</v>
      </c>
      <c r="AI63" s="9">
        <f t="shared" si="127"/>
        <v>31586</v>
      </c>
      <c r="AJ63" s="9">
        <f t="shared" si="127"/>
        <v>228</v>
      </c>
      <c r="AK63" s="9">
        <f t="shared" si="127"/>
        <v>11953</v>
      </c>
      <c r="AL63" s="9">
        <f t="shared" si="127"/>
        <v>1664</v>
      </c>
      <c r="AM63" s="9">
        <f t="shared" si="127"/>
        <v>13749</v>
      </c>
      <c r="AN63" s="9">
        <f t="shared" si="127"/>
        <v>222</v>
      </c>
      <c r="AO63" s="9">
        <f t="shared" si="127"/>
        <v>7351</v>
      </c>
      <c r="AP63" s="9">
        <f t="shared" si="127"/>
        <v>1120</v>
      </c>
      <c r="AQ63" s="9">
        <f t="shared" si="127"/>
        <v>2355</v>
      </c>
      <c r="AR63" s="9">
        <f t="shared" si="127"/>
        <v>31</v>
      </c>
      <c r="AS63" s="9">
        <f t="shared" si="127"/>
        <v>396</v>
      </c>
      <c r="AT63" s="9">
        <f t="shared" si="127"/>
        <v>41</v>
      </c>
      <c r="AU63" s="9">
        <f t="shared" si="127"/>
        <v>1619</v>
      </c>
      <c r="AV63" s="9">
        <f t="shared" si="127"/>
        <v>0</v>
      </c>
      <c r="AW63" s="9">
        <f t="shared" si="127"/>
        <v>160</v>
      </c>
      <c r="AX63" s="9">
        <f t="shared" si="127"/>
        <v>2</v>
      </c>
      <c r="AY63" s="9">
        <f t="shared" si="127"/>
        <v>49309</v>
      </c>
      <c r="AZ63" s="9">
        <f t="shared" si="127"/>
        <v>481</v>
      </c>
      <c r="BA63" s="9">
        <f t="shared" si="127"/>
        <v>19860</v>
      </c>
      <c r="BB63" s="9">
        <f t="shared" si="127"/>
        <v>2827</v>
      </c>
      <c r="BC63" s="9">
        <f t="shared" si="127"/>
        <v>-530</v>
      </c>
      <c r="BD63" s="9">
        <f t="shared" si="127"/>
        <v>-220</v>
      </c>
      <c r="BE63" s="9">
        <f t="shared" si="127"/>
        <v>173</v>
      </c>
      <c r="BF63" s="9">
        <f t="shared" si="127"/>
        <v>-1041</v>
      </c>
    </row>
    <row r="64" spans="1:58" s="32" customFormat="1" ht="16.5" customHeight="1">
      <c r="A64" s="17">
        <f aca="true" t="shared" si="128" ref="A64:H64">A65+A66</f>
        <v>0</v>
      </c>
      <c r="B64" s="17">
        <f t="shared" si="128"/>
        <v>0</v>
      </c>
      <c r="C64" s="17">
        <f t="shared" si="128"/>
        <v>0</v>
      </c>
      <c r="D64" s="17">
        <f t="shared" si="128"/>
        <v>0</v>
      </c>
      <c r="E64" s="17">
        <f t="shared" si="128"/>
        <v>0</v>
      </c>
      <c r="F64" s="17">
        <f t="shared" si="128"/>
        <v>0</v>
      </c>
      <c r="G64" s="17">
        <f t="shared" si="128"/>
        <v>0</v>
      </c>
      <c r="H64" s="17">
        <f t="shared" si="128"/>
        <v>0</v>
      </c>
      <c r="I64" s="17">
        <f>I65+I66</f>
        <v>0</v>
      </c>
      <c r="J64" s="17">
        <f>J65+J66</f>
        <v>0</v>
      </c>
      <c r="K64" s="17">
        <f>K65+K66</f>
        <v>0</v>
      </c>
      <c r="L64" s="17">
        <f>L65+L66</f>
        <v>0</v>
      </c>
      <c r="M64" s="11" t="s">
        <v>38</v>
      </c>
      <c r="N64" s="17">
        <f aca="true" t="shared" si="129" ref="N64:AC64">N65+N66</f>
        <v>2519</v>
      </c>
      <c r="O64" s="17">
        <f t="shared" si="129"/>
        <v>0</v>
      </c>
      <c r="P64" s="17">
        <f t="shared" si="129"/>
        <v>9184</v>
      </c>
      <c r="Q64" s="17">
        <f t="shared" si="129"/>
        <v>742</v>
      </c>
      <c r="R64" s="17">
        <f t="shared" si="129"/>
        <v>9750</v>
      </c>
      <c r="S64" s="17">
        <f t="shared" si="129"/>
        <v>0</v>
      </c>
      <c r="T64" s="17">
        <f t="shared" si="129"/>
        <v>2178</v>
      </c>
      <c r="U64" s="17">
        <f t="shared" si="129"/>
        <v>479</v>
      </c>
      <c r="V64" s="17">
        <f t="shared" si="129"/>
        <v>653</v>
      </c>
      <c r="W64" s="17">
        <f t="shared" si="129"/>
        <v>0</v>
      </c>
      <c r="X64" s="17">
        <f t="shared" si="129"/>
        <v>122</v>
      </c>
      <c r="Y64" s="17">
        <f t="shared" si="129"/>
        <v>1</v>
      </c>
      <c r="Z64" s="17">
        <f t="shared" si="129"/>
        <v>38</v>
      </c>
      <c r="AA64" s="17">
        <f t="shared" si="129"/>
        <v>8</v>
      </c>
      <c r="AB64" s="17">
        <f t="shared" si="129"/>
        <v>0</v>
      </c>
      <c r="AC64" s="17">
        <f t="shared" si="129"/>
        <v>0</v>
      </c>
      <c r="AD64" s="11" t="s">
        <v>38</v>
      </c>
      <c r="AE64" s="17">
        <f aca="true" t="shared" si="130" ref="AE64:BF64">AE65+AE66</f>
        <v>12960</v>
      </c>
      <c r="AF64" s="17">
        <f t="shared" si="130"/>
        <v>8</v>
      </c>
      <c r="AG64" s="17">
        <f t="shared" si="130"/>
        <v>11484</v>
      </c>
      <c r="AH64" s="17">
        <f t="shared" si="130"/>
        <v>1222</v>
      </c>
      <c r="AI64" s="17">
        <f t="shared" si="130"/>
        <v>4585</v>
      </c>
      <c r="AJ64" s="17">
        <f t="shared" si="130"/>
        <v>4</v>
      </c>
      <c r="AK64" s="17">
        <f t="shared" si="130"/>
        <v>5823</v>
      </c>
      <c r="AL64" s="17">
        <f t="shared" si="130"/>
        <v>1023</v>
      </c>
      <c r="AM64" s="17">
        <f t="shared" si="130"/>
        <v>8308</v>
      </c>
      <c r="AN64" s="17">
        <f t="shared" si="130"/>
        <v>0</v>
      </c>
      <c r="AO64" s="17">
        <f t="shared" si="130"/>
        <v>4667</v>
      </c>
      <c r="AP64" s="17">
        <f t="shared" si="130"/>
        <v>820</v>
      </c>
      <c r="AQ64" s="17">
        <f t="shared" si="130"/>
        <v>322</v>
      </c>
      <c r="AR64" s="17">
        <f t="shared" si="130"/>
        <v>1</v>
      </c>
      <c r="AS64" s="17">
        <f t="shared" si="130"/>
        <v>41</v>
      </c>
      <c r="AT64" s="17">
        <f t="shared" si="130"/>
        <v>8</v>
      </c>
      <c r="AU64" s="17">
        <f t="shared" si="130"/>
        <v>86</v>
      </c>
      <c r="AV64" s="17">
        <f t="shared" si="130"/>
        <v>0</v>
      </c>
      <c r="AW64" s="17">
        <f t="shared" si="130"/>
        <v>10</v>
      </c>
      <c r="AX64" s="17">
        <f t="shared" si="130"/>
        <v>2</v>
      </c>
      <c r="AY64" s="17">
        <f t="shared" si="130"/>
        <v>13301</v>
      </c>
      <c r="AZ64" s="17">
        <f t="shared" si="130"/>
        <v>5</v>
      </c>
      <c r="BA64" s="17">
        <f t="shared" si="130"/>
        <v>10541</v>
      </c>
      <c r="BB64" s="17">
        <f t="shared" si="130"/>
        <v>1853</v>
      </c>
      <c r="BC64" s="17">
        <f t="shared" si="130"/>
        <v>-341</v>
      </c>
      <c r="BD64" s="17">
        <f t="shared" si="130"/>
        <v>3</v>
      </c>
      <c r="BE64" s="17">
        <f t="shared" si="130"/>
        <v>943</v>
      </c>
      <c r="BF64" s="17">
        <f t="shared" si="130"/>
        <v>-631</v>
      </c>
    </row>
    <row r="65" spans="1:58" s="32" customFormat="1" ht="16.5" customHeight="1">
      <c r="A65" s="25"/>
      <c r="B65" s="25"/>
      <c r="C65" s="25"/>
      <c r="D65" s="25"/>
      <c r="E65" s="25"/>
      <c r="F65" s="25"/>
      <c r="G65" s="25"/>
      <c r="H65" s="25"/>
      <c r="I65" s="17">
        <f aca="true" t="shared" si="131" ref="I65:L66">A65-E65</f>
        <v>0</v>
      </c>
      <c r="J65" s="17">
        <f t="shared" si="131"/>
        <v>0</v>
      </c>
      <c r="K65" s="17">
        <f t="shared" si="131"/>
        <v>0</v>
      </c>
      <c r="L65" s="17">
        <f t="shared" si="131"/>
        <v>0</v>
      </c>
      <c r="M65" s="5" t="s">
        <v>16</v>
      </c>
      <c r="N65" s="25">
        <v>2519</v>
      </c>
      <c r="O65" s="25"/>
      <c r="P65" s="25">
        <v>9184</v>
      </c>
      <c r="Q65" s="25">
        <v>742</v>
      </c>
      <c r="R65" s="25">
        <v>9750</v>
      </c>
      <c r="S65" s="25"/>
      <c r="T65" s="25">
        <v>2178</v>
      </c>
      <c r="U65" s="25">
        <v>479</v>
      </c>
      <c r="V65" s="25">
        <v>653</v>
      </c>
      <c r="W65" s="25"/>
      <c r="X65" s="25">
        <v>122</v>
      </c>
      <c r="Y65" s="25">
        <v>1</v>
      </c>
      <c r="Z65" s="25">
        <v>38</v>
      </c>
      <c r="AA65" s="25">
        <v>8</v>
      </c>
      <c r="AB65" s="25"/>
      <c r="AC65" s="25"/>
      <c r="AD65" s="5" t="s">
        <v>16</v>
      </c>
      <c r="AE65" s="17">
        <f aca="true" t="shared" si="132" ref="AE65:AH66">N65+R65+V65+Z65</f>
        <v>12960</v>
      </c>
      <c r="AF65" s="17">
        <f t="shared" si="132"/>
        <v>8</v>
      </c>
      <c r="AG65" s="17">
        <f t="shared" si="132"/>
        <v>11484</v>
      </c>
      <c r="AH65" s="17">
        <f t="shared" si="132"/>
        <v>1222</v>
      </c>
      <c r="AI65" s="25">
        <v>4585</v>
      </c>
      <c r="AJ65" s="25">
        <v>4</v>
      </c>
      <c r="AK65" s="25">
        <v>5823</v>
      </c>
      <c r="AL65" s="25">
        <v>1023</v>
      </c>
      <c r="AM65" s="25">
        <v>8308</v>
      </c>
      <c r="AN65" s="25"/>
      <c r="AO65" s="25">
        <v>4667</v>
      </c>
      <c r="AP65" s="25">
        <v>820</v>
      </c>
      <c r="AQ65" s="25">
        <v>322</v>
      </c>
      <c r="AR65" s="25">
        <v>1</v>
      </c>
      <c r="AS65" s="25">
        <v>41</v>
      </c>
      <c r="AT65" s="25">
        <v>8</v>
      </c>
      <c r="AU65" s="25">
        <v>86</v>
      </c>
      <c r="AV65" s="25"/>
      <c r="AW65" s="25">
        <v>10</v>
      </c>
      <c r="AX65" s="25">
        <v>2</v>
      </c>
      <c r="AY65" s="17">
        <f aca="true" t="shared" si="133" ref="AY65:BB66">AI65+AM65+AQ65+AU65</f>
        <v>13301</v>
      </c>
      <c r="AZ65" s="17">
        <f t="shared" si="133"/>
        <v>5</v>
      </c>
      <c r="BA65" s="17">
        <f t="shared" si="133"/>
        <v>10541</v>
      </c>
      <c r="BB65" s="17">
        <f t="shared" si="133"/>
        <v>1853</v>
      </c>
      <c r="BC65" s="17">
        <f>AE65-AY65</f>
        <v>-341</v>
      </c>
      <c r="BD65" s="17">
        <f>AF65-AZ65</f>
        <v>3</v>
      </c>
      <c r="BE65" s="17">
        <f>AG65-BA65</f>
        <v>943</v>
      </c>
      <c r="BF65" s="17">
        <f>AH65-BB65</f>
        <v>-631</v>
      </c>
    </row>
    <row r="66" spans="1:58" s="32" customFormat="1" ht="16.5" customHeight="1">
      <c r="A66" s="25"/>
      <c r="B66" s="25"/>
      <c r="C66" s="25"/>
      <c r="D66" s="25"/>
      <c r="E66" s="25"/>
      <c r="F66" s="25"/>
      <c r="G66" s="25"/>
      <c r="H66" s="25"/>
      <c r="I66" s="17">
        <f t="shared" si="131"/>
        <v>0</v>
      </c>
      <c r="J66" s="17">
        <f t="shared" si="131"/>
        <v>0</v>
      </c>
      <c r="K66" s="17">
        <f t="shared" si="131"/>
        <v>0</v>
      </c>
      <c r="L66" s="17">
        <f t="shared" si="131"/>
        <v>0</v>
      </c>
      <c r="M66" s="7" t="s">
        <v>17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5" t="s">
        <v>17</v>
      </c>
      <c r="AE66" s="17">
        <f t="shared" si="132"/>
        <v>0</v>
      </c>
      <c r="AF66" s="17">
        <f t="shared" si="132"/>
        <v>0</v>
      </c>
      <c r="AG66" s="17">
        <f t="shared" si="132"/>
        <v>0</v>
      </c>
      <c r="AH66" s="17">
        <f t="shared" si="132"/>
        <v>0</v>
      </c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17">
        <f t="shared" si="133"/>
        <v>0</v>
      </c>
      <c r="AZ66" s="17">
        <f t="shared" si="133"/>
        <v>0</v>
      </c>
      <c r="BA66" s="17">
        <f t="shared" si="133"/>
        <v>0</v>
      </c>
      <c r="BB66" s="17">
        <f t="shared" si="133"/>
        <v>0</v>
      </c>
      <c r="BC66" s="17">
        <f>AE66-AY66</f>
        <v>0</v>
      </c>
      <c r="BD66" s="17">
        <f>AF66-AZ66</f>
        <v>0</v>
      </c>
      <c r="BE66" s="17">
        <f>AG66-BA66</f>
        <v>0</v>
      </c>
      <c r="BF66" s="17"/>
    </row>
    <row r="67" spans="1:58" s="19" customFormat="1" ht="16.5" customHeight="1">
      <c r="A67" s="4">
        <f aca="true" t="shared" si="134" ref="A67:H67">A68+A69</f>
        <v>827</v>
      </c>
      <c r="B67" s="4">
        <f t="shared" si="134"/>
        <v>0</v>
      </c>
      <c r="C67" s="4">
        <f t="shared" si="134"/>
        <v>512</v>
      </c>
      <c r="D67" s="4">
        <f t="shared" si="134"/>
        <v>0</v>
      </c>
      <c r="E67" s="4">
        <f t="shared" si="134"/>
        <v>943</v>
      </c>
      <c r="F67" s="4">
        <f t="shared" si="134"/>
        <v>0</v>
      </c>
      <c r="G67" s="4">
        <f t="shared" si="134"/>
        <v>476</v>
      </c>
      <c r="H67" s="4">
        <f t="shared" si="134"/>
        <v>0</v>
      </c>
      <c r="I67" s="4">
        <f>I68+I69</f>
        <v>-116</v>
      </c>
      <c r="J67" s="4">
        <f>J68+J69</f>
        <v>0</v>
      </c>
      <c r="K67" s="4">
        <f>K68+K69</f>
        <v>36</v>
      </c>
      <c r="L67" s="4">
        <f>L68+L69</f>
        <v>0</v>
      </c>
      <c r="M67" s="6" t="s">
        <v>7</v>
      </c>
      <c r="N67" s="4">
        <f aca="true" t="shared" si="135" ref="N67:AC67">N68+N69</f>
        <v>11407</v>
      </c>
      <c r="O67" s="4">
        <f t="shared" si="135"/>
        <v>0</v>
      </c>
      <c r="P67" s="4">
        <f t="shared" si="135"/>
        <v>4577</v>
      </c>
      <c r="Q67" s="4">
        <f t="shared" si="135"/>
        <v>0</v>
      </c>
      <c r="R67" s="4">
        <f t="shared" si="135"/>
        <v>5654</v>
      </c>
      <c r="S67" s="4">
        <f t="shared" si="135"/>
        <v>0</v>
      </c>
      <c r="T67" s="4">
        <f t="shared" si="135"/>
        <v>2722</v>
      </c>
      <c r="U67" s="4">
        <f t="shared" si="135"/>
        <v>0</v>
      </c>
      <c r="V67" s="4">
        <f t="shared" si="135"/>
        <v>1079</v>
      </c>
      <c r="W67" s="4">
        <f t="shared" si="135"/>
        <v>0</v>
      </c>
      <c r="X67" s="4">
        <f t="shared" si="135"/>
        <v>136</v>
      </c>
      <c r="Y67" s="4">
        <f t="shared" si="135"/>
        <v>0</v>
      </c>
      <c r="Z67" s="4">
        <f t="shared" si="135"/>
        <v>1494</v>
      </c>
      <c r="AA67" s="4">
        <f t="shared" si="135"/>
        <v>0</v>
      </c>
      <c r="AB67" s="4">
        <f t="shared" si="135"/>
        <v>110</v>
      </c>
      <c r="AC67" s="4">
        <f t="shared" si="135"/>
        <v>0</v>
      </c>
      <c r="AD67" s="6" t="s">
        <v>7</v>
      </c>
      <c r="AE67" s="4">
        <f>AE68+AE69</f>
        <v>19634</v>
      </c>
      <c r="AF67" s="4">
        <f>AF68+AF69</f>
        <v>0</v>
      </c>
      <c r="AG67" s="4">
        <f>AG68+AG69</f>
        <v>7545</v>
      </c>
      <c r="AH67" s="4">
        <f>AH68+AH69</f>
        <v>0</v>
      </c>
      <c r="AI67" s="4">
        <f>AI68++AI69</f>
        <v>11646</v>
      </c>
      <c r="AJ67" s="4">
        <f aca="true" t="shared" si="136" ref="AJ67:AX67">AJ68+AJ69</f>
        <v>0</v>
      </c>
      <c r="AK67" s="4">
        <f t="shared" si="136"/>
        <v>5164</v>
      </c>
      <c r="AL67" s="4">
        <f t="shared" si="136"/>
        <v>0</v>
      </c>
      <c r="AM67" s="4">
        <f t="shared" si="136"/>
        <v>5076</v>
      </c>
      <c r="AN67" s="4">
        <f t="shared" si="136"/>
        <v>200</v>
      </c>
      <c r="AO67" s="4">
        <f t="shared" si="136"/>
        <v>2627</v>
      </c>
      <c r="AP67" s="4">
        <f t="shared" si="136"/>
        <v>300</v>
      </c>
      <c r="AQ67" s="4">
        <f t="shared" si="136"/>
        <v>1028</v>
      </c>
      <c r="AR67" s="4">
        <f t="shared" si="136"/>
        <v>0</v>
      </c>
      <c r="AS67" s="4">
        <f t="shared" si="136"/>
        <v>227</v>
      </c>
      <c r="AT67" s="4">
        <f t="shared" si="136"/>
        <v>0</v>
      </c>
      <c r="AU67" s="4">
        <f t="shared" si="136"/>
        <v>1483</v>
      </c>
      <c r="AV67" s="4">
        <f t="shared" si="136"/>
        <v>0</v>
      </c>
      <c r="AW67" s="4">
        <f t="shared" si="136"/>
        <v>149</v>
      </c>
      <c r="AX67" s="4">
        <f t="shared" si="136"/>
        <v>0</v>
      </c>
      <c r="AY67" s="4">
        <f aca="true" t="shared" si="137" ref="AY67:BF67">AY68+AY69</f>
        <v>19233</v>
      </c>
      <c r="AZ67" s="4">
        <f t="shared" si="137"/>
        <v>200</v>
      </c>
      <c r="BA67" s="4">
        <f t="shared" si="137"/>
        <v>8167</v>
      </c>
      <c r="BB67" s="4">
        <f t="shared" si="137"/>
        <v>300</v>
      </c>
      <c r="BC67" s="4">
        <f t="shared" si="137"/>
        <v>401</v>
      </c>
      <c r="BD67" s="4">
        <f t="shared" si="137"/>
        <v>-200</v>
      </c>
      <c r="BE67" s="4">
        <f t="shared" si="137"/>
        <v>-622</v>
      </c>
      <c r="BF67" s="4">
        <f t="shared" si="137"/>
        <v>-300</v>
      </c>
    </row>
    <row r="68" spans="1:58" s="32" customFormat="1" ht="16.5" customHeight="1">
      <c r="A68" s="25">
        <v>827</v>
      </c>
      <c r="B68" s="25"/>
      <c r="C68" s="25">
        <v>512</v>
      </c>
      <c r="D68" s="25"/>
      <c r="E68" s="25">
        <v>943</v>
      </c>
      <c r="F68" s="25"/>
      <c r="G68" s="25">
        <v>476</v>
      </c>
      <c r="H68" s="25"/>
      <c r="I68" s="17">
        <f>A68-E68</f>
        <v>-116</v>
      </c>
      <c r="J68" s="17">
        <f>B68-F68</f>
        <v>0</v>
      </c>
      <c r="K68" s="17">
        <f>C68-G68</f>
        <v>36</v>
      </c>
      <c r="L68" s="17">
        <f>D68-H68</f>
        <v>0</v>
      </c>
      <c r="M68" s="7" t="s">
        <v>16</v>
      </c>
      <c r="N68" s="25">
        <v>11407</v>
      </c>
      <c r="O68" s="25"/>
      <c r="P68" s="25">
        <v>4577</v>
      </c>
      <c r="Q68" s="25"/>
      <c r="R68" s="25">
        <v>5653</v>
      </c>
      <c r="S68" s="25"/>
      <c r="T68" s="25">
        <v>2722</v>
      </c>
      <c r="U68" s="25"/>
      <c r="V68" s="25">
        <v>1079</v>
      </c>
      <c r="W68" s="25"/>
      <c r="X68" s="25">
        <v>136</v>
      </c>
      <c r="Y68" s="25"/>
      <c r="Z68" s="25">
        <v>1494</v>
      </c>
      <c r="AA68" s="25"/>
      <c r="AB68" s="25">
        <v>110</v>
      </c>
      <c r="AC68" s="25"/>
      <c r="AD68" s="7" t="s">
        <v>16</v>
      </c>
      <c r="AE68" s="17">
        <f aca="true" t="shared" si="138" ref="AE68:AH69">N68+R68+V68+Z68</f>
        <v>19633</v>
      </c>
      <c r="AF68" s="17">
        <f t="shared" si="138"/>
        <v>0</v>
      </c>
      <c r="AG68" s="17">
        <f t="shared" si="138"/>
        <v>7545</v>
      </c>
      <c r="AH68" s="17">
        <f t="shared" si="138"/>
        <v>0</v>
      </c>
      <c r="AI68" s="25">
        <v>11646</v>
      </c>
      <c r="AJ68" s="25"/>
      <c r="AK68" s="25">
        <v>5164</v>
      </c>
      <c r="AL68" s="25"/>
      <c r="AM68" s="25">
        <v>5071</v>
      </c>
      <c r="AN68" s="25">
        <v>200</v>
      </c>
      <c r="AO68" s="25">
        <v>2627</v>
      </c>
      <c r="AP68" s="25">
        <v>300</v>
      </c>
      <c r="AQ68" s="25">
        <v>1028</v>
      </c>
      <c r="AR68" s="25"/>
      <c r="AS68" s="25">
        <v>227</v>
      </c>
      <c r="AT68" s="25"/>
      <c r="AU68" s="25">
        <v>1483</v>
      </c>
      <c r="AV68" s="25"/>
      <c r="AW68" s="25">
        <v>149</v>
      </c>
      <c r="AX68" s="25"/>
      <c r="AY68" s="17">
        <f aca="true" t="shared" si="139" ref="AY68:BB69">AI68+AM68+AQ68+AU68</f>
        <v>19228</v>
      </c>
      <c r="AZ68" s="17">
        <f t="shared" si="139"/>
        <v>200</v>
      </c>
      <c r="BA68" s="17">
        <f t="shared" si="139"/>
        <v>8167</v>
      </c>
      <c r="BB68" s="17">
        <f t="shared" si="139"/>
        <v>300</v>
      </c>
      <c r="BC68" s="17">
        <f aca="true" t="shared" si="140" ref="BC68:BF69">AE68-AY68</f>
        <v>405</v>
      </c>
      <c r="BD68" s="17">
        <f t="shared" si="140"/>
        <v>-200</v>
      </c>
      <c r="BE68" s="17">
        <f t="shared" si="140"/>
        <v>-622</v>
      </c>
      <c r="BF68" s="17">
        <f t="shared" si="140"/>
        <v>-300</v>
      </c>
    </row>
    <row r="69" spans="1:58" s="19" customFormat="1" ht="16.5" customHeight="1">
      <c r="A69" s="24"/>
      <c r="B69" s="24"/>
      <c r="C69" s="24"/>
      <c r="D69" s="24"/>
      <c r="E69" s="24"/>
      <c r="F69" s="24"/>
      <c r="G69" s="24"/>
      <c r="H69" s="24"/>
      <c r="I69" s="17">
        <f>A69-E69</f>
        <v>0</v>
      </c>
      <c r="J69" s="17">
        <f>B69-F69</f>
        <v>0</v>
      </c>
      <c r="K69" s="17">
        <f>C69-G69</f>
        <v>0</v>
      </c>
      <c r="L69" s="4"/>
      <c r="M69" s="5" t="s">
        <v>17</v>
      </c>
      <c r="N69" s="24"/>
      <c r="O69" s="24"/>
      <c r="P69" s="24"/>
      <c r="Q69" s="24"/>
      <c r="R69" s="24">
        <v>1</v>
      </c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5" t="s">
        <v>17</v>
      </c>
      <c r="AE69" s="17">
        <f t="shared" si="138"/>
        <v>1</v>
      </c>
      <c r="AF69" s="17">
        <f t="shared" si="138"/>
        <v>0</v>
      </c>
      <c r="AG69" s="17">
        <f t="shared" si="138"/>
        <v>0</v>
      </c>
      <c r="AH69" s="17">
        <f t="shared" si="138"/>
        <v>0</v>
      </c>
      <c r="AI69" s="24"/>
      <c r="AJ69" s="24"/>
      <c r="AK69" s="24"/>
      <c r="AL69" s="24"/>
      <c r="AM69" s="24">
        <v>5</v>
      </c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17">
        <f t="shared" si="139"/>
        <v>5</v>
      </c>
      <c r="AZ69" s="17">
        <f t="shared" si="139"/>
        <v>0</v>
      </c>
      <c r="BA69" s="17">
        <f t="shared" si="139"/>
        <v>0</v>
      </c>
      <c r="BB69" s="4">
        <f t="shared" si="139"/>
        <v>0</v>
      </c>
      <c r="BC69" s="17">
        <f t="shared" si="140"/>
        <v>-4</v>
      </c>
      <c r="BD69" s="17">
        <f t="shared" si="140"/>
        <v>0</v>
      </c>
      <c r="BE69" s="17">
        <f t="shared" si="140"/>
        <v>0</v>
      </c>
      <c r="BF69" s="4">
        <f t="shared" si="140"/>
        <v>0</v>
      </c>
    </row>
    <row r="70" spans="1:58" s="19" customFormat="1" ht="16.5" customHeight="1">
      <c r="A70" s="4">
        <f aca="true" t="shared" si="141" ref="A70:H70">A71+A72</f>
        <v>0</v>
      </c>
      <c r="B70" s="4">
        <f t="shared" si="141"/>
        <v>0</v>
      </c>
      <c r="C70" s="4">
        <f t="shared" si="141"/>
        <v>0</v>
      </c>
      <c r="D70" s="4">
        <f t="shared" si="141"/>
        <v>0</v>
      </c>
      <c r="E70" s="4">
        <f t="shared" si="141"/>
        <v>0</v>
      </c>
      <c r="F70" s="4">
        <f t="shared" si="141"/>
        <v>0</v>
      </c>
      <c r="G70" s="4">
        <f t="shared" si="141"/>
        <v>0</v>
      </c>
      <c r="H70" s="4">
        <f t="shared" si="141"/>
        <v>0</v>
      </c>
      <c r="I70" s="4">
        <f>I71+I72</f>
        <v>0</v>
      </c>
      <c r="J70" s="4">
        <f>J71+J72</f>
        <v>0</v>
      </c>
      <c r="K70" s="4">
        <f>K71+K72</f>
        <v>0</v>
      </c>
      <c r="L70" s="4">
        <f>L71+L72</f>
        <v>0</v>
      </c>
      <c r="M70" s="6" t="s">
        <v>39</v>
      </c>
      <c r="N70" s="4">
        <f aca="true" t="shared" si="142" ref="N70:AC70">N71+N72</f>
        <v>12458</v>
      </c>
      <c r="O70" s="4">
        <f t="shared" si="142"/>
        <v>201</v>
      </c>
      <c r="P70" s="4">
        <f t="shared" si="142"/>
        <v>18</v>
      </c>
      <c r="Q70" s="4">
        <f t="shared" si="142"/>
        <v>517</v>
      </c>
      <c r="R70" s="4">
        <f t="shared" si="142"/>
        <v>218</v>
      </c>
      <c r="S70" s="4">
        <f t="shared" si="142"/>
        <v>7</v>
      </c>
      <c r="T70" s="4">
        <f t="shared" si="142"/>
        <v>1</v>
      </c>
      <c r="U70" s="4">
        <f t="shared" si="142"/>
        <v>0</v>
      </c>
      <c r="V70" s="4">
        <f t="shared" si="142"/>
        <v>341</v>
      </c>
      <c r="W70" s="4">
        <f t="shared" si="142"/>
        <v>31</v>
      </c>
      <c r="X70" s="4">
        <f t="shared" si="142"/>
        <v>4</v>
      </c>
      <c r="Y70" s="4">
        <f t="shared" si="142"/>
        <v>26</v>
      </c>
      <c r="Z70" s="4">
        <f t="shared" si="142"/>
        <v>17</v>
      </c>
      <c r="AA70" s="4">
        <f t="shared" si="142"/>
        <v>0</v>
      </c>
      <c r="AB70" s="4">
        <f t="shared" si="142"/>
        <v>0</v>
      </c>
      <c r="AC70" s="4">
        <f t="shared" si="142"/>
        <v>0</v>
      </c>
      <c r="AD70" s="6" t="s">
        <v>39</v>
      </c>
      <c r="AE70" s="4">
        <f aca="true" t="shared" si="143" ref="AE70:BF70">AE71+AE72</f>
        <v>13034</v>
      </c>
      <c r="AF70" s="4">
        <f t="shared" si="143"/>
        <v>239</v>
      </c>
      <c r="AG70" s="4">
        <f t="shared" si="143"/>
        <v>23</v>
      </c>
      <c r="AH70" s="4">
        <f t="shared" si="143"/>
        <v>543</v>
      </c>
      <c r="AI70" s="4">
        <f t="shared" si="143"/>
        <v>12973</v>
      </c>
      <c r="AJ70" s="4">
        <f t="shared" si="143"/>
        <v>217</v>
      </c>
      <c r="AK70" s="4">
        <f t="shared" si="143"/>
        <v>18</v>
      </c>
      <c r="AL70" s="4">
        <f t="shared" si="143"/>
        <v>620</v>
      </c>
      <c r="AM70" s="4">
        <f t="shared" si="143"/>
        <v>211</v>
      </c>
      <c r="AN70" s="4">
        <f t="shared" si="143"/>
        <v>15</v>
      </c>
      <c r="AO70" s="4">
        <f t="shared" si="143"/>
        <v>2</v>
      </c>
      <c r="AP70" s="4">
        <f t="shared" si="143"/>
        <v>0</v>
      </c>
      <c r="AQ70" s="4">
        <f t="shared" si="143"/>
        <v>364</v>
      </c>
      <c r="AR70" s="4">
        <f t="shared" si="143"/>
        <v>30</v>
      </c>
      <c r="AS70" s="4">
        <f t="shared" si="143"/>
        <v>5</v>
      </c>
      <c r="AT70" s="4">
        <f t="shared" si="143"/>
        <v>32</v>
      </c>
      <c r="AU70" s="4">
        <f t="shared" si="143"/>
        <v>19</v>
      </c>
      <c r="AV70" s="4">
        <f t="shared" si="143"/>
        <v>0</v>
      </c>
      <c r="AW70" s="4">
        <f t="shared" si="143"/>
        <v>0</v>
      </c>
      <c r="AX70" s="4">
        <f t="shared" si="143"/>
        <v>0</v>
      </c>
      <c r="AY70" s="4">
        <f t="shared" si="143"/>
        <v>13567</v>
      </c>
      <c r="AZ70" s="4">
        <f t="shared" si="143"/>
        <v>262</v>
      </c>
      <c r="BA70" s="4">
        <f t="shared" si="143"/>
        <v>25</v>
      </c>
      <c r="BB70" s="4">
        <f t="shared" si="143"/>
        <v>652</v>
      </c>
      <c r="BC70" s="4">
        <f t="shared" si="143"/>
        <v>-533</v>
      </c>
      <c r="BD70" s="4">
        <f t="shared" si="143"/>
        <v>-23</v>
      </c>
      <c r="BE70" s="4">
        <f t="shared" si="143"/>
        <v>-2</v>
      </c>
      <c r="BF70" s="4">
        <f t="shared" si="143"/>
        <v>-109</v>
      </c>
    </row>
    <row r="71" spans="1:58" s="19" customFormat="1" ht="16.5" customHeight="1">
      <c r="A71" s="24"/>
      <c r="B71" s="24"/>
      <c r="C71" s="24"/>
      <c r="D71" s="24"/>
      <c r="E71" s="24"/>
      <c r="F71" s="24"/>
      <c r="G71" s="24"/>
      <c r="H71" s="24"/>
      <c r="I71" s="4">
        <f aca="true" t="shared" si="144" ref="I71:L72">A71-E71</f>
        <v>0</v>
      </c>
      <c r="J71" s="4">
        <f t="shared" si="144"/>
        <v>0</v>
      </c>
      <c r="K71" s="4">
        <f t="shared" si="144"/>
        <v>0</v>
      </c>
      <c r="L71" s="4">
        <f t="shared" si="144"/>
        <v>0</v>
      </c>
      <c r="M71" s="7" t="s">
        <v>16</v>
      </c>
      <c r="N71" s="24">
        <v>12458</v>
      </c>
      <c r="O71" s="24">
        <v>201</v>
      </c>
      <c r="P71" s="24">
        <v>18</v>
      </c>
      <c r="Q71" s="24">
        <v>517</v>
      </c>
      <c r="R71" s="24">
        <v>218</v>
      </c>
      <c r="S71" s="24">
        <v>7</v>
      </c>
      <c r="T71" s="24">
        <v>1</v>
      </c>
      <c r="U71" s="24"/>
      <c r="V71" s="24">
        <v>341</v>
      </c>
      <c r="W71" s="24">
        <v>31</v>
      </c>
      <c r="X71" s="24">
        <v>4</v>
      </c>
      <c r="Y71" s="24">
        <v>26</v>
      </c>
      <c r="Z71" s="24">
        <v>17</v>
      </c>
      <c r="AA71" s="24"/>
      <c r="AB71" s="24"/>
      <c r="AC71" s="24"/>
      <c r="AD71" s="7" t="s">
        <v>16</v>
      </c>
      <c r="AE71" s="4">
        <f aca="true" t="shared" si="145" ref="AE71:AH72">N71+R71+V71+Z71</f>
        <v>13034</v>
      </c>
      <c r="AF71" s="4">
        <f t="shared" si="145"/>
        <v>239</v>
      </c>
      <c r="AG71" s="4">
        <f t="shared" si="145"/>
        <v>23</v>
      </c>
      <c r="AH71" s="4">
        <f t="shared" si="145"/>
        <v>543</v>
      </c>
      <c r="AI71" s="24">
        <v>12973</v>
      </c>
      <c r="AJ71" s="24">
        <v>217</v>
      </c>
      <c r="AK71" s="24">
        <v>18</v>
      </c>
      <c r="AL71" s="24">
        <v>620</v>
      </c>
      <c r="AM71" s="24">
        <v>211</v>
      </c>
      <c r="AN71" s="24">
        <v>15</v>
      </c>
      <c r="AO71" s="24">
        <v>2</v>
      </c>
      <c r="AP71" s="24"/>
      <c r="AQ71" s="24">
        <v>364</v>
      </c>
      <c r="AR71" s="24">
        <v>30</v>
      </c>
      <c r="AS71" s="24">
        <v>5</v>
      </c>
      <c r="AT71" s="24">
        <v>32</v>
      </c>
      <c r="AU71" s="24">
        <v>19</v>
      </c>
      <c r="AV71" s="24"/>
      <c r="AW71" s="24"/>
      <c r="AX71" s="24"/>
      <c r="AY71" s="4">
        <f aca="true" t="shared" si="146" ref="AY71:BB72">AI71+AM71+AQ71+AU71</f>
        <v>13567</v>
      </c>
      <c r="AZ71" s="4">
        <f t="shared" si="146"/>
        <v>262</v>
      </c>
      <c r="BA71" s="4">
        <f t="shared" si="146"/>
        <v>25</v>
      </c>
      <c r="BB71" s="4">
        <f t="shared" si="146"/>
        <v>652</v>
      </c>
      <c r="BC71" s="4">
        <f>AE71-AY71</f>
        <v>-533</v>
      </c>
      <c r="BD71" s="4">
        <f aca="true" t="shared" si="147" ref="BD71:BF72">AF71-AZ71</f>
        <v>-23</v>
      </c>
      <c r="BE71" s="4">
        <f>AG71-BA71</f>
        <v>-2</v>
      </c>
      <c r="BF71" s="4">
        <f>AH71-BB71</f>
        <v>-109</v>
      </c>
    </row>
    <row r="72" spans="1:58" s="19" customFormat="1" ht="16.5" customHeight="1">
      <c r="A72" s="24"/>
      <c r="B72" s="24"/>
      <c r="C72" s="24"/>
      <c r="D72" s="24"/>
      <c r="E72" s="24"/>
      <c r="F72" s="24"/>
      <c r="G72" s="24"/>
      <c r="H72" s="24"/>
      <c r="I72" s="4">
        <f t="shared" si="144"/>
        <v>0</v>
      </c>
      <c r="J72" s="4">
        <f t="shared" si="144"/>
        <v>0</v>
      </c>
      <c r="K72" s="4">
        <f t="shared" si="144"/>
        <v>0</v>
      </c>
      <c r="L72" s="4">
        <f t="shared" si="144"/>
        <v>0</v>
      </c>
      <c r="M72" s="5" t="s">
        <v>17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5" t="s">
        <v>17</v>
      </c>
      <c r="AE72" s="4">
        <f t="shared" si="145"/>
        <v>0</v>
      </c>
      <c r="AF72" s="4">
        <f t="shared" si="145"/>
        <v>0</v>
      </c>
      <c r="AG72" s="4">
        <f t="shared" si="145"/>
        <v>0</v>
      </c>
      <c r="AH72" s="4">
        <f t="shared" si="145"/>
        <v>0</v>
      </c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4">
        <f t="shared" si="146"/>
        <v>0</v>
      </c>
      <c r="AZ72" s="4">
        <f t="shared" si="146"/>
        <v>0</v>
      </c>
      <c r="BA72" s="4">
        <f t="shared" si="146"/>
        <v>0</v>
      </c>
      <c r="BB72" s="4">
        <f t="shared" si="146"/>
        <v>0</v>
      </c>
      <c r="BC72" s="4">
        <f>AE72-AY72</f>
        <v>0</v>
      </c>
      <c r="BD72" s="4">
        <f>AF72-AZ72</f>
        <v>0</v>
      </c>
      <c r="BE72" s="4">
        <f t="shared" si="147"/>
        <v>0</v>
      </c>
      <c r="BF72" s="4">
        <f t="shared" si="147"/>
        <v>0</v>
      </c>
    </row>
    <row r="73" spans="1:58" s="19" customFormat="1" ht="16.5" customHeight="1">
      <c r="A73" s="4">
        <f aca="true" t="shared" si="148" ref="A73:H73">A74+A75</f>
        <v>0</v>
      </c>
      <c r="B73" s="4">
        <f t="shared" si="148"/>
        <v>0</v>
      </c>
      <c r="C73" s="4">
        <f t="shared" si="148"/>
        <v>0</v>
      </c>
      <c r="D73" s="4">
        <f t="shared" si="148"/>
        <v>0</v>
      </c>
      <c r="E73" s="4">
        <f t="shared" si="148"/>
        <v>0</v>
      </c>
      <c r="F73" s="4">
        <f t="shared" si="148"/>
        <v>0</v>
      </c>
      <c r="G73" s="4">
        <f t="shared" si="148"/>
        <v>0</v>
      </c>
      <c r="H73" s="4">
        <f t="shared" si="148"/>
        <v>0</v>
      </c>
      <c r="I73" s="4">
        <f>I74+I75</f>
        <v>0</v>
      </c>
      <c r="J73" s="4">
        <f>J74+J75</f>
        <v>0</v>
      </c>
      <c r="K73" s="4">
        <f>K74+K75</f>
        <v>0</v>
      </c>
      <c r="L73" s="4">
        <f>L74+L75</f>
        <v>0</v>
      </c>
      <c r="M73" s="6" t="s">
        <v>40</v>
      </c>
      <c r="N73" s="4">
        <f aca="true" t="shared" si="149" ref="N73:AC73">N74+N75</f>
        <v>642</v>
      </c>
      <c r="O73" s="4">
        <f t="shared" si="149"/>
        <v>0</v>
      </c>
      <c r="P73" s="4">
        <f t="shared" si="149"/>
        <v>591</v>
      </c>
      <c r="Q73" s="4">
        <f t="shared" si="149"/>
        <v>0</v>
      </c>
      <c r="R73" s="4">
        <f t="shared" si="149"/>
        <v>58</v>
      </c>
      <c r="S73" s="4">
        <f t="shared" si="149"/>
        <v>0</v>
      </c>
      <c r="T73" s="4">
        <f t="shared" si="149"/>
        <v>46</v>
      </c>
      <c r="U73" s="4">
        <f t="shared" si="149"/>
        <v>0</v>
      </c>
      <c r="V73" s="4">
        <f t="shared" si="149"/>
        <v>188</v>
      </c>
      <c r="W73" s="4">
        <f t="shared" si="149"/>
        <v>0</v>
      </c>
      <c r="X73" s="4">
        <f t="shared" si="149"/>
        <v>72</v>
      </c>
      <c r="Y73" s="4">
        <f t="shared" si="149"/>
        <v>0</v>
      </c>
      <c r="Z73" s="4">
        <f t="shared" si="149"/>
        <v>0</v>
      </c>
      <c r="AA73" s="4">
        <f t="shared" si="149"/>
        <v>0</v>
      </c>
      <c r="AB73" s="4">
        <f t="shared" si="149"/>
        <v>0</v>
      </c>
      <c r="AC73" s="4">
        <f t="shared" si="149"/>
        <v>0</v>
      </c>
      <c r="AD73" s="6" t="s">
        <v>40</v>
      </c>
      <c r="AE73" s="4">
        <f aca="true" t="shared" si="150" ref="AE73:BF73">AE74+AE75</f>
        <v>888</v>
      </c>
      <c r="AF73" s="4">
        <f t="shared" si="150"/>
        <v>0</v>
      </c>
      <c r="AG73" s="4">
        <f t="shared" si="150"/>
        <v>709</v>
      </c>
      <c r="AH73" s="4">
        <f t="shared" si="150"/>
        <v>0</v>
      </c>
      <c r="AI73" s="4">
        <f t="shared" si="150"/>
        <v>642</v>
      </c>
      <c r="AJ73" s="4">
        <f t="shared" si="150"/>
        <v>0</v>
      </c>
      <c r="AK73" s="4">
        <f t="shared" si="150"/>
        <v>669</v>
      </c>
      <c r="AL73" s="4">
        <f t="shared" si="150"/>
        <v>0</v>
      </c>
      <c r="AM73" s="4">
        <f t="shared" si="150"/>
        <v>58</v>
      </c>
      <c r="AN73" s="4">
        <f t="shared" si="150"/>
        <v>0</v>
      </c>
      <c r="AO73" s="4">
        <f t="shared" si="150"/>
        <v>46</v>
      </c>
      <c r="AP73" s="4">
        <f t="shared" si="150"/>
        <v>0</v>
      </c>
      <c r="AQ73" s="4">
        <f t="shared" si="150"/>
        <v>188</v>
      </c>
      <c r="AR73" s="4">
        <f t="shared" si="150"/>
        <v>0</v>
      </c>
      <c r="AS73" s="4">
        <f t="shared" si="150"/>
        <v>75</v>
      </c>
      <c r="AT73" s="4">
        <f t="shared" si="150"/>
        <v>0</v>
      </c>
      <c r="AU73" s="4">
        <f t="shared" si="150"/>
        <v>0</v>
      </c>
      <c r="AV73" s="4">
        <f t="shared" si="150"/>
        <v>0</v>
      </c>
      <c r="AW73" s="4">
        <f t="shared" si="150"/>
        <v>0</v>
      </c>
      <c r="AX73" s="4">
        <f t="shared" si="150"/>
        <v>0</v>
      </c>
      <c r="AY73" s="4">
        <f t="shared" si="150"/>
        <v>888</v>
      </c>
      <c r="AZ73" s="4">
        <f t="shared" si="150"/>
        <v>0</v>
      </c>
      <c r="BA73" s="4">
        <f t="shared" si="150"/>
        <v>790</v>
      </c>
      <c r="BB73" s="4">
        <f t="shared" si="150"/>
        <v>0</v>
      </c>
      <c r="BC73" s="4">
        <f t="shared" si="150"/>
        <v>0</v>
      </c>
      <c r="BD73" s="4">
        <f t="shared" si="150"/>
        <v>0</v>
      </c>
      <c r="BE73" s="4">
        <f t="shared" si="150"/>
        <v>-81</v>
      </c>
      <c r="BF73" s="4">
        <f t="shared" si="150"/>
        <v>0</v>
      </c>
    </row>
    <row r="74" spans="1:58" s="19" customFormat="1" ht="16.5" customHeight="1">
      <c r="A74" s="24"/>
      <c r="B74" s="24"/>
      <c r="C74" s="24"/>
      <c r="D74" s="24"/>
      <c r="E74" s="24"/>
      <c r="F74" s="24"/>
      <c r="G74" s="24"/>
      <c r="H74" s="24"/>
      <c r="I74" s="4">
        <f aca="true" t="shared" si="151" ref="I74:L75">A74-E74</f>
        <v>0</v>
      </c>
      <c r="J74" s="4">
        <f t="shared" si="151"/>
        <v>0</v>
      </c>
      <c r="K74" s="4">
        <f t="shared" si="151"/>
        <v>0</v>
      </c>
      <c r="L74" s="4">
        <f t="shared" si="151"/>
        <v>0</v>
      </c>
      <c r="M74" s="7" t="s">
        <v>16</v>
      </c>
      <c r="N74" s="24">
        <v>642</v>
      </c>
      <c r="O74" s="24"/>
      <c r="P74" s="24">
        <v>591</v>
      </c>
      <c r="Q74" s="24"/>
      <c r="R74" s="24">
        <v>58</v>
      </c>
      <c r="S74" s="24"/>
      <c r="T74" s="24">
        <v>46</v>
      </c>
      <c r="U74" s="24"/>
      <c r="V74" s="24">
        <v>188</v>
      </c>
      <c r="W74" s="24"/>
      <c r="X74" s="24">
        <v>72</v>
      </c>
      <c r="Y74" s="24"/>
      <c r="Z74" s="24"/>
      <c r="AA74" s="24"/>
      <c r="AB74" s="24"/>
      <c r="AC74" s="24"/>
      <c r="AD74" s="7" t="s">
        <v>16</v>
      </c>
      <c r="AE74" s="4">
        <f>N74+R74+V74+Z74</f>
        <v>888</v>
      </c>
      <c r="AF74" s="4">
        <f>O74+S74+W74+AA74</f>
        <v>0</v>
      </c>
      <c r="AG74" s="4">
        <f>P74+T74+X74+AB74</f>
        <v>709</v>
      </c>
      <c r="AH74" s="4">
        <f>Q74+U74+Y74+AC74</f>
        <v>0</v>
      </c>
      <c r="AI74" s="24">
        <v>642</v>
      </c>
      <c r="AJ74" s="24"/>
      <c r="AK74" s="24">
        <v>669</v>
      </c>
      <c r="AL74" s="24"/>
      <c r="AM74" s="24">
        <v>58</v>
      </c>
      <c r="AN74" s="24"/>
      <c r="AO74" s="24">
        <v>46</v>
      </c>
      <c r="AP74" s="24"/>
      <c r="AQ74" s="24">
        <v>188</v>
      </c>
      <c r="AR74" s="24"/>
      <c r="AS74" s="24">
        <v>75</v>
      </c>
      <c r="AT74" s="24"/>
      <c r="AU74" s="24"/>
      <c r="AV74" s="24"/>
      <c r="AW74" s="24"/>
      <c r="AX74" s="24"/>
      <c r="AY74" s="4">
        <f aca="true" t="shared" si="152" ref="AY74:BB75">AI74+AM74+AQ74+AU74</f>
        <v>888</v>
      </c>
      <c r="AZ74" s="4">
        <f t="shared" si="152"/>
        <v>0</v>
      </c>
      <c r="BA74" s="4">
        <f t="shared" si="152"/>
        <v>790</v>
      </c>
      <c r="BB74" s="4">
        <f t="shared" si="152"/>
        <v>0</v>
      </c>
      <c r="BC74" s="4">
        <f aca="true" t="shared" si="153" ref="BC74:BF75">AE74-AY74</f>
        <v>0</v>
      </c>
      <c r="BD74" s="4">
        <f t="shared" si="153"/>
        <v>0</v>
      </c>
      <c r="BE74" s="4">
        <f t="shared" si="153"/>
        <v>-81</v>
      </c>
      <c r="BF74" s="4">
        <f t="shared" si="153"/>
        <v>0</v>
      </c>
    </row>
    <row r="75" spans="1:58" s="19" customFormat="1" ht="16.5" customHeight="1">
      <c r="A75" s="24"/>
      <c r="B75" s="24"/>
      <c r="C75" s="24"/>
      <c r="D75" s="24"/>
      <c r="E75" s="24"/>
      <c r="F75" s="24"/>
      <c r="G75" s="24"/>
      <c r="H75" s="24"/>
      <c r="I75" s="4">
        <f t="shared" si="151"/>
        <v>0</v>
      </c>
      <c r="J75" s="4">
        <f t="shared" si="151"/>
        <v>0</v>
      </c>
      <c r="K75" s="4">
        <f t="shared" si="151"/>
        <v>0</v>
      </c>
      <c r="L75" s="4">
        <f t="shared" si="151"/>
        <v>0</v>
      </c>
      <c r="M75" s="5" t="s">
        <v>17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5" t="s">
        <v>17</v>
      </c>
      <c r="AE75" s="4">
        <f>N75+R75+V75+Z75</f>
        <v>0</v>
      </c>
      <c r="AF75" s="4"/>
      <c r="AG75" s="4"/>
      <c r="AH75" s="4">
        <f>Q75+U75+Y75+AC75</f>
        <v>0</v>
      </c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4">
        <f t="shared" si="152"/>
        <v>0</v>
      </c>
      <c r="AZ75" s="4">
        <f t="shared" si="152"/>
        <v>0</v>
      </c>
      <c r="BA75" s="4">
        <f t="shared" si="152"/>
        <v>0</v>
      </c>
      <c r="BB75" s="4">
        <f t="shared" si="152"/>
        <v>0</v>
      </c>
      <c r="BC75" s="4">
        <f t="shared" si="153"/>
        <v>0</v>
      </c>
      <c r="BD75" s="4">
        <f t="shared" si="153"/>
        <v>0</v>
      </c>
      <c r="BE75" s="4">
        <f t="shared" si="153"/>
        <v>0</v>
      </c>
      <c r="BF75" s="4">
        <f t="shared" si="153"/>
        <v>0</v>
      </c>
    </row>
    <row r="76" spans="1:58" s="32" customFormat="1" ht="16.5" customHeight="1">
      <c r="A76" s="17">
        <f aca="true" t="shared" si="154" ref="A76:H76">A77+A78</f>
        <v>0</v>
      </c>
      <c r="B76" s="17">
        <f t="shared" si="154"/>
        <v>0</v>
      </c>
      <c r="C76" s="17">
        <f t="shared" si="154"/>
        <v>0</v>
      </c>
      <c r="D76" s="17">
        <f t="shared" si="154"/>
        <v>0</v>
      </c>
      <c r="E76" s="17">
        <f t="shared" si="154"/>
        <v>0</v>
      </c>
      <c r="F76" s="17">
        <f t="shared" si="154"/>
        <v>0</v>
      </c>
      <c r="G76" s="17">
        <f t="shared" si="154"/>
        <v>0</v>
      </c>
      <c r="H76" s="17">
        <f t="shared" si="154"/>
        <v>0</v>
      </c>
      <c r="I76" s="17">
        <f>I77+I78</f>
        <v>0</v>
      </c>
      <c r="J76" s="17">
        <f>J77+J78</f>
        <v>0</v>
      </c>
      <c r="K76" s="17">
        <f>K77+K78</f>
        <v>0</v>
      </c>
      <c r="L76" s="17">
        <f>L77+L78</f>
        <v>0</v>
      </c>
      <c r="M76" s="11" t="s">
        <v>41</v>
      </c>
      <c r="N76" s="17">
        <f aca="true" t="shared" si="155" ref="N76:AC76">N77+N78</f>
        <v>345</v>
      </c>
      <c r="O76" s="17">
        <f t="shared" si="155"/>
        <v>7</v>
      </c>
      <c r="P76" s="17">
        <f t="shared" si="155"/>
        <v>4</v>
      </c>
      <c r="Q76" s="17">
        <f t="shared" si="155"/>
        <v>21</v>
      </c>
      <c r="R76" s="17">
        <f t="shared" si="155"/>
        <v>33</v>
      </c>
      <c r="S76" s="17">
        <f t="shared" si="155"/>
        <v>3</v>
      </c>
      <c r="T76" s="17">
        <f t="shared" si="155"/>
        <v>3</v>
      </c>
      <c r="U76" s="17">
        <f t="shared" si="155"/>
        <v>0</v>
      </c>
      <c r="V76" s="17">
        <f t="shared" si="155"/>
        <v>135</v>
      </c>
      <c r="W76" s="17">
        <f t="shared" si="155"/>
        <v>0</v>
      </c>
      <c r="X76" s="17">
        <f t="shared" si="155"/>
        <v>12</v>
      </c>
      <c r="Y76" s="17">
        <f t="shared" si="155"/>
        <v>0</v>
      </c>
      <c r="Z76" s="17">
        <f t="shared" si="155"/>
        <v>0</v>
      </c>
      <c r="AA76" s="17">
        <f t="shared" si="155"/>
        <v>0</v>
      </c>
      <c r="AB76" s="17">
        <f t="shared" si="155"/>
        <v>0</v>
      </c>
      <c r="AC76" s="17">
        <f t="shared" si="155"/>
        <v>0</v>
      </c>
      <c r="AD76" s="11" t="s">
        <v>41</v>
      </c>
      <c r="AE76" s="17">
        <f aca="true" t="shared" si="156" ref="AE76:BF76">AE77+AE78</f>
        <v>513</v>
      </c>
      <c r="AF76" s="17">
        <f t="shared" si="156"/>
        <v>10</v>
      </c>
      <c r="AG76" s="17">
        <f t="shared" si="156"/>
        <v>19</v>
      </c>
      <c r="AH76" s="17">
        <f t="shared" si="156"/>
        <v>21</v>
      </c>
      <c r="AI76" s="17">
        <f t="shared" si="156"/>
        <v>354</v>
      </c>
      <c r="AJ76" s="17">
        <f t="shared" si="156"/>
        <v>7</v>
      </c>
      <c r="AK76" s="17">
        <f t="shared" si="156"/>
        <v>4</v>
      </c>
      <c r="AL76" s="17">
        <f t="shared" si="156"/>
        <v>21</v>
      </c>
      <c r="AM76" s="17">
        <f t="shared" si="156"/>
        <v>37</v>
      </c>
      <c r="AN76" s="17">
        <f t="shared" si="156"/>
        <v>3</v>
      </c>
      <c r="AO76" s="17">
        <f t="shared" si="156"/>
        <v>3</v>
      </c>
      <c r="AP76" s="17">
        <f t="shared" si="156"/>
        <v>0</v>
      </c>
      <c r="AQ76" s="17">
        <f t="shared" si="156"/>
        <v>135</v>
      </c>
      <c r="AR76" s="17">
        <f t="shared" si="156"/>
        <v>0</v>
      </c>
      <c r="AS76" s="17">
        <f t="shared" si="156"/>
        <v>11</v>
      </c>
      <c r="AT76" s="17">
        <f t="shared" si="156"/>
        <v>1</v>
      </c>
      <c r="AU76" s="17">
        <f t="shared" si="156"/>
        <v>0</v>
      </c>
      <c r="AV76" s="17">
        <f t="shared" si="156"/>
        <v>0</v>
      </c>
      <c r="AW76" s="17">
        <f t="shared" si="156"/>
        <v>0</v>
      </c>
      <c r="AX76" s="17">
        <f t="shared" si="156"/>
        <v>0</v>
      </c>
      <c r="AY76" s="17">
        <f t="shared" si="156"/>
        <v>526</v>
      </c>
      <c r="AZ76" s="17">
        <f t="shared" si="156"/>
        <v>10</v>
      </c>
      <c r="BA76" s="17">
        <f t="shared" si="156"/>
        <v>18</v>
      </c>
      <c r="BB76" s="17">
        <f t="shared" si="156"/>
        <v>22</v>
      </c>
      <c r="BC76" s="17">
        <f t="shared" si="156"/>
        <v>-13</v>
      </c>
      <c r="BD76" s="17">
        <f t="shared" si="156"/>
        <v>0</v>
      </c>
      <c r="BE76" s="17">
        <f t="shared" si="156"/>
        <v>1</v>
      </c>
      <c r="BF76" s="17">
        <f t="shared" si="156"/>
        <v>-1</v>
      </c>
    </row>
    <row r="77" spans="1:58" s="32" customFormat="1" ht="16.5" customHeight="1">
      <c r="A77" s="25"/>
      <c r="B77" s="25"/>
      <c r="C77" s="25"/>
      <c r="D77" s="25"/>
      <c r="E77" s="25"/>
      <c r="F77" s="25"/>
      <c r="G77" s="25"/>
      <c r="H77" s="25"/>
      <c r="I77" s="17">
        <f aca="true" t="shared" si="157" ref="I77:L78">A77-E77</f>
        <v>0</v>
      </c>
      <c r="J77" s="17">
        <f t="shared" si="157"/>
        <v>0</v>
      </c>
      <c r="K77" s="17">
        <f t="shared" si="157"/>
        <v>0</v>
      </c>
      <c r="L77" s="17">
        <f t="shared" si="157"/>
        <v>0</v>
      </c>
      <c r="M77" s="7" t="s">
        <v>16</v>
      </c>
      <c r="N77" s="25">
        <v>345</v>
      </c>
      <c r="O77" s="25">
        <v>7</v>
      </c>
      <c r="P77" s="25">
        <v>4</v>
      </c>
      <c r="Q77" s="25">
        <v>21</v>
      </c>
      <c r="R77" s="25">
        <v>33</v>
      </c>
      <c r="S77" s="25">
        <v>3</v>
      </c>
      <c r="T77" s="25">
        <v>3</v>
      </c>
      <c r="U77" s="25"/>
      <c r="V77" s="25">
        <v>135</v>
      </c>
      <c r="W77" s="25"/>
      <c r="X77" s="25">
        <v>12</v>
      </c>
      <c r="Y77" s="25"/>
      <c r="Z77" s="25"/>
      <c r="AA77" s="25"/>
      <c r="AB77" s="25"/>
      <c r="AC77" s="25"/>
      <c r="AD77" s="7" t="s">
        <v>16</v>
      </c>
      <c r="AE77" s="17">
        <f aca="true" t="shared" si="158" ref="AE77:AH78">N77+R77+V77+Z77</f>
        <v>513</v>
      </c>
      <c r="AF77" s="17">
        <f t="shared" si="158"/>
        <v>10</v>
      </c>
      <c r="AG77" s="17">
        <f t="shared" si="158"/>
        <v>19</v>
      </c>
      <c r="AH77" s="17">
        <f t="shared" si="158"/>
        <v>21</v>
      </c>
      <c r="AI77" s="25">
        <v>354</v>
      </c>
      <c r="AJ77" s="25">
        <v>7</v>
      </c>
      <c r="AK77" s="25">
        <v>4</v>
      </c>
      <c r="AL77" s="25">
        <v>21</v>
      </c>
      <c r="AM77" s="25">
        <v>37</v>
      </c>
      <c r="AN77" s="25">
        <v>3</v>
      </c>
      <c r="AO77" s="25">
        <v>3</v>
      </c>
      <c r="AP77" s="25"/>
      <c r="AQ77" s="25">
        <v>135</v>
      </c>
      <c r="AR77" s="25"/>
      <c r="AS77" s="25">
        <v>11</v>
      </c>
      <c r="AT77" s="25">
        <v>1</v>
      </c>
      <c r="AU77" s="25"/>
      <c r="AV77" s="25"/>
      <c r="AW77" s="25"/>
      <c r="AX77" s="25"/>
      <c r="AY77" s="17">
        <f aca="true" t="shared" si="159" ref="AY77:BB78">AI77+AM77+AQ77+AU77</f>
        <v>526</v>
      </c>
      <c r="AZ77" s="17">
        <f t="shared" si="159"/>
        <v>10</v>
      </c>
      <c r="BA77" s="17">
        <f t="shared" si="159"/>
        <v>18</v>
      </c>
      <c r="BB77" s="17">
        <f t="shared" si="159"/>
        <v>22</v>
      </c>
      <c r="BC77" s="17">
        <f aca="true" t="shared" si="160" ref="BC77:BF78">AE77-AY77</f>
        <v>-13</v>
      </c>
      <c r="BD77" s="17">
        <f t="shared" si="160"/>
        <v>0</v>
      </c>
      <c r="BE77" s="17">
        <f t="shared" si="160"/>
        <v>1</v>
      </c>
      <c r="BF77" s="17">
        <f t="shared" si="160"/>
        <v>-1</v>
      </c>
    </row>
    <row r="78" spans="1:58" s="32" customFormat="1" ht="16.5" customHeight="1">
      <c r="A78" s="25"/>
      <c r="B78" s="25"/>
      <c r="C78" s="25"/>
      <c r="D78" s="25"/>
      <c r="E78" s="25"/>
      <c r="F78" s="25"/>
      <c r="G78" s="25"/>
      <c r="H78" s="25"/>
      <c r="I78" s="17">
        <f t="shared" si="157"/>
        <v>0</v>
      </c>
      <c r="J78" s="17">
        <f t="shared" si="157"/>
        <v>0</v>
      </c>
      <c r="K78" s="17">
        <f t="shared" si="157"/>
        <v>0</v>
      </c>
      <c r="L78" s="17">
        <f t="shared" si="157"/>
        <v>0</v>
      </c>
      <c r="M78" s="5" t="s">
        <v>17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5" t="s">
        <v>17</v>
      </c>
      <c r="AE78" s="17">
        <f t="shared" si="158"/>
        <v>0</v>
      </c>
      <c r="AF78" s="17">
        <f t="shared" si="158"/>
        <v>0</v>
      </c>
      <c r="AG78" s="17">
        <f t="shared" si="158"/>
        <v>0</v>
      </c>
      <c r="AH78" s="17">
        <f t="shared" si="158"/>
        <v>0</v>
      </c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17">
        <f t="shared" si="159"/>
        <v>0</v>
      </c>
      <c r="AZ78" s="17">
        <f t="shared" si="159"/>
        <v>0</v>
      </c>
      <c r="BA78" s="17">
        <f t="shared" si="159"/>
        <v>0</v>
      </c>
      <c r="BB78" s="17">
        <f t="shared" si="159"/>
        <v>0</v>
      </c>
      <c r="BC78" s="17">
        <f t="shared" si="160"/>
        <v>0</v>
      </c>
      <c r="BD78" s="17">
        <f t="shared" si="160"/>
        <v>0</v>
      </c>
      <c r="BE78" s="17">
        <f t="shared" si="160"/>
        <v>0</v>
      </c>
      <c r="BF78" s="17">
        <f t="shared" si="160"/>
        <v>0</v>
      </c>
    </row>
    <row r="79" spans="1:58" s="19" customFormat="1" ht="16.5" customHeight="1">
      <c r="A79" s="4">
        <f aca="true" t="shared" si="161" ref="A79:H79">A80+A81</f>
        <v>0</v>
      </c>
      <c r="B79" s="4">
        <f t="shared" si="161"/>
        <v>0</v>
      </c>
      <c r="C79" s="4">
        <f t="shared" si="161"/>
        <v>0</v>
      </c>
      <c r="D79" s="4">
        <f t="shared" si="161"/>
        <v>0</v>
      </c>
      <c r="E79" s="4">
        <f t="shared" si="161"/>
        <v>0</v>
      </c>
      <c r="F79" s="4">
        <f t="shared" si="161"/>
        <v>0</v>
      </c>
      <c r="G79" s="4">
        <f t="shared" si="161"/>
        <v>0</v>
      </c>
      <c r="H79" s="4">
        <f t="shared" si="161"/>
        <v>0</v>
      </c>
      <c r="I79" s="4">
        <f>I80+I81</f>
        <v>0</v>
      </c>
      <c r="J79" s="4">
        <f>J80+J81</f>
        <v>0</v>
      </c>
      <c r="K79" s="4">
        <f>K80+K81</f>
        <v>0</v>
      </c>
      <c r="L79" s="4">
        <f>L80+L81</f>
        <v>0</v>
      </c>
      <c r="M79" s="6" t="s">
        <v>42</v>
      </c>
      <c r="N79" s="4">
        <f aca="true" t="shared" si="162" ref="N79:AC79">N80+N81</f>
        <v>1268</v>
      </c>
      <c r="O79" s="4">
        <f t="shared" si="162"/>
        <v>0</v>
      </c>
      <c r="P79" s="4">
        <f t="shared" si="162"/>
        <v>208</v>
      </c>
      <c r="Q79" s="4">
        <f t="shared" si="162"/>
        <v>0</v>
      </c>
      <c r="R79" s="4">
        <f t="shared" si="162"/>
        <v>44</v>
      </c>
      <c r="S79" s="4">
        <f t="shared" si="162"/>
        <v>0</v>
      </c>
      <c r="T79" s="4">
        <f t="shared" si="162"/>
        <v>9</v>
      </c>
      <c r="U79" s="4">
        <f t="shared" si="162"/>
        <v>0</v>
      </c>
      <c r="V79" s="4">
        <f t="shared" si="162"/>
        <v>225</v>
      </c>
      <c r="W79" s="4">
        <f t="shared" si="162"/>
        <v>0</v>
      </c>
      <c r="X79" s="4">
        <f t="shared" si="162"/>
        <v>29</v>
      </c>
      <c r="Y79" s="4">
        <f t="shared" si="162"/>
        <v>0</v>
      </c>
      <c r="Z79" s="4">
        <f t="shared" si="162"/>
        <v>17</v>
      </c>
      <c r="AA79" s="4">
        <f t="shared" si="162"/>
        <v>0</v>
      </c>
      <c r="AB79" s="4">
        <f t="shared" si="162"/>
        <v>1</v>
      </c>
      <c r="AC79" s="4">
        <f t="shared" si="162"/>
        <v>0</v>
      </c>
      <c r="AD79" s="6" t="s">
        <v>42</v>
      </c>
      <c r="AE79" s="4">
        <f aca="true" t="shared" si="163" ref="AE79:BF79">AE80+AE81</f>
        <v>1554</v>
      </c>
      <c r="AF79" s="4">
        <f t="shared" si="163"/>
        <v>0</v>
      </c>
      <c r="AG79" s="4">
        <f t="shared" si="163"/>
        <v>247</v>
      </c>
      <c r="AH79" s="4">
        <f t="shared" si="163"/>
        <v>0</v>
      </c>
      <c r="AI79" s="4">
        <f t="shared" si="163"/>
        <v>1254</v>
      </c>
      <c r="AJ79" s="4">
        <f t="shared" si="163"/>
        <v>0</v>
      </c>
      <c r="AK79" s="4">
        <f t="shared" si="163"/>
        <v>275</v>
      </c>
      <c r="AL79" s="4">
        <f t="shared" si="163"/>
        <v>0</v>
      </c>
      <c r="AM79" s="4">
        <f t="shared" si="163"/>
        <v>47</v>
      </c>
      <c r="AN79" s="4">
        <f t="shared" si="163"/>
        <v>0</v>
      </c>
      <c r="AO79" s="4">
        <f t="shared" si="163"/>
        <v>6</v>
      </c>
      <c r="AP79" s="4">
        <f t="shared" si="163"/>
        <v>0</v>
      </c>
      <c r="AQ79" s="4">
        <f t="shared" si="163"/>
        <v>256</v>
      </c>
      <c r="AR79" s="4">
        <f t="shared" si="163"/>
        <v>0</v>
      </c>
      <c r="AS79" s="4">
        <f t="shared" si="163"/>
        <v>31</v>
      </c>
      <c r="AT79" s="4">
        <f t="shared" si="163"/>
        <v>0</v>
      </c>
      <c r="AU79" s="4">
        <f t="shared" si="163"/>
        <v>22</v>
      </c>
      <c r="AV79" s="4">
        <f t="shared" si="163"/>
        <v>0</v>
      </c>
      <c r="AW79" s="4">
        <f t="shared" si="163"/>
        <v>1</v>
      </c>
      <c r="AX79" s="4">
        <f t="shared" si="163"/>
        <v>0</v>
      </c>
      <c r="AY79" s="4">
        <f t="shared" si="163"/>
        <v>1579</v>
      </c>
      <c r="AZ79" s="4">
        <f t="shared" si="163"/>
        <v>0</v>
      </c>
      <c r="BA79" s="4">
        <f t="shared" si="163"/>
        <v>313</v>
      </c>
      <c r="BB79" s="4">
        <f t="shared" si="163"/>
        <v>0</v>
      </c>
      <c r="BC79" s="4">
        <f t="shared" si="163"/>
        <v>-25</v>
      </c>
      <c r="BD79" s="4">
        <f t="shared" si="163"/>
        <v>0</v>
      </c>
      <c r="BE79" s="4">
        <f t="shared" si="163"/>
        <v>-66</v>
      </c>
      <c r="BF79" s="4">
        <f t="shared" si="163"/>
        <v>0</v>
      </c>
    </row>
    <row r="80" spans="1:58" s="19" customFormat="1" ht="16.5" customHeight="1">
      <c r="A80" s="24"/>
      <c r="B80" s="24"/>
      <c r="C80" s="24"/>
      <c r="D80" s="24"/>
      <c r="E80" s="24"/>
      <c r="F80" s="24"/>
      <c r="G80" s="24"/>
      <c r="H80" s="24"/>
      <c r="I80" s="4">
        <f aca="true" t="shared" si="164" ref="I80:L81">A80-E80</f>
        <v>0</v>
      </c>
      <c r="J80" s="4">
        <f t="shared" si="164"/>
        <v>0</v>
      </c>
      <c r="K80" s="4">
        <f t="shared" si="164"/>
        <v>0</v>
      </c>
      <c r="L80" s="4">
        <f t="shared" si="164"/>
        <v>0</v>
      </c>
      <c r="M80" s="7" t="s">
        <v>16</v>
      </c>
      <c r="N80" s="24">
        <v>1268</v>
      </c>
      <c r="O80" s="24"/>
      <c r="P80" s="24">
        <v>208</v>
      </c>
      <c r="Q80" s="24"/>
      <c r="R80" s="24">
        <v>44</v>
      </c>
      <c r="S80" s="24"/>
      <c r="T80" s="24">
        <v>9</v>
      </c>
      <c r="U80" s="24"/>
      <c r="V80" s="24">
        <v>225</v>
      </c>
      <c r="W80" s="24"/>
      <c r="X80" s="24">
        <v>29</v>
      </c>
      <c r="Y80" s="24"/>
      <c r="Z80" s="24">
        <v>17</v>
      </c>
      <c r="AA80" s="24"/>
      <c r="AB80" s="24">
        <v>1</v>
      </c>
      <c r="AC80" s="24"/>
      <c r="AD80" s="7" t="s">
        <v>16</v>
      </c>
      <c r="AE80" s="4">
        <f aca="true" t="shared" si="165" ref="AE80:AH81">N80+R80+V80+Z80</f>
        <v>1554</v>
      </c>
      <c r="AF80" s="4">
        <f t="shared" si="165"/>
        <v>0</v>
      </c>
      <c r="AG80" s="4">
        <f t="shared" si="165"/>
        <v>247</v>
      </c>
      <c r="AH80" s="4">
        <f t="shared" si="165"/>
        <v>0</v>
      </c>
      <c r="AI80" s="24">
        <v>1254</v>
      </c>
      <c r="AJ80" s="24"/>
      <c r="AK80" s="24">
        <v>275</v>
      </c>
      <c r="AL80" s="24"/>
      <c r="AM80" s="24">
        <v>47</v>
      </c>
      <c r="AN80" s="24"/>
      <c r="AO80" s="24">
        <v>6</v>
      </c>
      <c r="AP80" s="24"/>
      <c r="AQ80" s="26">
        <v>256</v>
      </c>
      <c r="AR80" s="26"/>
      <c r="AS80" s="26">
        <v>31</v>
      </c>
      <c r="AT80" s="26"/>
      <c r="AU80" s="26">
        <v>22</v>
      </c>
      <c r="AV80" s="26"/>
      <c r="AW80" s="26">
        <v>1</v>
      </c>
      <c r="AX80" s="26"/>
      <c r="AY80" s="20">
        <f aca="true" t="shared" si="166" ref="AY80:BB81">AI80+AM80+AQ80+AU80</f>
        <v>1579</v>
      </c>
      <c r="AZ80" s="20">
        <f t="shared" si="166"/>
        <v>0</v>
      </c>
      <c r="BA80" s="20">
        <f t="shared" si="166"/>
        <v>313</v>
      </c>
      <c r="BB80" s="20">
        <f t="shared" si="166"/>
        <v>0</v>
      </c>
      <c r="BC80" s="20">
        <f aca="true" t="shared" si="167" ref="BC80:BF81">AE80-AY80</f>
        <v>-25</v>
      </c>
      <c r="BD80" s="20">
        <f t="shared" si="167"/>
        <v>0</v>
      </c>
      <c r="BE80" s="20">
        <f t="shared" si="167"/>
        <v>-66</v>
      </c>
      <c r="BF80" s="20">
        <f t="shared" si="167"/>
        <v>0</v>
      </c>
    </row>
    <row r="81" spans="1:58" s="19" customFormat="1" ht="16.5" customHeight="1">
      <c r="A81" s="24"/>
      <c r="B81" s="24"/>
      <c r="C81" s="24"/>
      <c r="D81" s="24"/>
      <c r="E81" s="24"/>
      <c r="F81" s="24"/>
      <c r="G81" s="24"/>
      <c r="H81" s="24"/>
      <c r="I81" s="4">
        <f t="shared" si="164"/>
        <v>0</v>
      </c>
      <c r="J81" s="4">
        <f t="shared" si="164"/>
        <v>0</v>
      </c>
      <c r="K81" s="4">
        <f t="shared" si="164"/>
        <v>0</v>
      </c>
      <c r="L81" s="4">
        <f t="shared" si="164"/>
        <v>0</v>
      </c>
      <c r="M81" s="5" t="s">
        <v>17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5" t="s">
        <v>17</v>
      </c>
      <c r="AE81" s="4">
        <f t="shared" si="165"/>
        <v>0</v>
      </c>
      <c r="AF81" s="4">
        <f t="shared" si="165"/>
        <v>0</v>
      </c>
      <c r="AG81" s="4">
        <f t="shared" si="165"/>
        <v>0</v>
      </c>
      <c r="AH81" s="4">
        <f t="shared" si="165"/>
        <v>0</v>
      </c>
      <c r="AI81" s="24"/>
      <c r="AJ81" s="24"/>
      <c r="AK81" s="24"/>
      <c r="AL81" s="24"/>
      <c r="AM81" s="24"/>
      <c r="AN81" s="24"/>
      <c r="AO81" s="24"/>
      <c r="AP81" s="24"/>
      <c r="AQ81" s="26"/>
      <c r="AR81" s="26"/>
      <c r="AS81" s="26"/>
      <c r="AT81" s="26"/>
      <c r="AU81" s="26"/>
      <c r="AV81" s="26"/>
      <c r="AW81" s="26"/>
      <c r="AX81" s="26"/>
      <c r="AY81" s="20">
        <f t="shared" si="166"/>
        <v>0</v>
      </c>
      <c r="AZ81" s="20">
        <f t="shared" si="166"/>
        <v>0</v>
      </c>
      <c r="BA81" s="20">
        <f t="shared" si="166"/>
        <v>0</v>
      </c>
      <c r="BB81" s="20">
        <f t="shared" si="166"/>
        <v>0</v>
      </c>
      <c r="BC81" s="20">
        <f t="shared" si="167"/>
        <v>0</v>
      </c>
      <c r="BD81" s="20">
        <f t="shared" si="167"/>
        <v>0</v>
      </c>
      <c r="BE81" s="20">
        <f t="shared" si="167"/>
        <v>0</v>
      </c>
      <c r="BF81" s="20">
        <f t="shared" si="167"/>
        <v>0</v>
      </c>
    </row>
    <row r="82" spans="1:58" s="19" customFormat="1" ht="16.5" customHeight="1">
      <c r="A82" s="4">
        <f aca="true" t="shared" si="168" ref="A82:H82">A83+A84</f>
        <v>0</v>
      </c>
      <c r="B82" s="4">
        <f t="shared" si="168"/>
        <v>0</v>
      </c>
      <c r="C82" s="4">
        <f t="shared" si="168"/>
        <v>0</v>
      </c>
      <c r="D82" s="4">
        <f t="shared" si="168"/>
        <v>0</v>
      </c>
      <c r="E82" s="4">
        <f t="shared" si="168"/>
        <v>0</v>
      </c>
      <c r="F82" s="4">
        <f t="shared" si="168"/>
        <v>0</v>
      </c>
      <c r="G82" s="4">
        <f t="shared" si="168"/>
        <v>0</v>
      </c>
      <c r="H82" s="4">
        <f t="shared" si="168"/>
        <v>0</v>
      </c>
      <c r="I82" s="4">
        <f>I83+I84</f>
        <v>0</v>
      </c>
      <c r="J82" s="4">
        <f>J83+J84</f>
        <v>0</v>
      </c>
      <c r="K82" s="4">
        <f>K83+K84</f>
        <v>0</v>
      </c>
      <c r="L82" s="4">
        <f>L83+L84</f>
        <v>0</v>
      </c>
      <c r="M82" s="6" t="s">
        <v>43</v>
      </c>
      <c r="N82" s="4">
        <f aca="true" t="shared" si="169" ref="N82:AC82">N83+N84</f>
        <v>123</v>
      </c>
      <c r="O82" s="4">
        <f t="shared" si="169"/>
        <v>0</v>
      </c>
      <c r="P82" s="4">
        <f t="shared" si="169"/>
        <v>0</v>
      </c>
      <c r="Q82" s="4">
        <f t="shared" si="169"/>
        <v>0</v>
      </c>
      <c r="R82" s="4">
        <f t="shared" si="169"/>
        <v>8</v>
      </c>
      <c r="S82" s="4">
        <f t="shared" si="169"/>
        <v>4</v>
      </c>
      <c r="T82" s="4">
        <f t="shared" si="169"/>
        <v>0</v>
      </c>
      <c r="U82" s="4">
        <f t="shared" si="169"/>
        <v>0</v>
      </c>
      <c r="V82" s="4">
        <f t="shared" si="169"/>
        <v>59</v>
      </c>
      <c r="W82" s="4">
        <f t="shared" si="169"/>
        <v>0</v>
      </c>
      <c r="X82" s="4">
        <f t="shared" si="169"/>
        <v>6</v>
      </c>
      <c r="Y82" s="4">
        <f t="shared" si="169"/>
        <v>0</v>
      </c>
      <c r="Z82" s="4">
        <f t="shared" si="169"/>
        <v>6</v>
      </c>
      <c r="AA82" s="4">
        <f t="shared" si="169"/>
        <v>0</v>
      </c>
      <c r="AB82" s="4">
        <f t="shared" si="169"/>
        <v>0</v>
      </c>
      <c r="AC82" s="4">
        <f t="shared" si="169"/>
        <v>0</v>
      </c>
      <c r="AD82" s="6" t="s">
        <v>43</v>
      </c>
      <c r="AE82" s="4">
        <f aca="true" t="shared" si="170" ref="AE82:BF82">AE83+AE84</f>
        <v>196</v>
      </c>
      <c r="AF82" s="4">
        <f t="shared" si="170"/>
        <v>4</v>
      </c>
      <c r="AG82" s="4">
        <f t="shared" si="170"/>
        <v>6</v>
      </c>
      <c r="AH82" s="4">
        <f t="shared" si="170"/>
        <v>0</v>
      </c>
      <c r="AI82" s="4">
        <f t="shared" si="170"/>
        <v>132</v>
      </c>
      <c r="AJ82" s="4">
        <f t="shared" si="170"/>
        <v>0</v>
      </c>
      <c r="AK82" s="4">
        <f t="shared" si="170"/>
        <v>0</v>
      </c>
      <c r="AL82" s="4">
        <f t="shared" si="170"/>
        <v>0</v>
      </c>
      <c r="AM82" s="4">
        <f t="shared" si="170"/>
        <v>12</v>
      </c>
      <c r="AN82" s="4">
        <f t="shared" si="170"/>
        <v>4</v>
      </c>
      <c r="AO82" s="4">
        <f t="shared" si="170"/>
        <v>0</v>
      </c>
      <c r="AP82" s="4">
        <f t="shared" si="170"/>
        <v>0</v>
      </c>
      <c r="AQ82" s="4">
        <f t="shared" si="170"/>
        <v>62</v>
      </c>
      <c r="AR82" s="4">
        <f t="shared" si="170"/>
        <v>0</v>
      </c>
      <c r="AS82" s="4">
        <f t="shared" si="170"/>
        <v>6</v>
      </c>
      <c r="AT82" s="4">
        <f t="shared" si="170"/>
        <v>0</v>
      </c>
      <c r="AU82" s="4">
        <f t="shared" si="170"/>
        <v>9</v>
      </c>
      <c r="AV82" s="4">
        <f t="shared" si="170"/>
        <v>0</v>
      </c>
      <c r="AW82" s="4">
        <f t="shared" si="170"/>
        <v>0</v>
      </c>
      <c r="AX82" s="4">
        <f t="shared" si="170"/>
        <v>0</v>
      </c>
      <c r="AY82" s="4">
        <f t="shared" si="170"/>
        <v>215</v>
      </c>
      <c r="AZ82" s="4">
        <f t="shared" si="170"/>
        <v>4</v>
      </c>
      <c r="BA82" s="4">
        <f t="shared" si="170"/>
        <v>6</v>
      </c>
      <c r="BB82" s="4">
        <f t="shared" si="170"/>
        <v>0</v>
      </c>
      <c r="BC82" s="4">
        <f t="shared" si="170"/>
        <v>-19</v>
      </c>
      <c r="BD82" s="4">
        <f t="shared" si="170"/>
        <v>0</v>
      </c>
      <c r="BE82" s="4">
        <f t="shared" si="170"/>
        <v>0</v>
      </c>
      <c r="BF82" s="4">
        <f t="shared" si="170"/>
        <v>0</v>
      </c>
    </row>
    <row r="83" spans="1:58" s="19" customFormat="1" ht="16.5" customHeight="1">
      <c r="A83" s="24"/>
      <c r="B83" s="24"/>
      <c r="C83" s="24"/>
      <c r="D83" s="24"/>
      <c r="E83" s="24"/>
      <c r="F83" s="24"/>
      <c r="G83" s="24"/>
      <c r="H83" s="24"/>
      <c r="I83" s="4">
        <f aca="true" t="shared" si="171" ref="I83:L84">A83-E83</f>
        <v>0</v>
      </c>
      <c r="J83" s="4">
        <f t="shared" si="171"/>
        <v>0</v>
      </c>
      <c r="K83" s="4">
        <f t="shared" si="171"/>
        <v>0</v>
      </c>
      <c r="L83" s="4">
        <f t="shared" si="171"/>
        <v>0</v>
      </c>
      <c r="M83" s="7" t="s">
        <v>16</v>
      </c>
      <c r="N83" s="24">
        <v>123</v>
      </c>
      <c r="O83" s="24"/>
      <c r="P83" s="24"/>
      <c r="Q83" s="24"/>
      <c r="R83" s="24">
        <v>8</v>
      </c>
      <c r="S83" s="24">
        <v>4</v>
      </c>
      <c r="T83" s="24"/>
      <c r="U83" s="24"/>
      <c r="V83" s="24">
        <v>59</v>
      </c>
      <c r="W83" s="24"/>
      <c r="X83" s="24">
        <v>6</v>
      </c>
      <c r="Y83" s="24"/>
      <c r="Z83" s="24">
        <v>6</v>
      </c>
      <c r="AA83" s="24"/>
      <c r="AB83" s="24"/>
      <c r="AC83" s="24"/>
      <c r="AD83" s="7" t="s">
        <v>16</v>
      </c>
      <c r="AE83" s="4">
        <f aca="true" t="shared" si="172" ref="AE83:AH84">N83+R83+V83+Z83</f>
        <v>196</v>
      </c>
      <c r="AF83" s="4">
        <f t="shared" si="172"/>
        <v>4</v>
      </c>
      <c r="AG83" s="4">
        <f t="shared" si="172"/>
        <v>6</v>
      </c>
      <c r="AH83" s="4">
        <f t="shared" si="172"/>
        <v>0</v>
      </c>
      <c r="AI83" s="24">
        <v>132</v>
      </c>
      <c r="AJ83" s="24"/>
      <c r="AK83" s="24"/>
      <c r="AL83" s="24"/>
      <c r="AM83" s="24">
        <v>12</v>
      </c>
      <c r="AN83" s="24">
        <v>4</v>
      </c>
      <c r="AO83" s="24"/>
      <c r="AP83" s="24"/>
      <c r="AQ83" s="24">
        <v>62</v>
      </c>
      <c r="AR83" s="24"/>
      <c r="AS83" s="24">
        <v>6</v>
      </c>
      <c r="AT83" s="24"/>
      <c r="AU83" s="24">
        <v>9</v>
      </c>
      <c r="AV83" s="24"/>
      <c r="AW83" s="24"/>
      <c r="AX83" s="24"/>
      <c r="AY83" s="4">
        <f aca="true" t="shared" si="173" ref="AY83:BB84">AI83+AM83+AQ83+AU83</f>
        <v>215</v>
      </c>
      <c r="AZ83" s="4">
        <f t="shared" si="173"/>
        <v>4</v>
      </c>
      <c r="BA83" s="4">
        <f t="shared" si="173"/>
        <v>6</v>
      </c>
      <c r="BB83" s="4">
        <f t="shared" si="173"/>
        <v>0</v>
      </c>
      <c r="BC83" s="4">
        <f aca="true" t="shared" si="174" ref="BC83:BF84">AE83-AY83</f>
        <v>-19</v>
      </c>
      <c r="BD83" s="4">
        <f t="shared" si="174"/>
        <v>0</v>
      </c>
      <c r="BE83" s="4">
        <f t="shared" si="174"/>
        <v>0</v>
      </c>
      <c r="BF83" s="4">
        <f t="shared" si="174"/>
        <v>0</v>
      </c>
    </row>
    <row r="84" spans="1:58" s="19" customFormat="1" ht="16.5" customHeight="1">
      <c r="A84" s="24"/>
      <c r="B84" s="24"/>
      <c r="C84" s="24"/>
      <c r="D84" s="24"/>
      <c r="E84" s="24"/>
      <c r="F84" s="24"/>
      <c r="G84" s="24"/>
      <c r="H84" s="24"/>
      <c r="I84" s="4">
        <f t="shared" si="171"/>
        <v>0</v>
      </c>
      <c r="J84" s="4">
        <f t="shared" si="171"/>
        <v>0</v>
      </c>
      <c r="K84" s="4">
        <f t="shared" si="171"/>
        <v>0</v>
      </c>
      <c r="L84" s="4">
        <f t="shared" si="171"/>
        <v>0</v>
      </c>
      <c r="M84" s="5" t="s">
        <v>17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5" t="s">
        <v>17</v>
      </c>
      <c r="AE84" s="4">
        <f t="shared" si="172"/>
        <v>0</v>
      </c>
      <c r="AF84" s="4">
        <f t="shared" si="172"/>
        <v>0</v>
      </c>
      <c r="AG84" s="4">
        <f t="shared" si="172"/>
        <v>0</v>
      </c>
      <c r="AH84" s="4">
        <f t="shared" si="172"/>
        <v>0</v>
      </c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4">
        <f t="shared" si="173"/>
        <v>0</v>
      </c>
      <c r="AZ84" s="4">
        <f t="shared" si="173"/>
        <v>0</v>
      </c>
      <c r="BA84" s="4">
        <f t="shared" si="173"/>
        <v>0</v>
      </c>
      <c r="BB84" s="4">
        <f t="shared" si="173"/>
        <v>0</v>
      </c>
      <c r="BC84" s="4">
        <f t="shared" si="174"/>
        <v>0</v>
      </c>
      <c r="BD84" s="4">
        <f t="shared" si="174"/>
        <v>0</v>
      </c>
      <c r="BE84" s="4">
        <f t="shared" si="174"/>
        <v>0</v>
      </c>
      <c r="BF84" s="4">
        <f t="shared" si="174"/>
        <v>0</v>
      </c>
    </row>
    <row r="85" spans="1:58" s="19" customFormat="1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1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21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s="19" customFormat="1" ht="16.5" customHeight="1">
      <c r="A86" s="4">
        <f aca="true" t="shared" si="175" ref="A86:L86">A87</f>
        <v>0</v>
      </c>
      <c r="B86" s="4">
        <f t="shared" si="175"/>
        <v>0</v>
      </c>
      <c r="C86" s="4">
        <f t="shared" si="175"/>
        <v>0</v>
      </c>
      <c r="D86" s="4">
        <f t="shared" si="175"/>
        <v>0</v>
      </c>
      <c r="E86" s="4">
        <f t="shared" si="175"/>
        <v>0</v>
      </c>
      <c r="F86" s="4">
        <f t="shared" si="175"/>
        <v>0</v>
      </c>
      <c r="G86" s="4">
        <f t="shared" si="175"/>
        <v>0</v>
      </c>
      <c r="H86" s="4">
        <f t="shared" si="175"/>
        <v>0</v>
      </c>
      <c r="I86" s="4">
        <f t="shared" si="175"/>
        <v>0</v>
      </c>
      <c r="J86" s="4">
        <f t="shared" si="175"/>
        <v>0</v>
      </c>
      <c r="K86" s="4">
        <f t="shared" si="175"/>
        <v>0</v>
      </c>
      <c r="L86" s="4">
        <f t="shared" si="175"/>
        <v>0</v>
      </c>
      <c r="M86" s="8" t="s">
        <v>13</v>
      </c>
      <c r="N86" s="9">
        <f>N87</f>
        <v>644</v>
      </c>
      <c r="O86" s="9">
        <f aca="true" t="shared" si="176" ref="O86:AC86">O87</f>
        <v>93</v>
      </c>
      <c r="P86" s="9">
        <f t="shared" si="176"/>
        <v>565</v>
      </c>
      <c r="Q86" s="9">
        <f t="shared" si="176"/>
        <v>472</v>
      </c>
      <c r="R86" s="9">
        <f t="shared" si="176"/>
        <v>76</v>
      </c>
      <c r="S86" s="9">
        <f t="shared" si="176"/>
        <v>0</v>
      </c>
      <c r="T86" s="9">
        <f t="shared" si="176"/>
        <v>12</v>
      </c>
      <c r="U86" s="9">
        <f t="shared" si="176"/>
        <v>1</v>
      </c>
      <c r="V86" s="9">
        <f t="shared" si="176"/>
        <v>87</v>
      </c>
      <c r="W86" s="9">
        <f t="shared" si="176"/>
        <v>0</v>
      </c>
      <c r="X86" s="9">
        <f t="shared" si="176"/>
        <v>30</v>
      </c>
      <c r="Y86" s="9">
        <f t="shared" si="176"/>
        <v>0</v>
      </c>
      <c r="Z86" s="9">
        <f t="shared" si="176"/>
        <v>11</v>
      </c>
      <c r="AA86" s="9">
        <f t="shared" si="176"/>
        <v>0</v>
      </c>
      <c r="AB86" s="9">
        <f t="shared" si="176"/>
        <v>1</v>
      </c>
      <c r="AC86" s="9">
        <f t="shared" si="176"/>
        <v>0</v>
      </c>
      <c r="AD86" s="8" t="s">
        <v>13</v>
      </c>
      <c r="AE86" s="9">
        <f>AE87</f>
        <v>818</v>
      </c>
      <c r="AF86" s="9">
        <f aca="true" t="shared" si="177" ref="AF86:BF86">AF87</f>
        <v>93</v>
      </c>
      <c r="AG86" s="9">
        <f t="shared" si="177"/>
        <v>608</v>
      </c>
      <c r="AH86" s="9">
        <f t="shared" si="177"/>
        <v>473</v>
      </c>
      <c r="AI86" s="9">
        <f>AI87</f>
        <v>687</v>
      </c>
      <c r="AJ86" s="9">
        <f>AJ87</f>
        <v>149</v>
      </c>
      <c r="AK86" s="9">
        <f t="shared" si="177"/>
        <v>564</v>
      </c>
      <c r="AL86" s="9">
        <f t="shared" si="177"/>
        <v>958</v>
      </c>
      <c r="AM86" s="9">
        <f t="shared" si="177"/>
        <v>46</v>
      </c>
      <c r="AN86" s="9">
        <f t="shared" si="177"/>
        <v>17</v>
      </c>
      <c r="AO86" s="9">
        <f t="shared" si="177"/>
        <v>19</v>
      </c>
      <c r="AP86" s="9">
        <f t="shared" si="177"/>
        <v>0</v>
      </c>
      <c r="AQ86" s="9">
        <f t="shared" si="177"/>
        <v>90</v>
      </c>
      <c r="AR86" s="9">
        <f t="shared" si="177"/>
        <v>10</v>
      </c>
      <c r="AS86" s="9">
        <f t="shared" si="177"/>
        <v>43</v>
      </c>
      <c r="AT86" s="9">
        <f t="shared" si="177"/>
        <v>0</v>
      </c>
      <c r="AU86" s="9">
        <f t="shared" si="177"/>
        <v>10</v>
      </c>
      <c r="AV86" s="9">
        <f t="shared" si="177"/>
        <v>3</v>
      </c>
      <c r="AW86" s="9">
        <f t="shared" si="177"/>
        <v>4</v>
      </c>
      <c r="AX86" s="9">
        <f t="shared" si="177"/>
        <v>0</v>
      </c>
      <c r="AY86" s="9">
        <f t="shared" si="177"/>
        <v>833</v>
      </c>
      <c r="AZ86" s="9">
        <f t="shared" si="177"/>
        <v>179</v>
      </c>
      <c r="BA86" s="9">
        <f t="shared" si="177"/>
        <v>630</v>
      </c>
      <c r="BB86" s="9">
        <f t="shared" si="177"/>
        <v>958</v>
      </c>
      <c r="BC86" s="9">
        <f>BC87</f>
        <v>-15</v>
      </c>
      <c r="BD86" s="9">
        <f t="shared" si="177"/>
        <v>-86</v>
      </c>
      <c r="BE86" s="9">
        <f t="shared" si="177"/>
        <v>-22</v>
      </c>
      <c r="BF86" s="9">
        <f t="shared" si="177"/>
        <v>-485</v>
      </c>
    </row>
    <row r="87" spans="1:58" s="19" customFormat="1" ht="16.5" customHeight="1">
      <c r="A87" s="4">
        <f aca="true" t="shared" si="178" ref="A87:L87">A88+A89</f>
        <v>0</v>
      </c>
      <c r="B87" s="4">
        <f t="shared" si="178"/>
        <v>0</v>
      </c>
      <c r="C87" s="4">
        <f t="shared" si="178"/>
        <v>0</v>
      </c>
      <c r="D87" s="4">
        <f t="shared" si="178"/>
        <v>0</v>
      </c>
      <c r="E87" s="4">
        <f t="shared" si="178"/>
        <v>0</v>
      </c>
      <c r="F87" s="4">
        <f t="shared" si="178"/>
        <v>0</v>
      </c>
      <c r="G87" s="4">
        <f t="shared" si="178"/>
        <v>0</v>
      </c>
      <c r="H87" s="4">
        <f t="shared" si="178"/>
        <v>0</v>
      </c>
      <c r="I87" s="4">
        <f t="shared" si="178"/>
        <v>0</v>
      </c>
      <c r="J87" s="4">
        <f t="shared" si="178"/>
        <v>0</v>
      </c>
      <c r="K87" s="4">
        <f t="shared" si="178"/>
        <v>0</v>
      </c>
      <c r="L87" s="4">
        <f t="shared" si="178"/>
        <v>0</v>
      </c>
      <c r="M87" s="6" t="s">
        <v>14</v>
      </c>
      <c r="N87" s="4">
        <f aca="true" t="shared" si="179" ref="N87:AC87">N88+N89</f>
        <v>644</v>
      </c>
      <c r="O87" s="4">
        <f t="shared" si="179"/>
        <v>93</v>
      </c>
      <c r="P87" s="4">
        <f t="shared" si="179"/>
        <v>565</v>
      </c>
      <c r="Q87" s="4">
        <f t="shared" si="179"/>
        <v>472</v>
      </c>
      <c r="R87" s="4">
        <f t="shared" si="179"/>
        <v>76</v>
      </c>
      <c r="S87" s="4">
        <f t="shared" si="179"/>
        <v>0</v>
      </c>
      <c r="T87" s="4">
        <f t="shared" si="179"/>
        <v>12</v>
      </c>
      <c r="U87" s="4">
        <f t="shared" si="179"/>
        <v>1</v>
      </c>
      <c r="V87" s="4">
        <f t="shared" si="179"/>
        <v>87</v>
      </c>
      <c r="W87" s="4">
        <f t="shared" si="179"/>
        <v>0</v>
      </c>
      <c r="X87" s="4">
        <f t="shared" si="179"/>
        <v>30</v>
      </c>
      <c r="Y87" s="4">
        <f t="shared" si="179"/>
        <v>0</v>
      </c>
      <c r="Z87" s="4">
        <f t="shared" si="179"/>
        <v>11</v>
      </c>
      <c r="AA87" s="4">
        <f t="shared" si="179"/>
        <v>0</v>
      </c>
      <c r="AB87" s="4">
        <f t="shared" si="179"/>
        <v>1</v>
      </c>
      <c r="AC87" s="4">
        <f t="shared" si="179"/>
        <v>0</v>
      </c>
      <c r="AD87" s="6" t="s">
        <v>14</v>
      </c>
      <c r="AE87" s="4">
        <f aca="true" t="shared" si="180" ref="AE87:BF87">AE88+AE89</f>
        <v>818</v>
      </c>
      <c r="AF87" s="4">
        <f t="shared" si="180"/>
        <v>93</v>
      </c>
      <c r="AG87" s="4">
        <f t="shared" si="180"/>
        <v>608</v>
      </c>
      <c r="AH87" s="4">
        <f t="shared" si="180"/>
        <v>473</v>
      </c>
      <c r="AI87" s="4">
        <f t="shared" si="180"/>
        <v>687</v>
      </c>
      <c r="AJ87" s="4">
        <f t="shared" si="180"/>
        <v>149</v>
      </c>
      <c r="AK87" s="4">
        <f t="shared" si="180"/>
        <v>564</v>
      </c>
      <c r="AL87" s="4">
        <f t="shared" si="180"/>
        <v>958</v>
      </c>
      <c r="AM87" s="4">
        <f t="shared" si="180"/>
        <v>46</v>
      </c>
      <c r="AN87" s="4">
        <f t="shared" si="180"/>
        <v>17</v>
      </c>
      <c r="AO87" s="4">
        <f t="shared" si="180"/>
        <v>19</v>
      </c>
      <c r="AP87" s="4">
        <f t="shared" si="180"/>
        <v>0</v>
      </c>
      <c r="AQ87" s="4">
        <f t="shared" si="180"/>
        <v>90</v>
      </c>
      <c r="AR87" s="4">
        <f t="shared" si="180"/>
        <v>10</v>
      </c>
      <c r="AS87" s="4">
        <f t="shared" si="180"/>
        <v>43</v>
      </c>
      <c r="AT87" s="4">
        <f t="shared" si="180"/>
        <v>0</v>
      </c>
      <c r="AU87" s="4">
        <f t="shared" si="180"/>
        <v>10</v>
      </c>
      <c r="AV87" s="4">
        <f t="shared" si="180"/>
        <v>3</v>
      </c>
      <c r="AW87" s="4">
        <f t="shared" si="180"/>
        <v>4</v>
      </c>
      <c r="AX87" s="4">
        <f t="shared" si="180"/>
        <v>0</v>
      </c>
      <c r="AY87" s="4">
        <f t="shared" si="180"/>
        <v>833</v>
      </c>
      <c r="AZ87" s="4">
        <f t="shared" si="180"/>
        <v>179</v>
      </c>
      <c r="BA87" s="4">
        <f t="shared" si="180"/>
        <v>630</v>
      </c>
      <c r="BB87" s="4">
        <f t="shared" si="180"/>
        <v>958</v>
      </c>
      <c r="BC87" s="4">
        <f t="shared" si="180"/>
        <v>-15</v>
      </c>
      <c r="BD87" s="4">
        <f t="shared" si="180"/>
        <v>-86</v>
      </c>
      <c r="BE87" s="4">
        <f t="shared" si="180"/>
        <v>-22</v>
      </c>
      <c r="BF87" s="4">
        <f t="shared" si="180"/>
        <v>-485</v>
      </c>
    </row>
    <row r="88" spans="1:58" s="19" customFormat="1" ht="16.5" customHeight="1">
      <c r="A88" s="24">
        <v>0</v>
      </c>
      <c r="B88" s="24">
        <v>0</v>
      </c>
      <c r="C88" s="24">
        <v>0</v>
      </c>
      <c r="D88" s="24">
        <v>0</v>
      </c>
      <c r="E88" s="24">
        <v>0</v>
      </c>
      <c r="F88" s="24"/>
      <c r="G88" s="24">
        <v>0</v>
      </c>
      <c r="H88" s="24"/>
      <c r="I88" s="4">
        <f aca="true" t="shared" si="181" ref="I88:L89">A88-E88</f>
        <v>0</v>
      </c>
      <c r="J88" s="4">
        <f t="shared" si="181"/>
        <v>0</v>
      </c>
      <c r="K88" s="4">
        <f t="shared" si="181"/>
        <v>0</v>
      </c>
      <c r="L88" s="4">
        <f t="shared" si="181"/>
        <v>0</v>
      </c>
      <c r="M88" s="5" t="s">
        <v>16</v>
      </c>
      <c r="N88" s="24">
        <v>630</v>
      </c>
      <c r="O88" s="24">
        <v>92</v>
      </c>
      <c r="P88" s="24">
        <v>564</v>
      </c>
      <c r="Q88" s="24">
        <v>472</v>
      </c>
      <c r="R88" s="24">
        <v>76</v>
      </c>
      <c r="S88" s="24"/>
      <c r="T88" s="24">
        <v>12</v>
      </c>
      <c r="U88" s="24">
        <v>1</v>
      </c>
      <c r="V88" s="24">
        <v>87</v>
      </c>
      <c r="W88" s="24"/>
      <c r="X88" s="24">
        <v>30</v>
      </c>
      <c r="Y88" s="24"/>
      <c r="Z88" s="24">
        <v>11</v>
      </c>
      <c r="AA88" s="24"/>
      <c r="AB88" s="24">
        <v>1</v>
      </c>
      <c r="AC88" s="24"/>
      <c r="AD88" s="5" t="s">
        <v>16</v>
      </c>
      <c r="AE88" s="4">
        <f aca="true" t="shared" si="182" ref="AE88:AH89">N88+R88+V88+Z88</f>
        <v>804</v>
      </c>
      <c r="AF88" s="4">
        <f t="shared" si="182"/>
        <v>92</v>
      </c>
      <c r="AG88" s="4">
        <f t="shared" si="182"/>
        <v>607</v>
      </c>
      <c r="AH88" s="4">
        <f t="shared" si="182"/>
        <v>473</v>
      </c>
      <c r="AI88" s="24">
        <v>659</v>
      </c>
      <c r="AJ88" s="24">
        <v>149</v>
      </c>
      <c r="AK88" s="24">
        <v>560</v>
      </c>
      <c r="AL88" s="24">
        <v>958</v>
      </c>
      <c r="AM88" s="24">
        <v>46</v>
      </c>
      <c r="AN88" s="24">
        <v>17</v>
      </c>
      <c r="AO88" s="24">
        <v>19</v>
      </c>
      <c r="AP88" s="24"/>
      <c r="AQ88" s="24">
        <v>90</v>
      </c>
      <c r="AR88" s="24">
        <v>10</v>
      </c>
      <c r="AS88" s="24">
        <v>43</v>
      </c>
      <c r="AT88" s="24"/>
      <c r="AU88" s="24">
        <v>10</v>
      </c>
      <c r="AV88" s="24">
        <v>3</v>
      </c>
      <c r="AW88" s="24">
        <v>4</v>
      </c>
      <c r="AX88" s="24"/>
      <c r="AY88" s="4">
        <f aca="true" t="shared" si="183" ref="AY88:BB89">AI88+AM88+AQ88+AU88</f>
        <v>805</v>
      </c>
      <c r="AZ88" s="4">
        <f t="shared" si="183"/>
        <v>179</v>
      </c>
      <c r="BA88" s="4">
        <f t="shared" si="183"/>
        <v>626</v>
      </c>
      <c r="BB88" s="4">
        <f t="shared" si="183"/>
        <v>958</v>
      </c>
      <c r="BC88" s="4">
        <f aca="true" t="shared" si="184" ref="BC88:BF89">AE88-AY88</f>
        <v>-1</v>
      </c>
      <c r="BD88" s="4">
        <f t="shared" si="184"/>
        <v>-87</v>
      </c>
      <c r="BE88" s="4">
        <f t="shared" si="184"/>
        <v>-19</v>
      </c>
      <c r="BF88" s="4">
        <f t="shared" si="184"/>
        <v>-485</v>
      </c>
    </row>
    <row r="89" spans="1:58" s="19" customFormat="1" ht="16.5" customHeight="1">
      <c r="A89" s="24"/>
      <c r="B89" s="24"/>
      <c r="C89" s="24"/>
      <c r="D89" s="24"/>
      <c r="E89" s="24"/>
      <c r="F89" s="24"/>
      <c r="G89" s="24"/>
      <c r="H89" s="24"/>
      <c r="I89" s="4">
        <f t="shared" si="181"/>
        <v>0</v>
      </c>
      <c r="J89" s="4">
        <f t="shared" si="181"/>
        <v>0</v>
      </c>
      <c r="K89" s="4">
        <f t="shared" si="181"/>
        <v>0</v>
      </c>
      <c r="L89" s="4">
        <f t="shared" si="181"/>
        <v>0</v>
      </c>
      <c r="M89" s="5" t="s">
        <v>17</v>
      </c>
      <c r="N89" s="24">
        <v>14</v>
      </c>
      <c r="O89" s="24">
        <v>1</v>
      </c>
      <c r="P89" s="24">
        <v>1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5" t="s">
        <v>17</v>
      </c>
      <c r="AE89" s="4">
        <f t="shared" si="182"/>
        <v>14</v>
      </c>
      <c r="AF89" s="4">
        <f t="shared" si="182"/>
        <v>1</v>
      </c>
      <c r="AG89" s="4">
        <f t="shared" si="182"/>
        <v>1</v>
      </c>
      <c r="AH89" s="4">
        <f t="shared" si="182"/>
        <v>0</v>
      </c>
      <c r="AI89" s="24">
        <v>28</v>
      </c>
      <c r="AJ89" s="24"/>
      <c r="AK89" s="24">
        <v>4</v>
      </c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4">
        <f t="shared" si="183"/>
        <v>28</v>
      </c>
      <c r="AZ89" s="4">
        <f t="shared" si="183"/>
        <v>0</v>
      </c>
      <c r="BA89" s="4">
        <f t="shared" si="183"/>
        <v>4</v>
      </c>
      <c r="BB89" s="4">
        <f t="shared" si="183"/>
        <v>0</v>
      </c>
      <c r="BC89" s="4">
        <f t="shared" si="184"/>
        <v>-14</v>
      </c>
      <c r="BD89" s="4">
        <f t="shared" si="184"/>
        <v>1</v>
      </c>
      <c r="BE89" s="4">
        <f t="shared" si="184"/>
        <v>-3</v>
      </c>
      <c r="BF89" s="4">
        <f t="shared" si="184"/>
        <v>0</v>
      </c>
    </row>
    <row r="90" spans="1:58" s="19" customFormat="1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3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s="19" customFormat="1" ht="16.5" customHeight="1">
      <c r="A91" s="4">
        <f>A92</f>
        <v>0</v>
      </c>
      <c r="B91" s="4">
        <f aca="true" t="shared" si="185" ref="B91:L91">B92</f>
        <v>0</v>
      </c>
      <c r="C91" s="4">
        <f t="shared" si="185"/>
        <v>0</v>
      </c>
      <c r="D91" s="4">
        <f t="shared" si="185"/>
        <v>0</v>
      </c>
      <c r="E91" s="4">
        <f t="shared" si="185"/>
        <v>0</v>
      </c>
      <c r="F91" s="4">
        <f t="shared" si="185"/>
        <v>0</v>
      </c>
      <c r="G91" s="4">
        <f t="shared" si="185"/>
        <v>0</v>
      </c>
      <c r="H91" s="4">
        <f t="shared" si="185"/>
        <v>0</v>
      </c>
      <c r="I91" s="4">
        <f t="shared" si="185"/>
        <v>0</v>
      </c>
      <c r="J91" s="4">
        <f t="shared" si="185"/>
        <v>0</v>
      </c>
      <c r="K91" s="4">
        <f t="shared" si="185"/>
        <v>0</v>
      </c>
      <c r="L91" s="4">
        <f t="shared" si="185"/>
        <v>0</v>
      </c>
      <c r="M91" s="10" t="s">
        <v>62</v>
      </c>
      <c r="N91" s="4">
        <f aca="true" t="shared" si="186" ref="N91:AC91">N92</f>
        <v>0</v>
      </c>
      <c r="O91" s="4">
        <f t="shared" si="186"/>
        <v>0</v>
      </c>
      <c r="P91" s="4">
        <f t="shared" si="186"/>
        <v>0</v>
      </c>
      <c r="Q91" s="4">
        <f t="shared" si="186"/>
        <v>0</v>
      </c>
      <c r="R91" s="9">
        <f>R93</f>
        <v>1105</v>
      </c>
      <c r="S91" s="9">
        <f>S93</f>
        <v>90</v>
      </c>
      <c r="T91" s="9">
        <f>T93</f>
        <v>76</v>
      </c>
      <c r="U91" s="9">
        <f t="shared" si="186"/>
        <v>0</v>
      </c>
      <c r="V91" s="9">
        <f>V93</f>
        <v>137</v>
      </c>
      <c r="W91" s="9">
        <f>W93</f>
        <v>3</v>
      </c>
      <c r="X91" s="9">
        <f>X93</f>
        <v>10</v>
      </c>
      <c r="Y91" s="9">
        <f t="shared" si="186"/>
        <v>0</v>
      </c>
      <c r="Z91" s="9">
        <f t="shared" si="186"/>
        <v>0</v>
      </c>
      <c r="AA91" s="9">
        <f t="shared" si="186"/>
        <v>0</v>
      </c>
      <c r="AB91" s="9">
        <f t="shared" si="186"/>
        <v>0</v>
      </c>
      <c r="AC91" s="9">
        <f t="shared" si="186"/>
        <v>0</v>
      </c>
      <c r="AD91" s="10" t="s">
        <v>62</v>
      </c>
      <c r="AE91" s="9">
        <f aca="true" t="shared" si="187" ref="AE91:AL91">AE92</f>
        <v>1242</v>
      </c>
      <c r="AF91" s="9">
        <f t="shared" si="187"/>
        <v>93</v>
      </c>
      <c r="AG91" s="9">
        <f t="shared" si="187"/>
        <v>86</v>
      </c>
      <c r="AH91" s="9">
        <f t="shared" si="187"/>
        <v>0</v>
      </c>
      <c r="AI91" s="9">
        <f t="shared" si="187"/>
        <v>0</v>
      </c>
      <c r="AJ91" s="9">
        <f t="shared" si="187"/>
        <v>0</v>
      </c>
      <c r="AK91" s="9">
        <f t="shared" si="187"/>
        <v>0</v>
      </c>
      <c r="AL91" s="9">
        <f t="shared" si="187"/>
        <v>0</v>
      </c>
      <c r="AM91" s="9">
        <f>AM93</f>
        <v>1078</v>
      </c>
      <c r="AN91" s="9">
        <f>AN93</f>
        <v>89</v>
      </c>
      <c r="AO91" s="9">
        <f>AO93</f>
        <v>78</v>
      </c>
      <c r="AP91" s="9">
        <f>AP92</f>
        <v>0</v>
      </c>
      <c r="AQ91" s="9">
        <f>AQ93</f>
        <v>146</v>
      </c>
      <c r="AR91" s="9">
        <f>AR93</f>
        <v>3</v>
      </c>
      <c r="AS91" s="9">
        <f>AS93</f>
        <v>10</v>
      </c>
      <c r="AT91" s="9">
        <f>AT93</f>
        <v>0</v>
      </c>
      <c r="AU91" s="9">
        <f>AU92</f>
        <v>0</v>
      </c>
      <c r="AV91" s="9">
        <f>AV92</f>
        <v>0</v>
      </c>
      <c r="AW91" s="9">
        <f>AW92</f>
        <v>0</v>
      </c>
      <c r="AX91" s="9">
        <f>AX92</f>
        <v>0</v>
      </c>
      <c r="AY91" s="9">
        <f aca="true" t="shared" si="188" ref="AY91:BF91">AY93</f>
        <v>1224</v>
      </c>
      <c r="AZ91" s="9">
        <f t="shared" si="188"/>
        <v>92</v>
      </c>
      <c r="BA91" s="9">
        <f t="shared" si="188"/>
        <v>88</v>
      </c>
      <c r="BB91" s="9">
        <f t="shared" si="188"/>
        <v>0</v>
      </c>
      <c r="BC91" s="9">
        <f t="shared" si="188"/>
        <v>18</v>
      </c>
      <c r="BD91" s="9">
        <f t="shared" si="188"/>
        <v>1</v>
      </c>
      <c r="BE91" s="9">
        <f t="shared" si="188"/>
        <v>-2</v>
      </c>
      <c r="BF91" s="9">
        <f t="shared" si="188"/>
        <v>0</v>
      </c>
    </row>
    <row r="92" spans="1:58" s="19" customFormat="1" ht="16.5" customHeight="1">
      <c r="A92" s="4">
        <f aca="true" t="shared" si="189" ref="A92:L92">A93+A94</f>
        <v>0</v>
      </c>
      <c r="B92" s="4">
        <f t="shared" si="189"/>
        <v>0</v>
      </c>
      <c r="C92" s="4">
        <f t="shared" si="189"/>
        <v>0</v>
      </c>
      <c r="D92" s="4">
        <f t="shared" si="189"/>
        <v>0</v>
      </c>
      <c r="E92" s="4">
        <f t="shared" si="189"/>
        <v>0</v>
      </c>
      <c r="F92" s="4">
        <f t="shared" si="189"/>
        <v>0</v>
      </c>
      <c r="G92" s="4">
        <f t="shared" si="189"/>
        <v>0</v>
      </c>
      <c r="H92" s="4">
        <f t="shared" si="189"/>
        <v>0</v>
      </c>
      <c r="I92" s="4">
        <f t="shared" si="189"/>
        <v>0</v>
      </c>
      <c r="J92" s="4">
        <f t="shared" si="189"/>
        <v>0</v>
      </c>
      <c r="K92" s="4">
        <f t="shared" si="189"/>
        <v>0</v>
      </c>
      <c r="L92" s="4">
        <f t="shared" si="189"/>
        <v>0</v>
      </c>
      <c r="M92" s="6" t="s">
        <v>8</v>
      </c>
      <c r="N92" s="4">
        <f aca="true" t="shared" si="190" ref="N92:AC92">N93+N94</f>
        <v>0</v>
      </c>
      <c r="O92" s="4">
        <f t="shared" si="190"/>
        <v>0</v>
      </c>
      <c r="P92" s="4">
        <f t="shared" si="190"/>
        <v>0</v>
      </c>
      <c r="Q92" s="4">
        <f t="shared" si="190"/>
        <v>0</v>
      </c>
      <c r="R92" s="4">
        <f t="shared" si="190"/>
        <v>1105</v>
      </c>
      <c r="S92" s="4">
        <f t="shared" si="190"/>
        <v>90</v>
      </c>
      <c r="T92" s="4">
        <f t="shared" si="190"/>
        <v>76</v>
      </c>
      <c r="U92" s="4">
        <f t="shared" si="190"/>
        <v>0</v>
      </c>
      <c r="V92" s="4">
        <f t="shared" si="190"/>
        <v>137</v>
      </c>
      <c r="W92" s="4">
        <f t="shared" si="190"/>
        <v>3</v>
      </c>
      <c r="X92" s="4">
        <f t="shared" si="190"/>
        <v>10</v>
      </c>
      <c r="Y92" s="4">
        <f t="shared" si="190"/>
        <v>0</v>
      </c>
      <c r="Z92" s="4">
        <f t="shared" si="190"/>
        <v>0</v>
      </c>
      <c r="AA92" s="4">
        <f t="shared" si="190"/>
        <v>0</v>
      </c>
      <c r="AB92" s="4">
        <f t="shared" si="190"/>
        <v>0</v>
      </c>
      <c r="AC92" s="4">
        <f t="shared" si="190"/>
        <v>0</v>
      </c>
      <c r="AD92" s="6" t="s">
        <v>8</v>
      </c>
      <c r="AE92" s="4">
        <f aca="true" t="shared" si="191" ref="AE92:BF92">AE93+AE94</f>
        <v>1242</v>
      </c>
      <c r="AF92" s="4">
        <f t="shared" si="191"/>
        <v>93</v>
      </c>
      <c r="AG92" s="4">
        <f t="shared" si="191"/>
        <v>86</v>
      </c>
      <c r="AH92" s="4">
        <f t="shared" si="191"/>
        <v>0</v>
      </c>
      <c r="AI92" s="4">
        <f t="shared" si="191"/>
        <v>0</v>
      </c>
      <c r="AJ92" s="4">
        <f t="shared" si="191"/>
        <v>0</v>
      </c>
      <c r="AK92" s="4">
        <f t="shared" si="191"/>
        <v>0</v>
      </c>
      <c r="AL92" s="4">
        <f t="shared" si="191"/>
        <v>0</v>
      </c>
      <c r="AM92" s="4">
        <f t="shared" si="191"/>
        <v>1078</v>
      </c>
      <c r="AN92" s="4">
        <f t="shared" si="191"/>
        <v>89</v>
      </c>
      <c r="AO92" s="4">
        <f t="shared" si="191"/>
        <v>78</v>
      </c>
      <c r="AP92" s="4">
        <f t="shared" si="191"/>
        <v>0</v>
      </c>
      <c r="AQ92" s="4">
        <f t="shared" si="191"/>
        <v>146</v>
      </c>
      <c r="AR92" s="4">
        <f t="shared" si="191"/>
        <v>3</v>
      </c>
      <c r="AS92" s="4">
        <f t="shared" si="191"/>
        <v>10</v>
      </c>
      <c r="AT92" s="4">
        <f t="shared" si="191"/>
        <v>0</v>
      </c>
      <c r="AU92" s="4">
        <f t="shared" si="191"/>
        <v>0</v>
      </c>
      <c r="AV92" s="4">
        <f t="shared" si="191"/>
        <v>0</v>
      </c>
      <c r="AW92" s="4">
        <f t="shared" si="191"/>
        <v>0</v>
      </c>
      <c r="AX92" s="4">
        <f t="shared" si="191"/>
        <v>0</v>
      </c>
      <c r="AY92" s="4">
        <f t="shared" si="191"/>
        <v>1224</v>
      </c>
      <c r="AZ92" s="4">
        <f t="shared" si="191"/>
        <v>92</v>
      </c>
      <c r="BA92" s="4">
        <f t="shared" si="191"/>
        <v>88</v>
      </c>
      <c r="BB92" s="4">
        <f t="shared" si="191"/>
        <v>0</v>
      </c>
      <c r="BC92" s="4">
        <f t="shared" si="191"/>
        <v>18</v>
      </c>
      <c r="BD92" s="4">
        <f t="shared" si="191"/>
        <v>1</v>
      </c>
      <c r="BE92" s="4">
        <f t="shared" si="191"/>
        <v>-2</v>
      </c>
      <c r="BF92" s="4">
        <f t="shared" si="191"/>
        <v>0</v>
      </c>
    </row>
    <row r="93" spans="1:58" s="19" customFormat="1" ht="16.5" customHeight="1">
      <c r="A93" s="24"/>
      <c r="B93" s="24"/>
      <c r="C93" s="24"/>
      <c r="D93" s="24"/>
      <c r="E93" s="24"/>
      <c r="F93" s="24"/>
      <c r="G93" s="24"/>
      <c r="H93" s="24"/>
      <c r="I93" s="4">
        <f aca="true" t="shared" si="192" ref="I93:L94">A93-E93</f>
        <v>0</v>
      </c>
      <c r="J93" s="4">
        <f t="shared" si="192"/>
        <v>0</v>
      </c>
      <c r="K93" s="4">
        <f t="shared" si="192"/>
        <v>0</v>
      </c>
      <c r="L93" s="4">
        <f t="shared" si="192"/>
        <v>0</v>
      </c>
      <c r="M93" s="5" t="s">
        <v>16</v>
      </c>
      <c r="N93" s="24"/>
      <c r="O93" s="24"/>
      <c r="P93" s="24"/>
      <c r="Q93" s="24"/>
      <c r="R93" s="24">
        <v>1105</v>
      </c>
      <c r="S93" s="24">
        <v>90</v>
      </c>
      <c r="T93" s="24">
        <v>76</v>
      </c>
      <c r="U93" s="24"/>
      <c r="V93" s="24">
        <v>137</v>
      </c>
      <c r="W93" s="24">
        <v>3</v>
      </c>
      <c r="X93" s="24">
        <v>10</v>
      </c>
      <c r="Y93" s="24"/>
      <c r="Z93" s="24"/>
      <c r="AA93" s="24"/>
      <c r="AB93" s="24"/>
      <c r="AC93" s="24"/>
      <c r="AD93" s="7" t="s">
        <v>16</v>
      </c>
      <c r="AE93" s="4">
        <f aca="true" t="shared" si="193" ref="AE93:AH94">N93+R93+V93+Z93</f>
        <v>1242</v>
      </c>
      <c r="AF93" s="4">
        <f t="shared" si="193"/>
        <v>93</v>
      </c>
      <c r="AG93" s="4">
        <f t="shared" si="193"/>
        <v>86</v>
      </c>
      <c r="AH93" s="4">
        <f t="shared" si="193"/>
        <v>0</v>
      </c>
      <c r="AI93" s="24"/>
      <c r="AJ93" s="24"/>
      <c r="AK93" s="24"/>
      <c r="AL93" s="24"/>
      <c r="AM93" s="24">
        <v>1078</v>
      </c>
      <c r="AN93" s="24">
        <v>89</v>
      </c>
      <c r="AO93" s="24">
        <v>78</v>
      </c>
      <c r="AP93" s="24"/>
      <c r="AQ93" s="24">
        <v>146</v>
      </c>
      <c r="AR93" s="24">
        <v>3</v>
      </c>
      <c r="AS93" s="24">
        <v>10</v>
      </c>
      <c r="AT93" s="24"/>
      <c r="AU93" s="24"/>
      <c r="AV93" s="24"/>
      <c r="AW93" s="24"/>
      <c r="AX93" s="24"/>
      <c r="AY93" s="4">
        <f aca="true" t="shared" si="194" ref="AY93:BB94">AI93+AM93+AQ93+AU93</f>
        <v>1224</v>
      </c>
      <c r="AZ93" s="4">
        <f t="shared" si="194"/>
        <v>92</v>
      </c>
      <c r="BA93" s="4">
        <f t="shared" si="194"/>
        <v>88</v>
      </c>
      <c r="BB93" s="4">
        <f t="shared" si="194"/>
        <v>0</v>
      </c>
      <c r="BC93" s="4">
        <f>AE93-AY93</f>
        <v>18</v>
      </c>
      <c r="BD93" s="4">
        <f>AF93-AZ93</f>
        <v>1</v>
      </c>
      <c r="BE93" s="4">
        <f>AG93-BA93</f>
        <v>-2</v>
      </c>
      <c r="BF93" s="4">
        <f>AH93-BB93</f>
        <v>0</v>
      </c>
    </row>
    <row r="94" spans="1:58" s="19" customFormat="1" ht="16.5" customHeight="1">
      <c r="A94" s="24"/>
      <c r="B94" s="24"/>
      <c r="C94" s="24"/>
      <c r="D94" s="24"/>
      <c r="E94" s="24"/>
      <c r="F94" s="24"/>
      <c r="G94" s="24"/>
      <c r="H94" s="24"/>
      <c r="I94" s="4">
        <f t="shared" si="192"/>
        <v>0</v>
      </c>
      <c r="J94" s="4">
        <f t="shared" si="192"/>
        <v>0</v>
      </c>
      <c r="K94" s="4">
        <f t="shared" si="192"/>
        <v>0</v>
      </c>
      <c r="L94" s="4">
        <f t="shared" si="192"/>
        <v>0</v>
      </c>
      <c r="M94" s="5" t="s">
        <v>17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5" t="s">
        <v>17</v>
      </c>
      <c r="AE94" s="4">
        <f t="shared" si="193"/>
        <v>0</v>
      </c>
      <c r="AF94" s="4">
        <f t="shared" si="193"/>
        <v>0</v>
      </c>
      <c r="AG94" s="4">
        <f t="shared" si="193"/>
        <v>0</v>
      </c>
      <c r="AH94" s="4">
        <f t="shared" si="193"/>
        <v>0</v>
      </c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4">
        <f t="shared" si="194"/>
        <v>0</v>
      </c>
      <c r="AZ94" s="4">
        <f t="shared" si="194"/>
        <v>0</v>
      </c>
      <c r="BA94" s="4">
        <f t="shared" si="194"/>
        <v>0</v>
      </c>
      <c r="BB94" s="4">
        <f t="shared" si="194"/>
        <v>0</v>
      </c>
      <c r="BC94" s="4">
        <f>AE94-AY94</f>
        <v>0</v>
      </c>
      <c r="BD94" s="4">
        <f>AF94-AZ94</f>
        <v>0</v>
      </c>
      <c r="BE94" s="4"/>
      <c r="BF94" s="4"/>
    </row>
    <row r="95" spans="1:58" s="19" customFormat="1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21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21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s="44" customFormat="1" ht="16.5" customHeight="1">
      <c r="A96" s="9">
        <f>A97</f>
        <v>0</v>
      </c>
      <c r="B96" s="9">
        <f aca="true" t="shared" si="195" ref="B96:L96">B97</f>
        <v>0</v>
      </c>
      <c r="C96" s="9">
        <f t="shared" si="195"/>
        <v>0</v>
      </c>
      <c r="D96" s="9">
        <f t="shared" si="195"/>
        <v>0</v>
      </c>
      <c r="E96" s="9">
        <f t="shared" si="195"/>
        <v>0</v>
      </c>
      <c r="F96" s="9">
        <f t="shared" si="195"/>
        <v>0</v>
      </c>
      <c r="G96" s="9">
        <f t="shared" si="195"/>
        <v>0</v>
      </c>
      <c r="H96" s="9">
        <f t="shared" si="195"/>
        <v>0</v>
      </c>
      <c r="I96" s="9">
        <f t="shared" si="195"/>
        <v>0</v>
      </c>
      <c r="J96" s="9">
        <f t="shared" si="195"/>
        <v>0</v>
      </c>
      <c r="K96" s="9">
        <f t="shared" si="195"/>
        <v>0</v>
      </c>
      <c r="L96" s="9">
        <f t="shared" si="195"/>
        <v>0</v>
      </c>
      <c r="M96" s="10" t="s">
        <v>63</v>
      </c>
      <c r="N96" s="9">
        <f>N97</f>
        <v>0</v>
      </c>
      <c r="O96" s="9">
        <f aca="true" t="shared" si="196" ref="O96:AC96">O97</f>
        <v>0</v>
      </c>
      <c r="P96" s="9">
        <f t="shared" si="196"/>
        <v>0</v>
      </c>
      <c r="Q96" s="9">
        <f t="shared" si="196"/>
        <v>0</v>
      </c>
      <c r="R96" s="9">
        <f>R98</f>
        <v>2142</v>
      </c>
      <c r="S96" s="9">
        <f t="shared" si="196"/>
        <v>0</v>
      </c>
      <c r="T96" s="9">
        <f>T98</f>
        <v>272</v>
      </c>
      <c r="U96" s="9">
        <f t="shared" si="196"/>
        <v>0</v>
      </c>
      <c r="V96" s="9">
        <f>V98</f>
        <v>99</v>
      </c>
      <c r="W96" s="9">
        <f t="shared" si="196"/>
        <v>0</v>
      </c>
      <c r="X96" s="9">
        <f>X98</f>
        <v>23</v>
      </c>
      <c r="Y96" s="9">
        <f t="shared" si="196"/>
        <v>0</v>
      </c>
      <c r="Z96" s="9">
        <f t="shared" si="196"/>
        <v>0</v>
      </c>
      <c r="AA96" s="9">
        <f t="shared" si="196"/>
        <v>0</v>
      </c>
      <c r="AB96" s="9">
        <f t="shared" si="196"/>
        <v>0</v>
      </c>
      <c r="AC96" s="9">
        <f t="shared" si="196"/>
        <v>0</v>
      </c>
      <c r="AD96" s="10" t="s">
        <v>63</v>
      </c>
      <c r="AE96" s="9">
        <f>AE97</f>
        <v>2241</v>
      </c>
      <c r="AF96" s="9">
        <f aca="true" t="shared" si="197" ref="AF96:BF96">AF97</f>
        <v>0</v>
      </c>
      <c r="AG96" s="9">
        <f t="shared" si="197"/>
        <v>295</v>
      </c>
      <c r="AH96" s="9">
        <f t="shared" si="197"/>
        <v>0</v>
      </c>
      <c r="AI96" s="9">
        <f t="shared" si="197"/>
        <v>0</v>
      </c>
      <c r="AJ96" s="9">
        <f t="shared" si="197"/>
        <v>0</v>
      </c>
      <c r="AK96" s="9">
        <f t="shared" si="197"/>
        <v>0</v>
      </c>
      <c r="AL96" s="9">
        <f t="shared" si="197"/>
        <v>0</v>
      </c>
      <c r="AM96" s="9">
        <f>AM98</f>
        <v>2500</v>
      </c>
      <c r="AN96" s="9">
        <f t="shared" si="197"/>
        <v>0</v>
      </c>
      <c r="AO96" s="9">
        <f>AO98</f>
        <v>302</v>
      </c>
      <c r="AP96" s="9">
        <f t="shared" si="197"/>
        <v>0</v>
      </c>
      <c r="AQ96" s="9">
        <f>AQ98</f>
        <v>97</v>
      </c>
      <c r="AR96" s="9">
        <f t="shared" si="197"/>
        <v>0</v>
      </c>
      <c r="AS96" s="9">
        <f>AS98</f>
        <v>10</v>
      </c>
      <c r="AT96" s="9">
        <f t="shared" si="197"/>
        <v>0</v>
      </c>
      <c r="AU96" s="9">
        <f t="shared" si="197"/>
        <v>0</v>
      </c>
      <c r="AV96" s="9">
        <f t="shared" si="197"/>
        <v>0</v>
      </c>
      <c r="AW96" s="9">
        <f t="shared" si="197"/>
        <v>0</v>
      </c>
      <c r="AX96" s="9">
        <f t="shared" si="197"/>
        <v>0</v>
      </c>
      <c r="AY96" s="9">
        <f>AY98</f>
        <v>2597</v>
      </c>
      <c r="AZ96" s="9">
        <f t="shared" si="197"/>
        <v>0</v>
      </c>
      <c r="BA96" s="9">
        <f>BA98</f>
        <v>312</v>
      </c>
      <c r="BB96" s="9">
        <f t="shared" si="197"/>
        <v>0</v>
      </c>
      <c r="BC96" s="9">
        <f>BC98</f>
        <v>-356</v>
      </c>
      <c r="BD96" s="9">
        <f t="shared" si="197"/>
        <v>0</v>
      </c>
      <c r="BE96" s="9">
        <f>BE98</f>
        <v>-17</v>
      </c>
      <c r="BF96" s="9">
        <f t="shared" si="197"/>
        <v>0</v>
      </c>
    </row>
    <row r="97" spans="1:58" s="19" customFormat="1" ht="16.5" customHeight="1">
      <c r="A97" s="4">
        <f>A98+A99</f>
        <v>0</v>
      </c>
      <c r="B97" s="4">
        <f aca="true" t="shared" si="198" ref="B97:H97">B98+B99</f>
        <v>0</v>
      </c>
      <c r="C97" s="4">
        <f t="shared" si="198"/>
        <v>0</v>
      </c>
      <c r="D97" s="4">
        <f t="shared" si="198"/>
        <v>0</v>
      </c>
      <c r="E97" s="4">
        <f t="shared" si="198"/>
        <v>0</v>
      </c>
      <c r="F97" s="4">
        <f t="shared" si="198"/>
        <v>0</v>
      </c>
      <c r="G97" s="4">
        <f t="shared" si="198"/>
        <v>0</v>
      </c>
      <c r="H97" s="4">
        <f t="shared" si="198"/>
        <v>0</v>
      </c>
      <c r="I97" s="4">
        <f>I98+I99</f>
        <v>0</v>
      </c>
      <c r="J97" s="4">
        <f>J98+J99</f>
        <v>0</v>
      </c>
      <c r="K97" s="4">
        <f>K98+K99</f>
        <v>0</v>
      </c>
      <c r="L97" s="4">
        <f>L98+L99</f>
        <v>0</v>
      </c>
      <c r="M97" s="6" t="s">
        <v>9</v>
      </c>
      <c r="N97" s="4">
        <f aca="true" t="shared" si="199" ref="N97:AC97">N98+N99</f>
        <v>0</v>
      </c>
      <c r="O97" s="4">
        <f t="shared" si="199"/>
        <v>0</v>
      </c>
      <c r="P97" s="4">
        <f t="shared" si="199"/>
        <v>0</v>
      </c>
      <c r="Q97" s="4">
        <f t="shared" si="199"/>
        <v>0</v>
      </c>
      <c r="R97" s="4">
        <f t="shared" si="199"/>
        <v>2142</v>
      </c>
      <c r="S97" s="4">
        <f t="shared" si="199"/>
        <v>0</v>
      </c>
      <c r="T97" s="4">
        <f t="shared" si="199"/>
        <v>272</v>
      </c>
      <c r="U97" s="4">
        <f t="shared" si="199"/>
        <v>0</v>
      </c>
      <c r="V97" s="4">
        <f t="shared" si="199"/>
        <v>99</v>
      </c>
      <c r="W97" s="4">
        <f t="shared" si="199"/>
        <v>0</v>
      </c>
      <c r="X97" s="4">
        <f t="shared" si="199"/>
        <v>23</v>
      </c>
      <c r="Y97" s="4">
        <f t="shared" si="199"/>
        <v>0</v>
      </c>
      <c r="Z97" s="4">
        <f t="shared" si="199"/>
        <v>0</v>
      </c>
      <c r="AA97" s="4">
        <f t="shared" si="199"/>
        <v>0</v>
      </c>
      <c r="AB97" s="4">
        <f t="shared" si="199"/>
        <v>0</v>
      </c>
      <c r="AC97" s="4">
        <f t="shared" si="199"/>
        <v>0</v>
      </c>
      <c r="AD97" s="6" t="s">
        <v>9</v>
      </c>
      <c r="AE97" s="4">
        <f aca="true" t="shared" si="200" ref="AE97:BF97">AE98+AE99</f>
        <v>2241</v>
      </c>
      <c r="AF97" s="4">
        <f t="shared" si="200"/>
        <v>0</v>
      </c>
      <c r="AG97" s="4">
        <f t="shared" si="200"/>
        <v>295</v>
      </c>
      <c r="AH97" s="4">
        <f t="shared" si="200"/>
        <v>0</v>
      </c>
      <c r="AI97" s="4">
        <f t="shared" si="200"/>
        <v>0</v>
      </c>
      <c r="AJ97" s="4">
        <f t="shared" si="200"/>
        <v>0</v>
      </c>
      <c r="AK97" s="4">
        <f t="shared" si="200"/>
        <v>0</v>
      </c>
      <c r="AL97" s="4">
        <f t="shared" si="200"/>
        <v>0</v>
      </c>
      <c r="AM97" s="4">
        <f t="shared" si="200"/>
        <v>2500</v>
      </c>
      <c r="AN97" s="4">
        <f t="shared" si="200"/>
        <v>0</v>
      </c>
      <c r="AO97" s="4">
        <f t="shared" si="200"/>
        <v>302</v>
      </c>
      <c r="AP97" s="4">
        <f t="shared" si="200"/>
        <v>0</v>
      </c>
      <c r="AQ97" s="4">
        <f t="shared" si="200"/>
        <v>97</v>
      </c>
      <c r="AR97" s="4">
        <f t="shared" si="200"/>
        <v>0</v>
      </c>
      <c r="AS97" s="4">
        <f t="shared" si="200"/>
        <v>10</v>
      </c>
      <c r="AT97" s="4">
        <f t="shared" si="200"/>
        <v>0</v>
      </c>
      <c r="AU97" s="4">
        <f t="shared" si="200"/>
        <v>0</v>
      </c>
      <c r="AV97" s="4">
        <f t="shared" si="200"/>
        <v>0</v>
      </c>
      <c r="AW97" s="4">
        <f t="shared" si="200"/>
        <v>0</v>
      </c>
      <c r="AX97" s="4">
        <f t="shared" si="200"/>
        <v>0</v>
      </c>
      <c r="AY97" s="4">
        <f t="shared" si="200"/>
        <v>2597</v>
      </c>
      <c r="AZ97" s="4">
        <f t="shared" si="200"/>
        <v>0</v>
      </c>
      <c r="BA97" s="4">
        <f t="shared" si="200"/>
        <v>312</v>
      </c>
      <c r="BB97" s="4">
        <f t="shared" si="200"/>
        <v>0</v>
      </c>
      <c r="BC97" s="4">
        <f t="shared" si="200"/>
        <v>-356</v>
      </c>
      <c r="BD97" s="4">
        <f t="shared" si="200"/>
        <v>0</v>
      </c>
      <c r="BE97" s="4">
        <f t="shared" si="200"/>
        <v>-17</v>
      </c>
      <c r="BF97" s="4">
        <f t="shared" si="200"/>
        <v>0</v>
      </c>
    </row>
    <row r="98" spans="1:58" s="19" customFormat="1" ht="16.5" customHeight="1">
      <c r="A98" s="24"/>
      <c r="B98" s="24"/>
      <c r="C98" s="24"/>
      <c r="D98" s="24"/>
      <c r="E98" s="24"/>
      <c r="F98" s="24"/>
      <c r="G98" s="24"/>
      <c r="H98" s="24"/>
      <c r="I98" s="4">
        <f aca="true" t="shared" si="201" ref="I98:L99">A98-E98</f>
        <v>0</v>
      </c>
      <c r="J98" s="4">
        <f t="shared" si="201"/>
        <v>0</v>
      </c>
      <c r="K98" s="4">
        <f t="shared" si="201"/>
        <v>0</v>
      </c>
      <c r="L98" s="4">
        <f t="shared" si="201"/>
        <v>0</v>
      </c>
      <c r="M98" s="5" t="s">
        <v>16</v>
      </c>
      <c r="N98" s="24"/>
      <c r="O98" s="24"/>
      <c r="P98" s="24"/>
      <c r="Q98" s="24"/>
      <c r="R98" s="24">
        <v>2142</v>
      </c>
      <c r="S98" s="24"/>
      <c r="T98" s="24">
        <v>272</v>
      </c>
      <c r="U98" s="24"/>
      <c r="V98" s="24">
        <v>99</v>
      </c>
      <c r="W98" s="24"/>
      <c r="X98" s="24">
        <v>23</v>
      </c>
      <c r="Y98" s="24"/>
      <c r="Z98" s="24"/>
      <c r="AA98" s="24"/>
      <c r="AB98" s="24"/>
      <c r="AC98" s="24"/>
      <c r="AD98" s="7" t="s">
        <v>16</v>
      </c>
      <c r="AE98" s="4">
        <f aca="true" t="shared" si="202" ref="AE98:AH99">N98+R98+V98+Z98</f>
        <v>2241</v>
      </c>
      <c r="AF98" s="4">
        <f t="shared" si="202"/>
        <v>0</v>
      </c>
      <c r="AG98" s="4">
        <f t="shared" si="202"/>
        <v>295</v>
      </c>
      <c r="AH98" s="4">
        <f t="shared" si="202"/>
        <v>0</v>
      </c>
      <c r="AI98" s="24"/>
      <c r="AJ98" s="24"/>
      <c r="AK98" s="24"/>
      <c r="AL98" s="24"/>
      <c r="AM98" s="24">
        <v>2500</v>
      </c>
      <c r="AN98" s="24"/>
      <c r="AO98" s="24">
        <v>302</v>
      </c>
      <c r="AP98" s="24"/>
      <c r="AQ98" s="24">
        <v>97</v>
      </c>
      <c r="AR98" s="24"/>
      <c r="AS98" s="24">
        <v>10</v>
      </c>
      <c r="AT98" s="24"/>
      <c r="AU98" s="24"/>
      <c r="AV98" s="24"/>
      <c r="AW98" s="24"/>
      <c r="AX98" s="24"/>
      <c r="AY98" s="4">
        <f aca="true" t="shared" si="203" ref="AY98:BB99">AI98+AM98+AQ98+AU98</f>
        <v>2597</v>
      </c>
      <c r="AZ98" s="4">
        <f t="shared" si="203"/>
        <v>0</v>
      </c>
      <c r="BA98" s="4">
        <f t="shared" si="203"/>
        <v>312</v>
      </c>
      <c r="BB98" s="4">
        <f t="shared" si="203"/>
        <v>0</v>
      </c>
      <c r="BC98" s="4">
        <f aca="true" t="shared" si="204" ref="BC98:BF99">AE98-AY98</f>
        <v>-356</v>
      </c>
      <c r="BD98" s="4">
        <f t="shared" si="204"/>
        <v>0</v>
      </c>
      <c r="BE98" s="4">
        <f t="shared" si="204"/>
        <v>-17</v>
      </c>
      <c r="BF98" s="4">
        <f t="shared" si="204"/>
        <v>0</v>
      </c>
    </row>
    <row r="99" spans="1:58" s="19" customFormat="1" ht="16.5" customHeight="1">
      <c r="A99" s="24"/>
      <c r="B99" s="24"/>
      <c r="C99" s="24"/>
      <c r="D99" s="24"/>
      <c r="E99" s="24"/>
      <c r="F99" s="24"/>
      <c r="G99" s="24"/>
      <c r="H99" s="24"/>
      <c r="I99" s="4">
        <f t="shared" si="201"/>
        <v>0</v>
      </c>
      <c r="J99" s="4">
        <f t="shared" si="201"/>
        <v>0</v>
      </c>
      <c r="K99" s="4">
        <f t="shared" si="201"/>
        <v>0</v>
      </c>
      <c r="L99" s="4">
        <f t="shared" si="201"/>
        <v>0</v>
      </c>
      <c r="M99" s="5" t="s">
        <v>17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5" t="s">
        <v>17</v>
      </c>
      <c r="AE99" s="4">
        <f t="shared" si="202"/>
        <v>0</v>
      </c>
      <c r="AF99" s="4">
        <f t="shared" si="202"/>
        <v>0</v>
      </c>
      <c r="AG99" s="4">
        <f t="shared" si="202"/>
        <v>0</v>
      </c>
      <c r="AH99" s="4">
        <f t="shared" si="202"/>
        <v>0</v>
      </c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4">
        <f t="shared" si="203"/>
        <v>0</v>
      </c>
      <c r="AZ99" s="4">
        <f t="shared" si="203"/>
        <v>0</v>
      </c>
      <c r="BA99" s="4">
        <f t="shared" si="203"/>
        <v>0</v>
      </c>
      <c r="BB99" s="4">
        <f t="shared" si="203"/>
        <v>0</v>
      </c>
      <c r="BC99" s="4">
        <f t="shared" si="204"/>
        <v>0</v>
      </c>
      <c r="BD99" s="4">
        <f t="shared" si="204"/>
        <v>0</v>
      </c>
      <c r="BE99" s="4">
        <f t="shared" si="204"/>
        <v>0</v>
      </c>
      <c r="BF99" s="4">
        <f t="shared" si="204"/>
        <v>0</v>
      </c>
    </row>
    <row r="100" spans="1:58" s="19" customFormat="1" ht="1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21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s="19" customFormat="1" ht="1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21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s="19" customFormat="1" ht="1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21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1:58" s="19" customFormat="1" ht="1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1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21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1:58" s="19" customFormat="1" ht="1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1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21"/>
      <c r="AE104" s="4">
        <f>N104+R104+V104+Z104</f>
        <v>0</v>
      </c>
      <c r="AF104" s="4">
        <f>O104+S104+W104+AA104</f>
        <v>0</v>
      </c>
      <c r="AG104" s="4">
        <f>P104+T104+X104+AB104</f>
        <v>0</v>
      </c>
      <c r="AH104" s="4">
        <f>Q104+U104+Y104+AC104</f>
        <v>0</v>
      </c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s="32" customFormat="1" ht="16.5" customHeight="1">
      <c r="A105" s="22">
        <f>A96+A91+A86+A63+A37+A14+A9</f>
        <v>2915</v>
      </c>
      <c r="B105" s="22">
        <f aca="true" t="shared" si="205" ref="B105:K105">B96+B91+B86+B63+B37+B14+B9</f>
        <v>1</v>
      </c>
      <c r="C105" s="22">
        <f t="shared" si="205"/>
        <v>3087</v>
      </c>
      <c r="D105" s="22">
        <f t="shared" si="205"/>
        <v>0</v>
      </c>
      <c r="E105" s="22">
        <f t="shared" si="205"/>
        <v>3137</v>
      </c>
      <c r="F105" s="22">
        <f t="shared" si="205"/>
        <v>0</v>
      </c>
      <c r="G105" s="22">
        <f t="shared" si="205"/>
        <v>3257</v>
      </c>
      <c r="H105" s="22">
        <f t="shared" si="205"/>
        <v>0</v>
      </c>
      <c r="I105" s="22">
        <f t="shared" si="205"/>
        <v>-222</v>
      </c>
      <c r="J105" s="22">
        <f t="shared" si="205"/>
        <v>1</v>
      </c>
      <c r="K105" s="22">
        <f t="shared" si="205"/>
        <v>-170</v>
      </c>
      <c r="L105" s="22">
        <f>L96+L91+L86+L63+L37+L14+L9</f>
        <v>0</v>
      </c>
      <c r="M105" s="23" t="s">
        <v>15</v>
      </c>
      <c r="N105" s="22">
        <f>N96+N91+N86+N63+N37+N14+N9</f>
        <v>42271</v>
      </c>
      <c r="O105" s="22">
        <f aca="true" t="shared" si="206" ref="O105:AC105">O96+O91+O86+O63+O37+O14+O9</f>
        <v>458</v>
      </c>
      <c r="P105" s="22">
        <f t="shared" si="206"/>
        <v>45815</v>
      </c>
      <c r="Q105" s="22">
        <f t="shared" si="206"/>
        <v>1794</v>
      </c>
      <c r="R105" s="22">
        <f t="shared" si="206"/>
        <v>39484</v>
      </c>
      <c r="S105" s="22">
        <f t="shared" si="206"/>
        <v>1976</v>
      </c>
      <c r="T105" s="22">
        <f t="shared" si="206"/>
        <v>16376</v>
      </c>
      <c r="U105" s="22">
        <f t="shared" si="206"/>
        <v>580</v>
      </c>
      <c r="V105" s="22">
        <f t="shared" si="206"/>
        <v>6667</v>
      </c>
      <c r="W105" s="22">
        <f t="shared" si="206"/>
        <v>143</v>
      </c>
      <c r="X105" s="22">
        <f t="shared" si="206"/>
        <v>1839</v>
      </c>
      <c r="Y105" s="22">
        <f t="shared" si="206"/>
        <v>73</v>
      </c>
      <c r="Z105" s="22">
        <f t="shared" si="206"/>
        <v>2522</v>
      </c>
      <c r="AA105" s="22">
        <f t="shared" si="206"/>
        <v>21</v>
      </c>
      <c r="AB105" s="22">
        <f t="shared" si="206"/>
        <v>1313</v>
      </c>
      <c r="AC105" s="22">
        <f t="shared" si="206"/>
        <v>57</v>
      </c>
      <c r="AD105" s="46" t="s">
        <v>64</v>
      </c>
      <c r="AE105" s="22">
        <f>AE96+AE91+AE86+AE63+AE37+AE14+AE9</f>
        <v>90944</v>
      </c>
      <c r="AF105" s="22">
        <f aca="true" t="shared" si="207" ref="AF105:BF105">AF96+AF91+AF86+AF63+AF37+AF14+AF9</f>
        <v>2598</v>
      </c>
      <c r="AG105" s="22">
        <f t="shared" si="207"/>
        <v>65343</v>
      </c>
      <c r="AH105" s="22">
        <f t="shared" si="207"/>
        <v>2504</v>
      </c>
      <c r="AI105" s="22">
        <f t="shared" si="207"/>
        <v>45832</v>
      </c>
      <c r="AJ105" s="22">
        <f t="shared" si="207"/>
        <v>653</v>
      </c>
      <c r="AK105" s="22">
        <f t="shared" si="207"/>
        <v>43911</v>
      </c>
      <c r="AL105" s="22">
        <f t="shared" si="207"/>
        <v>2747</v>
      </c>
      <c r="AM105" s="22">
        <f t="shared" si="207"/>
        <v>38723</v>
      </c>
      <c r="AN105" s="22">
        <f t="shared" si="207"/>
        <v>2100</v>
      </c>
      <c r="AO105" s="22">
        <f t="shared" si="207"/>
        <v>19557</v>
      </c>
      <c r="AP105" s="22">
        <f t="shared" si="207"/>
        <v>1243</v>
      </c>
      <c r="AQ105" s="22">
        <f t="shared" si="207"/>
        <v>6341</v>
      </c>
      <c r="AR105" s="22">
        <f t="shared" si="207"/>
        <v>137</v>
      </c>
      <c r="AS105" s="22">
        <f t="shared" si="207"/>
        <v>1532</v>
      </c>
      <c r="AT105" s="22">
        <f t="shared" si="207"/>
        <v>65</v>
      </c>
      <c r="AU105" s="22">
        <f t="shared" si="207"/>
        <v>2817</v>
      </c>
      <c r="AV105" s="22">
        <f t="shared" si="207"/>
        <v>9</v>
      </c>
      <c r="AW105" s="22">
        <f t="shared" si="207"/>
        <v>1608</v>
      </c>
      <c r="AX105" s="22">
        <f t="shared" si="207"/>
        <v>41</v>
      </c>
      <c r="AY105" s="22">
        <f t="shared" si="207"/>
        <v>93713</v>
      </c>
      <c r="AZ105" s="22">
        <f t="shared" si="207"/>
        <v>2899</v>
      </c>
      <c r="BA105" s="22">
        <f t="shared" si="207"/>
        <v>66608</v>
      </c>
      <c r="BB105" s="22">
        <f t="shared" si="207"/>
        <v>4096</v>
      </c>
      <c r="BC105" s="22">
        <f t="shared" si="207"/>
        <v>-2769</v>
      </c>
      <c r="BD105" s="22">
        <f t="shared" si="207"/>
        <v>-301</v>
      </c>
      <c r="BE105" s="22">
        <f t="shared" si="207"/>
        <v>-1265</v>
      </c>
      <c r="BF105" s="22">
        <f t="shared" si="207"/>
        <v>-1592</v>
      </c>
    </row>
    <row r="106" spans="1:58" s="19" customFormat="1" ht="15" customHeight="1" thickBo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</row>
  </sheetData>
  <mergeCells count="54">
    <mergeCell ref="BC6:BD6"/>
    <mergeCell ref="BE6:BF6"/>
    <mergeCell ref="BC4:BF4"/>
    <mergeCell ref="BC5:BF5"/>
    <mergeCell ref="AM6:AN6"/>
    <mergeCell ref="AO6:AP6"/>
    <mergeCell ref="AQ4:BB4"/>
    <mergeCell ref="AQ6:AR6"/>
    <mergeCell ref="AS6:AT6"/>
    <mergeCell ref="AU6:AV6"/>
    <mergeCell ref="AW6:AX6"/>
    <mergeCell ref="AY6:AZ6"/>
    <mergeCell ref="BA6:BB6"/>
    <mergeCell ref="Z6:AA6"/>
    <mergeCell ref="AB6:AC6"/>
    <mergeCell ref="AD4:AD7"/>
    <mergeCell ref="AI4:AP4"/>
    <mergeCell ref="AE5:AH5"/>
    <mergeCell ref="AI5:AL5"/>
    <mergeCell ref="AE6:AF6"/>
    <mergeCell ref="AG6:AH6"/>
    <mergeCell ref="AI6:AJ6"/>
    <mergeCell ref="AK6:AL6"/>
    <mergeCell ref="R6:S6"/>
    <mergeCell ref="T6:U6"/>
    <mergeCell ref="V6:W6"/>
    <mergeCell ref="X6:Y6"/>
    <mergeCell ref="I6:J6"/>
    <mergeCell ref="K6:L6"/>
    <mergeCell ref="M4:M7"/>
    <mergeCell ref="N4:AC4"/>
    <mergeCell ref="N5:Q5"/>
    <mergeCell ref="R5:U5"/>
    <mergeCell ref="V5:Y5"/>
    <mergeCell ref="Z5:AC5"/>
    <mergeCell ref="N6:O6"/>
    <mergeCell ref="P6:Q6"/>
    <mergeCell ref="A6:B6"/>
    <mergeCell ref="C6:D6"/>
    <mergeCell ref="E6:F6"/>
    <mergeCell ref="G6:H6"/>
    <mergeCell ref="A4:L4"/>
    <mergeCell ref="A5:D5"/>
    <mergeCell ref="E5:H5"/>
    <mergeCell ref="I5:L5"/>
    <mergeCell ref="H2:M2"/>
    <mergeCell ref="N2:S2"/>
    <mergeCell ref="AI2:AP2"/>
    <mergeCell ref="AQ2:AV2"/>
    <mergeCell ref="AE4:AH4"/>
    <mergeCell ref="AU5:AX5"/>
    <mergeCell ref="AY5:BB5"/>
    <mergeCell ref="AQ5:AT5"/>
    <mergeCell ref="AM5:AP5"/>
  </mergeCells>
  <printOptions horizontalCentered="1"/>
  <pageMargins left="0.5905511811023623" right="0.5905511811023623" top="0.7874015748031497" bottom="0.7874015748031497" header="0.11811023622047245" footer="0.31496062992125984"/>
  <pageSetup horizontalDpi="300" verticalDpi="300" orientation="portrait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李慧君</cp:lastModifiedBy>
  <cp:lastPrinted>2005-04-11T10:07:16Z</cp:lastPrinted>
  <dcterms:created xsi:type="dcterms:W3CDTF">1998-10-13T10:37:55Z</dcterms:created>
  <dcterms:modified xsi:type="dcterms:W3CDTF">2005-09-06T09:35:08Z</dcterms:modified>
  <cp:category/>
  <cp:version/>
  <cp:contentType/>
  <cp:contentStatus/>
</cp:coreProperties>
</file>