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參5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'參5'!$A$1:$F$28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<sst xmlns="http://schemas.openxmlformats.org/spreadsheetml/2006/main" count="32" uniqueCount="30">
  <si>
    <t>參考表5</t>
  </si>
  <si>
    <t>中央政府總預算</t>
  </si>
  <si>
    <t>歲入歲出簡明對照表</t>
  </si>
  <si>
    <t>　　　　　中華民國99年度</t>
  </si>
  <si>
    <t>單位：新臺幣千元；％</t>
  </si>
  <si>
    <t>項              目</t>
  </si>
  <si>
    <t>合　　　　計</t>
  </si>
  <si>
    <t>經常門預算數</t>
  </si>
  <si>
    <t>資本門預算數</t>
  </si>
  <si>
    <t>金　　額</t>
  </si>
  <si>
    <t>百分比</t>
  </si>
  <si>
    <t>一、歲入部分合計</t>
  </si>
  <si>
    <t>金　額</t>
  </si>
  <si>
    <t>百分比</t>
  </si>
  <si>
    <t xml:space="preserve"> 1.稅課收入</t>
  </si>
  <si>
    <t xml:space="preserve"> 2.營業盈餘及事業收入</t>
  </si>
  <si>
    <t xml:space="preserve"> 3.規費及罰款收入      　 </t>
  </si>
  <si>
    <t xml:space="preserve"> 4.財產收入</t>
  </si>
  <si>
    <t xml:space="preserve"> 5.其他收入</t>
  </si>
  <si>
    <t>二、歲出部分合計</t>
  </si>
  <si>
    <t xml:space="preserve"> 1.一般政務支出</t>
  </si>
  <si>
    <t xml:space="preserve"> 2.國防支出</t>
  </si>
  <si>
    <t xml:space="preserve"> 3.教育科學文化支出</t>
  </si>
  <si>
    <t xml:space="preserve"> 4.經濟發展支出</t>
  </si>
  <si>
    <t xml:space="preserve"> 5.社會福利支出</t>
  </si>
  <si>
    <t xml:space="preserve"> 6.社區發展及環境保護支出</t>
  </si>
  <si>
    <t xml:space="preserve"> 7.退休撫卹支出</t>
  </si>
  <si>
    <t xml:space="preserve"> 8.債務支出</t>
  </si>
  <si>
    <t xml:space="preserve"> 9.一般補助及其他支出</t>
  </si>
  <si>
    <t>三、歲入歲出餘絀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</si>
</sst>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\ "/>
    <numFmt numFmtId="185" formatCode="#,##0.0_ "/>
    <numFmt numFmtId="186" formatCode="0.0_ "/>
    <numFmt numFmtId="187" formatCode="_-* #,##0_-;\-* #,##0_-;_-* &quot;-&quot;??_-;_-@_-"/>
    <numFmt numFmtId="188" formatCode="#,##0.0;[Red]#,##0.0"/>
    <numFmt numFmtId="189" formatCode="\+#,##0;\-#,##0"/>
    <numFmt numFmtId="190" formatCode="0.00\ "/>
    <numFmt numFmtId="191" formatCode="0.0\ "/>
    <numFmt numFmtId="192" formatCode="#,##0.00\ "/>
    <numFmt numFmtId="193" formatCode="#\ ##0\ \ \ \ \ "/>
    <numFmt numFmtId="194" formatCode="0.00_ \ \ \ \ "/>
    <numFmt numFmtId="195" formatCode="0.0_ \ \ \ \ \ "/>
    <numFmt numFmtId="196" formatCode="0.00_ \ \ \ \ \ \ \ \ "/>
    <numFmt numFmtId="197" formatCode="0.00_ \ \ \ \ \ "/>
    <numFmt numFmtId="198" formatCode="#,##0."/>
    <numFmt numFmtId="199" formatCode="General_)"/>
    <numFmt numFmtId="200" formatCode="0.00_)"/>
    <numFmt numFmtId="201" formatCode="0.0_);[Red]\(0.0\)"/>
    <numFmt numFmtId="202" formatCode="_-* #,##0.0_-;\-* #,##0.0_-;_-* &quot;-&quot;??_-;_-@_-"/>
    <numFmt numFmtId="203" formatCode="_-* #,##0.0_-;\-* #,##0.0_-;_-* &quot;-&quot;?_-;_-@_-"/>
  </numFmts>
  <fonts count="2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4"/>
      <name val="新細明體"/>
      <family val="1"/>
    </font>
    <font>
      <sz val="14"/>
      <color indexed="8"/>
      <name val="標楷體"/>
      <family val="4"/>
    </font>
    <font>
      <sz val="9"/>
      <name val="細明體"/>
      <family val="3"/>
    </font>
    <font>
      <b/>
      <sz val="16"/>
      <color indexed="8"/>
      <name val="標楷體"/>
      <family val="4"/>
    </font>
    <font>
      <b/>
      <sz val="18"/>
      <color indexed="8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11"/>
      <name val="新細明體"/>
      <family val="1"/>
    </font>
    <font>
      <sz val="11"/>
      <name val="Arial"/>
      <family val="2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9" fontId="2" fillId="2" borderId="1" applyNumberFormat="0" applyFont="0" applyFill="0" applyBorder="0">
      <alignment horizontal="center" vertical="center"/>
      <protection/>
    </xf>
    <xf numFmtId="20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9" fillId="0" borderId="0" xfId="19" applyFont="1" applyFill="1" applyAlignment="1">
      <alignment horizontal="left" vertical="center"/>
      <protection/>
    </xf>
    <xf numFmtId="0" fontId="11" fillId="0" borderId="0" xfId="19" applyFont="1" applyFill="1" applyAlignment="1">
      <alignment horizontal="center" vertical="center"/>
      <protection/>
    </xf>
    <xf numFmtId="0" fontId="0" fillId="0" borderId="0" xfId="20" applyNumberFormat="1" applyFont="1" applyFill="1" applyAlignment="1">
      <alignment vertical="center"/>
      <protection/>
    </xf>
    <xf numFmtId="0" fontId="12" fillId="0" borderId="0" xfId="19" applyFont="1" applyFill="1" applyAlignment="1">
      <alignment horizontal="center" vertical="center"/>
      <protection/>
    </xf>
    <xf numFmtId="0" fontId="9" fillId="0" borderId="0" xfId="19" applyFont="1" applyFill="1" applyAlignment="1">
      <alignment vertical="center"/>
      <protection/>
    </xf>
    <xf numFmtId="0" fontId="13" fillId="0" borderId="0" xfId="20" applyNumberFormat="1" applyFont="1" applyFill="1" applyAlignment="1">
      <alignment horizontal="left" vertical="center"/>
      <protection/>
    </xf>
    <xf numFmtId="0" fontId="14" fillId="0" borderId="0" xfId="20" applyNumberFormat="1" applyFont="1" applyFill="1" applyAlignment="1">
      <alignment vertical="center"/>
      <protection/>
    </xf>
    <xf numFmtId="0" fontId="14" fillId="0" borderId="2" xfId="20" applyNumberFormat="1" applyFont="1" applyFill="1" applyBorder="1" applyAlignment="1">
      <alignment horizontal="center" vertical="center"/>
      <protection/>
    </xf>
    <xf numFmtId="0" fontId="14" fillId="0" borderId="2" xfId="20" applyNumberFormat="1" applyFont="1" applyFill="1" applyBorder="1" applyAlignment="1">
      <alignment vertical="center"/>
      <protection/>
    </xf>
    <xf numFmtId="0" fontId="15" fillId="0" borderId="2" xfId="20" applyNumberFormat="1" applyFont="1" applyFill="1" applyBorder="1" applyAlignment="1">
      <alignment horizontal="right" vertical="center"/>
      <protection/>
    </xf>
    <xf numFmtId="0" fontId="14" fillId="0" borderId="3" xfId="20" applyNumberFormat="1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14" fillId="0" borderId="5" xfId="20" applyNumberFormat="1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4" fillId="0" borderId="7" xfId="20" applyNumberFormat="1" applyFont="1" applyFill="1" applyBorder="1" applyAlignment="1">
      <alignment horizontal="center" vertical="center"/>
      <protection/>
    </xf>
    <xf numFmtId="0" fontId="14" fillId="0" borderId="8" xfId="20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1" xfId="20" applyNumberFormat="1" applyFont="1" applyFill="1" applyBorder="1" applyAlignment="1">
      <alignment horizontal="center" vertical="center"/>
      <protection/>
    </xf>
    <xf numFmtId="0" fontId="14" fillId="0" borderId="7" xfId="2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3" xfId="20" applyNumberFormat="1" applyFont="1" applyFill="1" applyBorder="1" applyAlignment="1">
      <alignment horizontal="left" vertical="center"/>
      <protection/>
    </xf>
    <xf numFmtId="0" fontId="17" fillId="0" borderId="0" xfId="20" applyNumberFormat="1" applyFont="1" applyFill="1" applyBorder="1" applyAlignment="1">
      <alignment horizontal="center" vertical="center"/>
      <protection/>
    </xf>
    <xf numFmtId="187" fontId="18" fillId="0" borderId="12" xfId="20" applyNumberFormat="1" applyFont="1" applyFill="1" applyBorder="1" applyAlignment="1">
      <alignment vertical="center"/>
      <protection/>
    </xf>
    <xf numFmtId="43" fontId="18" fillId="0" borderId="7" xfId="20" applyNumberFormat="1" applyFont="1" applyFill="1" applyBorder="1" applyAlignment="1">
      <alignment vertical="center"/>
      <protection/>
    </xf>
    <xf numFmtId="187" fontId="18" fillId="0" borderId="7" xfId="20" applyNumberFormat="1" applyFont="1" applyFill="1" applyBorder="1" applyAlignment="1">
      <alignment vertical="center"/>
      <protection/>
    </xf>
    <xf numFmtId="187" fontId="18" fillId="0" borderId="8" xfId="20" applyNumberFormat="1" applyFont="1" applyFill="1" applyBorder="1" applyAlignment="1">
      <alignment vertical="center"/>
      <protection/>
    </xf>
    <xf numFmtId="183" fontId="0" fillId="0" borderId="0" xfId="20" applyNumberFormat="1" applyFont="1" applyFill="1" applyAlignment="1">
      <alignment vertical="center"/>
      <protection/>
    </xf>
    <xf numFmtId="0" fontId="17" fillId="0" borderId="0" xfId="0" applyFont="1" applyAlignment="1">
      <alignment horizontal="left" vertical="center"/>
    </xf>
    <xf numFmtId="201" fontId="18" fillId="0" borderId="12" xfId="20" applyNumberFormat="1" applyFont="1" applyFill="1" applyBorder="1" applyAlignment="1">
      <alignment vertical="center"/>
      <protection/>
    </xf>
    <xf numFmtId="202" fontId="18" fillId="0" borderId="13" xfId="20" applyNumberFormat="1" applyFont="1" applyFill="1" applyBorder="1" applyAlignment="1">
      <alignment vertical="center"/>
      <protection/>
    </xf>
    <xf numFmtId="0" fontId="17" fillId="0" borderId="0" xfId="20" applyNumberFormat="1" applyFont="1" applyFill="1" applyBorder="1" applyAlignment="1">
      <alignment horizontal="left" vertical="center" wrapText="1" indent="1"/>
      <protection/>
    </xf>
    <xf numFmtId="202" fontId="18" fillId="0" borderId="12" xfId="20" applyNumberFormat="1" applyFont="1" applyFill="1" applyBorder="1" applyAlignment="1">
      <alignment vertical="center"/>
      <protection/>
    </xf>
    <xf numFmtId="203" fontId="18" fillId="0" borderId="13" xfId="20" applyNumberFormat="1" applyFont="1" applyFill="1" applyBorder="1" applyAlignment="1">
      <alignment vertical="center"/>
      <protection/>
    </xf>
    <xf numFmtId="0" fontId="17" fillId="0" borderId="0" xfId="20" applyNumberFormat="1" applyFont="1" applyFill="1" applyBorder="1" applyAlignment="1">
      <alignment horizontal="left" vertical="center" indent="1"/>
      <protection/>
    </xf>
    <xf numFmtId="187" fontId="18" fillId="0" borderId="13" xfId="20" applyNumberFormat="1" applyFont="1" applyFill="1" applyBorder="1" applyAlignment="1">
      <alignment vertical="center"/>
      <protection/>
    </xf>
    <xf numFmtId="0" fontId="17" fillId="0" borderId="0" xfId="20" applyNumberFormat="1" applyFont="1" applyFill="1" applyBorder="1" applyAlignment="1">
      <alignment horizontal="left" vertical="center"/>
      <protection/>
    </xf>
    <xf numFmtId="43" fontId="18" fillId="0" borderId="12" xfId="20" applyNumberFormat="1" applyFont="1" applyFill="1" applyBorder="1" applyAlignment="1">
      <alignment vertical="center"/>
      <protection/>
    </xf>
    <xf numFmtId="0" fontId="17" fillId="0" borderId="0" xfId="20" applyNumberFormat="1" applyFont="1" applyFill="1" applyBorder="1" applyAlignment="1">
      <alignment horizontal="left" vertical="center" wrapText="1" indent="1"/>
      <protection/>
    </xf>
    <xf numFmtId="0" fontId="17" fillId="0" borderId="14" xfId="20" applyNumberFormat="1" applyFont="1" applyFill="1" applyBorder="1" applyAlignment="1">
      <alignment horizontal="left" vertical="center" wrapText="1" indent="1"/>
      <protection/>
    </xf>
    <xf numFmtId="182" fontId="18" fillId="0" borderId="12" xfId="20" applyNumberFormat="1" applyFont="1" applyFill="1" applyBorder="1" applyAlignment="1">
      <alignment horizontal="right" vertical="center"/>
      <protection/>
    </xf>
    <xf numFmtId="182" fontId="18" fillId="0" borderId="13" xfId="20" applyNumberFormat="1" applyFont="1" applyFill="1" applyBorder="1" applyAlignment="1">
      <alignment horizontal="right" vertical="center"/>
      <protection/>
    </xf>
    <xf numFmtId="0" fontId="17" fillId="0" borderId="14" xfId="20" applyNumberFormat="1" applyFont="1" applyFill="1" applyBorder="1" applyAlignment="1">
      <alignment horizontal="left" vertical="center" wrapText="1" indent="1"/>
      <protection/>
    </xf>
    <xf numFmtId="0" fontId="19" fillId="0" borderId="0" xfId="20" applyNumberFormat="1" applyFont="1" applyFill="1" applyBorder="1" applyAlignment="1">
      <alignment horizontal="left" vertical="center" wrapText="1"/>
      <protection/>
    </xf>
    <xf numFmtId="0" fontId="19" fillId="0" borderId="14" xfId="20" applyNumberFormat="1" applyFont="1" applyFill="1" applyBorder="1" applyAlignment="1">
      <alignment horizontal="left" vertical="center" wrapText="1"/>
      <protection/>
    </xf>
    <xf numFmtId="203" fontId="18" fillId="0" borderId="12" xfId="20" applyNumberFormat="1" applyFont="1" applyFill="1" applyBorder="1" applyAlignment="1">
      <alignment horizontal="right" vertical="center"/>
      <protection/>
    </xf>
    <xf numFmtId="0" fontId="5" fillId="0" borderId="2" xfId="20" applyNumberFormat="1" applyFont="1" applyFill="1" applyBorder="1" applyAlignment="1">
      <alignment horizontal="left" vertical="center" wrapText="1"/>
      <protection/>
    </xf>
    <xf numFmtId="0" fontId="5" fillId="0" borderId="9" xfId="20" applyNumberFormat="1" applyFont="1" applyFill="1" applyBorder="1" applyAlignment="1">
      <alignment horizontal="left" vertical="center" wrapText="1"/>
      <protection/>
    </xf>
    <xf numFmtId="182" fontId="0" fillId="0" borderId="10" xfId="20" applyNumberFormat="1" applyFont="1" applyFill="1" applyBorder="1" applyAlignment="1">
      <alignment horizontal="right" vertical="center"/>
      <protection/>
    </xf>
    <xf numFmtId="0" fontId="0" fillId="0" borderId="11" xfId="20" applyNumberFormat="1" applyFont="1" applyFill="1" applyBorder="1" applyAlignment="1">
      <alignment vertical="center"/>
      <protection/>
    </xf>
    <xf numFmtId="187" fontId="0" fillId="0" borderId="0" xfId="20" applyNumberFormat="1" applyFont="1" applyFill="1" applyAlignment="1">
      <alignment horizontal="left" vertical="center"/>
      <protection/>
    </xf>
    <xf numFmtId="0" fontId="0" fillId="0" borderId="0" xfId="20" applyNumberFormat="1" applyFont="1" applyFill="1" applyAlignment="1">
      <alignment horizontal="left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30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31.5" customHeight="1"/>
  <cols>
    <col min="1" max="1" width="20.75390625" style="3" customWidth="1"/>
    <col min="2" max="2" width="9.25390625" style="3" customWidth="1"/>
    <col min="3" max="3" width="19.125" style="3" customWidth="1"/>
    <col min="4" max="4" width="9.125" style="53" customWidth="1"/>
    <col min="5" max="5" width="19.625" style="53" customWidth="1"/>
    <col min="6" max="6" width="19.625" style="3" customWidth="1"/>
    <col min="7" max="16384" width="9.75390625" style="3" customWidth="1"/>
  </cols>
  <sheetData>
    <row r="1" spans="1:5" ht="25.5" customHeight="1">
      <c r="A1" s="1" t="s">
        <v>0</v>
      </c>
      <c r="B1" s="2" t="s">
        <v>1</v>
      </c>
      <c r="C1" s="2"/>
      <c r="D1" s="2"/>
      <c r="E1" s="2"/>
    </row>
    <row r="2" spans="1:6" ht="25.5" customHeight="1">
      <c r="A2" s="4" t="s">
        <v>2</v>
      </c>
      <c r="B2" s="4"/>
      <c r="C2" s="4"/>
      <c r="D2" s="4"/>
      <c r="E2" s="4"/>
      <c r="F2" s="4"/>
    </row>
    <row r="3" spans="1:5" ht="12" customHeight="1">
      <c r="A3" s="5"/>
      <c r="B3" s="6"/>
      <c r="C3" s="6"/>
      <c r="D3" s="6"/>
      <c r="E3" s="7"/>
    </row>
    <row r="4" spans="2:6" s="7" customFormat="1" ht="18" customHeight="1">
      <c r="B4" s="8"/>
      <c r="C4" s="9" t="s">
        <v>3</v>
      </c>
      <c r="D4" s="9"/>
      <c r="E4" s="10" t="s">
        <v>4</v>
      </c>
      <c r="F4" s="10"/>
    </row>
    <row r="5" spans="1:6" ht="21" customHeight="1">
      <c r="A5" s="11" t="s">
        <v>5</v>
      </c>
      <c r="B5" s="12"/>
      <c r="C5" s="13" t="s">
        <v>6</v>
      </c>
      <c r="D5" s="14"/>
      <c r="E5" s="15" t="s">
        <v>7</v>
      </c>
      <c r="F5" s="16" t="s">
        <v>8</v>
      </c>
    </row>
    <row r="6" spans="1:6" ht="21" customHeight="1">
      <c r="A6" s="17"/>
      <c r="B6" s="18"/>
      <c r="C6" s="19" t="s">
        <v>9</v>
      </c>
      <c r="D6" s="20" t="s">
        <v>10</v>
      </c>
      <c r="E6" s="21"/>
      <c r="F6" s="22"/>
    </row>
    <row r="7" spans="1:8" ht="24" customHeight="1">
      <c r="A7" s="23" t="s">
        <v>11</v>
      </c>
      <c r="B7" s="24" t="s">
        <v>12</v>
      </c>
      <c r="C7" s="25">
        <f>E7+F7</f>
        <v>1547986445</v>
      </c>
      <c r="D7" s="26"/>
      <c r="E7" s="27">
        <f>SUM(E9:E13)</f>
        <v>1490863275</v>
      </c>
      <c r="F7" s="28">
        <f>SUM(F9:F13)</f>
        <v>57123170</v>
      </c>
      <c r="G7" s="29"/>
      <c r="H7" s="29"/>
    </row>
    <row r="8" spans="1:8" ht="24" customHeight="1">
      <c r="A8" s="30"/>
      <c r="B8" s="24" t="s">
        <v>13</v>
      </c>
      <c r="C8" s="25"/>
      <c r="D8" s="31">
        <f>E8+F8</f>
        <v>100</v>
      </c>
      <c r="E8" s="32">
        <f>E7/$C$7*100</f>
        <v>96.30984042628357</v>
      </c>
      <c r="F8" s="32">
        <f>F7/$C$7*100</f>
        <v>3.690159573716422</v>
      </c>
      <c r="G8" s="29"/>
      <c r="H8" s="29"/>
    </row>
    <row r="9" spans="1:6" ht="34.5" customHeight="1">
      <c r="A9" s="33" t="s">
        <v>14</v>
      </c>
      <c r="B9" s="33"/>
      <c r="C9" s="25">
        <f>E9+F9</f>
        <v>1126357000</v>
      </c>
      <c r="D9" s="34">
        <f>C9/$C$7*100</f>
        <v>72.76271724717847</v>
      </c>
      <c r="E9" s="25">
        <v>1126357000</v>
      </c>
      <c r="F9" s="35">
        <v>0</v>
      </c>
    </row>
    <row r="10" spans="1:6" ht="34.5" customHeight="1">
      <c r="A10" s="36" t="s">
        <v>15</v>
      </c>
      <c r="B10" s="33"/>
      <c r="C10" s="25">
        <f>E10+F10</f>
        <v>251663070</v>
      </c>
      <c r="D10" s="34">
        <f>C10/$C$7*100</f>
        <v>16.257446621246093</v>
      </c>
      <c r="E10" s="25">
        <v>251663070</v>
      </c>
      <c r="F10" s="35">
        <v>0</v>
      </c>
    </row>
    <row r="11" spans="1:6" ht="34.5" customHeight="1">
      <c r="A11" s="33" t="s">
        <v>16</v>
      </c>
      <c r="B11" s="33"/>
      <c r="C11" s="25">
        <f>E11+F11</f>
        <v>84442284</v>
      </c>
      <c r="D11" s="34">
        <f>C11/$C$7*100</f>
        <v>5.454975673252746</v>
      </c>
      <c r="E11" s="25">
        <v>84442284</v>
      </c>
      <c r="F11" s="35">
        <v>0</v>
      </c>
    </row>
    <row r="12" spans="1:6" ht="34.5" customHeight="1">
      <c r="A12" s="33" t="s">
        <v>17</v>
      </c>
      <c r="B12" s="33"/>
      <c r="C12" s="25">
        <f>E12+F12</f>
        <v>66436461</v>
      </c>
      <c r="D12" s="34">
        <f>C12/$C$7*100</f>
        <v>4.2917986274744155</v>
      </c>
      <c r="E12" s="25">
        <v>9313291</v>
      </c>
      <c r="F12" s="37">
        <v>57123170</v>
      </c>
    </row>
    <row r="13" spans="1:6" ht="34.5" customHeight="1">
      <c r="A13" s="33" t="s">
        <v>18</v>
      </c>
      <c r="B13" s="33"/>
      <c r="C13" s="25">
        <f>E13+F13</f>
        <v>19087630</v>
      </c>
      <c r="D13" s="34">
        <f>C13/$C$7*100</f>
        <v>1.233061830848267</v>
      </c>
      <c r="E13" s="25">
        <v>19087630</v>
      </c>
      <c r="F13" s="35">
        <v>0</v>
      </c>
    </row>
    <row r="14" spans="1:6" ht="7.5" customHeight="1">
      <c r="A14" s="33"/>
      <c r="B14" s="33"/>
      <c r="C14" s="25"/>
      <c r="D14" s="34"/>
      <c r="E14" s="25"/>
      <c r="F14" s="35"/>
    </row>
    <row r="15" spans="1:6" ht="24" customHeight="1">
      <c r="A15" s="38" t="s">
        <v>19</v>
      </c>
      <c r="B15" s="24" t="s">
        <v>12</v>
      </c>
      <c r="C15" s="25">
        <f>E15+F15</f>
        <v>1714937403</v>
      </c>
      <c r="D15" s="39"/>
      <c r="E15" s="25">
        <f>SUM(E17:E25)</f>
        <v>1457793324</v>
      </c>
      <c r="F15" s="37">
        <f>SUM(F17:F25)</f>
        <v>257144079</v>
      </c>
    </row>
    <row r="16" spans="1:6" ht="24" customHeight="1">
      <c r="A16" s="38"/>
      <c r="B16" s="24" t="s">
        <v>13</v>
      </c>
      <c r="C16" s="25"/>
      <c r="D16" s="31">
        <f>E16+F16</f>
        <v>100</v>
      </c>
      <c r="E16" s="32">
        <f>E15/$C$15*100</f>
        <v>85.00562886142848</v>
      </c>
      <c r="F16" s="32">
        <f>F15/$C$15*100</f>
        <v>14.994371138571521</v>
      </c>
    </row>
    <row r="17" spans="1:6" ht="34.5" customHeight="1">
      <c r="A17" s="33" t="s">
        <v>20</v>
      </c>
      <c r="B17" s="33"/>
      <c r="C17" s="25">
        <f aca="true" t="shared" si="0" ref="C17:C25">E17+F17</f>
        <v>179359612</v>
      </c>
      <c r="D17" s="34">
        <f>C17/$C$15*100</f>
        <v>10.458668152332555</v>
      </c>
      <c r="E17" s="25">
        <v>164373254</v>
      </c>
      <c r="F17" s="37">
        <v>14986358</v>
      </c>
    </row>
    <row r="18" spans="1:6" ht="34.5" customHeight="1">
      <c r="A18" s="33" t="s">
        <v>21</v>
      </c>
      <c r="B18" s="33"/>
      <c r="C18" s="25">
        <f t="shared" si="0"/>
        <v>286341600</v>
      </c>
      <c r="D18" s="34">
        <f>C18/$C$15*100</f>
        <v>16.69691263944052</v>
      </c>
      <c r="E18" s="25">
        <v>268270152</v>
      </c>
      <c r="F18" s="37">
        <v>18071448</v>
      </c>
    </row>
    <row r="19" spans="1:6" ht="34.5" customHeight="1">
      <c r="A19" s="40" t="s">
        <v>22</v>
      </c>
      <c r="B19" s="41"/>
      <c r="C19" s="25">
        <f t="shared" si="0"/>
        <v>348221552</v>
      </c>
      <c r="D19" s="34">
        <v>20.3</v>
      </c>
      <c r="E19" s="25">
        <v>263212961</v>
      </c>
      <c r="F19" s="37">
        <v>85008591</v>
      </c>
    </row>
    <row r="20" spans="1:6" ht="34.5" customHeight="1">
      <c r="A20" s="33" t="s">
        <v>23</v>
      </c>
      <c r="B20" s="33"/>
      <c r="C20" s="25">
        <f t="shared" si="0"/>
        <v>200510272</v>
      </c>
      <c r="D20" s="34">
        <f aca="true" t="shared" si="1" ref="D20:D25">C20/$C$15*100</f>
        <v>11.691987803708775</v>
      </c>
      <c r="E20" s="25">
        <v>74164132</v>
      </c>
      <c r="F20" s="37">
        <v>126346140</v>
      </c>
    </row>
    <row r="21" spans="1:6" ht="34.5" customHeight="1">
      <c r="A21" s="33" t="s">
        <v>24</v>
      </c>
      <c r="B21" s="33"/>
      <c r="C21" s="25">
        <f t="shared" si="0"/>
        <v>325128001</v>
      </c>
      <c r="D21" s="34">
        <f t="shared" si="1"/>
        <v>18.958592916058755</v>
      </c>
      <c r="E21" s="25">
        <v>321463898</v>
      </c>
      <c r="F21" s="37">
        <v>3664103</v>
      </c>
    </row>
    <row r="22" spans="1:6" ht="34.5" customHeight="1">
      <c r="A22" s="40" t="s">
        <v>25</v>
      </c>
      <c r="B22" s="41"/>
      <c r="C22" s="25">
        <f t="shared" si="0"/>
        <v>9641788</v>
      </c>
      <c r="D22" s="34">
        <f t="shared" si="1"/>
        <v>0.5622239029327416</v>
      </c>
      <c r="E22" s="42">
        <v>5153692</v>
      </c>
      <c r="F22" s="43">
        <v>4488096</v>
      </c>
    </row>
    <row r="23" spans="1:6" ht="34.5" customHeight="1">
      <c r="A23" s="33" t="s">
        <v>26</v>
      </c>
      <c r="B23" s="33"/>
      <c r="C23" s="25">
        <f t="shared" si="0"/>
        <v>136823051</v>
      </c>
      <c r="D23" s="34">
        <f t="shared" si="1"/>
        <v>7.978311672522312</v>
      </c>
      <c r="E23" s="42">
        <v>136806208</v>
      </c>
      <c r="F23" s="43">
        <v>16843</v>
      </c>
    </row>
    <row r="24" spans="1:6" ht="34.5" customHeight="1">
      <c r="A24" s="33" t="s">
        <v>27</v>
      </c>
      <c r="B24" s="33"/>
      <c r="C24" s="25">
        <f t="shared" si="0"/>
        <v>126051624</v>
      </c>
      <c r="D24" s="34">
        <f t="shared" si="1"/>
        <v>7.350217202067753</v>
      </c>
      <c r="E24" s="42">
        <v>126051624</v>
      </c>
      <c r="F24" s="35">
        <v>0</v>
      </c>
    </row>
    <row r="25" spans="1:6" ht="34.5" customHeight="1">
      <c r="A25" s="40" t="s">
        <v>28</v>
      </c>
      <c r="B25" s="41"/>
      <c r="C25" s="25">
        <f t="shared" si="0"/>
        <v>102859903</v>
      </c>
      <c r="D25" s="34">
        <f t="shared" si="1"/>
        <v>5.99788090341161</v>
      </c>
      <c r="E25" s="42">
        <v>98297403</v>
      </c>
      <c r="F25" s="43">
        <v>4562500</v>
      </c>
    </row>
    <row r="26" spans="1:6" ht="7.5" customHeight="1">
      <c r="A26" s="33"/>
      <c r="B26" s="44"/>
      <c r="C26" s="25"/>
      <c r="D26" s="34"/>
      <c r="E26" s="42"/>
      <c r="F26" s="43"/>
    </row>
    <row r="27" spans="1:6" ht="35.25" customHeight="1">
      <c r="A27" s="45" t="s">
        <v>29</v>
      </c>
      <c r="B27" s="46"/>
      <c r="C27" s="42">
        <f>E27+F27</f>
        <v>-166950958</v>
      </c>
      <c r="D27" s="47">
        <v>0</v>
      </c>
      <c r="E27" s="42">
        <f>E7-E15</f>
        <v>33069951</v>
      </c>
      <c r="F27" s="43">
        <f>F7-F15</f>
        <v>-200020909</v>
      </c>
    </row>
    <row r="28" spans="1:6" ht="6.75" customHeight="1">
      <c r="A28" s="48"/>
      <c r="B28" s="49"/>
      <c r="C28" s="49"/>
      <c r="D28" s="50"/>
      <c r="E28" s="50"/>
      <c r="F28" s="51"/>
    </row>
    <row r="30" ht="31.5" customHeight="1">
      <c r="C30" s="52"/>
    </row>
  </sheetData>
  <mergeCells count="12">
    <mergeCell ref="B1:E1"/>
    <mergeCell ref="A2:F2"/>
    <mergeCell ref="A5:B6"/>
    <mergeCell ref="C5:D5"/>
    <mergeCell ref="E5:E6"/>
    <mergeCell ref="F5:F6"/>
    <mergeCell ref="E4:F4"/>
    <mergeCell ref="A22:B22"/>
    <mergeCell ref="A25:B25"/>
    <mergeCell ref="A7:A8"/>
    <mergeCell ref="A15:A16"/>
    <mergeCell ref="A19:B19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dcterms:created xsi:type="dcterms:W3CDTF">2010-08-27T09:48:27Z</dcterms:created>
  <dcterms:modified xsi:type="dcterms:W3CDTF">2010-08-27T09:48:51Z</dcterms:modified>
  <cp:category/>
  <cp:version/>
  <cp:contentType/>
  <cp:contentStatus/>
</cp:coreProperties>
</file>