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_109半年結算報告\90_結算資料檔\總預算\"/>
    </mc:Choice>
  </mc:AlternateContent>
  <bookViews>
    <workbookView xWindow="120" yWindow="0" windowWidth="4440" windowHeight="330"/>
  </bookViews>
  <sheets>
    <sheet name="印書版" sheetId="1" r:id="rId1"/>
    <sheet name="公式" sheetId="2" r:id="rId2"/>
    <sheet name="勾稽" sheetId="3" r:id="rId3"/>
    <sheet name="收支圖" sheetId="5" r:id="rId4"/>
  </sheets>
  <externalReferences>
    <externalReference r:id="rId5"/>
    <externalReference r:id="rId6"/>
  </externalReferences>
  <definedNames>
    <definedName name="_xlnm.Print_Area" localSheetId="0">印書版!$A$1:$D$43</definedName>
    <definedName name="_xlnm.Print_Titles" localSheetId="1">公式!$1:$2</definedName>
    <definedName name="_xlnm.Print_Titles" localSheetId="2">勾稽!$1:$2</definedName>
    <definedName name="_xlnm.Print_Titles" localSheetId="0">印書版!$1:$2</definedName>
  </definedNames>
  <calcPr calcId="162913"/>
</workbook>
</file>

<file path=xl/calcChain.xml><?xml version="1.0" encoding="utf-8"?>
<calcChain xmlns="http://schemas.openxmlformats.org/spreadsheetml/2006/main">
  <c r="E11" i="1" l="1"/>
  <c r="D8" i="5" l="1"/>
  <c r="D7" i="5"/>
  <c r="D4" i="5"/>
  <c r="D5" i="5"/>
  <c r="B8" i="5" l="1"/>
  <c r="B7" i="5"/>
  <c r="C8" i="5"/>
  <c r="C7" i="5"/>
  <c r="C5" i="5"/>
  <c r="C9" i="2" l="1"/>
  <c r="B9" i="2"/>
  <c r="B9" i="3" s="1"/>
  <c r="B5" i="2"/>
  <c r="B5" i="3" s="1"/>
  <c r="C8" i="2"/>
  <c r="B8" i="2"/>
  <c r="B8" i="3" s="1"/>
  <c r="B4" i="2"/>
  <c r="B4" i="3" s="1"/>
  <c r="D11" i="3"/>
  <c r="C5" i="3"/>
  <c r="C7" i="2" l="1"/>
  <c r="C7" i="3" s="1"/>
  <c r="D5" i="2"/>
  <c r="D5" i="3" s="1"/>
  <c r="C8" i="3"/>
  <c r="B3" i="2"/>
  <c r="B3" i="3" s="1"/>
  <c r="B7" i="2"/>
  <c r="B7" i="3" s="1"/>
  <c r="D8" i="2"/>
  <c r="D8" i="3" s="1"/>
  <c r="D9" i="2"/>
  <c r="D9" i="3" s="1"/>
  <c r="C9" i="3"/>
  <c r="D7" i="2" l="1"/>
  <c r="D7" i="3" s="1"/>
  <c r="B11" i="2"/>
  <c r="B11" i="3" s="1"/>
  <c r="C4" i="2" l="1"/>
  <c r="C4" i="3" l="1"/>
  <c r="C3" i="2"/>
  <c r="D4" i="2"/>
  <c r="D4" i="3" s="1"/>
  <c r="C3" i="3" l="1"/>
  <c r="C11" i="2"/>
  <c r="C11" i="3" s="1"/>
  <c r="D3" i="2"/>
  <c r="D3" i="3" s="1"/>
</calcChain>
</file>

<file path=xl/sharedStrings.xml><?xml version="1.0" encoding="utf-8"?>
<sst xmlns="http://schemas.openxmlformats.org/spreadsheetml/2006/main" count="44" uniqueCount="17">
  <si>
    <t>項目</t>
  </si>
  <si>
    <t>預算數</t>
  </si>
  <si>
    <t>執行數</t>
  </si>
  <si>
    <t>執行數占預算數%</t>
  </si>
  <si>
    <t>一、收入合計</t>
  </si>
  <si>
    <t>　(一)歲入</t>
  </si>
  <si>
    <t>　(二)債務之舉借</t>
  </si>
  <si>
    <t>-</t>
  </si>
  <si>
    <t>二、支出合計</t>
  </si>
  <si>
    <t>　(一)歲出</t>
  </si>
  <si>
    <t>　(二)債務之償還</t>
  </si>
  <si>
    <t>三、收支餘絀數</t>
  </si>
  <si>
    <t>年度</t>
    <phoneticPr fontId="1" type="noConversion"/>
  </si>
  <si>
    <r>
      <t>109</t>
    </r>
    <r>
      <rPr>
        <sz val="12"/>
        <rFont val="新細明體"/>
        <family val="1"/>
        <charset val="136"/>
      </rPr>
      <t>年度</t>
    </r>
    <phoneticPr fontId="1" type="noConversion"/>
  </si>
  <si>
    <t>歲入</t>
  </si>
  <si>
    <t>歲出</t>
  </si>
  <si>
    <t>執行數占預算數％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</si>
</sst>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.0"/>
    <numFmt numFmtId="177" formatCode="#,##0_ "/>
  </numFmts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1"/>
      <name val="Arial"/>
      <family val="2"/>
    </font>
    <font>
      <sz val="9"/>
      <name val="Arial"/>
      <family val="2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176" fontId="4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4" fillId="0" borderId="5" xfId="0" applyNumberFormat="1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horizontal="right" vertical="top"/>
    </xf>
    <xf numFmtId="176" fontId="4" fillId="0" borderId="6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4" fillId="0" borderId="1" xfId="0" applyNumberFormat="1" applyFont="1" applyBorder="1" applyAlignment="1">
      <alignment horizontal="right" vertical="top" wrapText="1"/>
    </xf>
    <xf numFmtId="0" fontId="7" fillId="0" borderId="0" xfId="1"/>
    <xf numFmtId="0" fontId="8" fillId="0" borderId="0" xfId="1" applyFont="1"/>
    <xf numFmtId="0" fontId="0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0" fillId="0" borderId="0" xfId="1" applyFont="1"/>
    <xf numFmtId="4" fontId="7" fillId="0" borderId="0" xfId="1" applyNumberFormat="1"/>
    <xf numFmtId="177" fontId="8" fillId="0" borderId="0" xfId="1" applyNumberFormat="1" applyFont="1" applyAlignment="1">
      <alignment vertical="center"/>
    </xf>
    <xf numFmtId="1" fontId="8" fillId="0" borderId="0" xfId="1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7" fillId="0" borderId="0" xfId="1" applyNumberFormat="1"/>
    <xf numFmtId="3" fontId="7" fillId="0" borderId="0" xfId="1" applyNumberFormat="1"/>
    <xf numFmtId="3" fontId="8" fillId="0" borderId="0" xfId="1" applyNumberFormat="1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zh-TW" altLang="en-US" sz="1400" b="0" i="0" u="none" strike="noStrike" baseline="0">
                <a:solidFill>
                  <a:schemeClr val="tx1"/>
                </a:solidFill>
                <a:latin typeface="標楷體"/>
                <a:ea typeface="標楷體"/>
              </a:rPr>
              <a:t>圖</a:t>
            </a:r>
            <a:r>
              <a:rPr lang="zh-TW" altLang="en-US" sz="1400" b="0" i="0" u="none" strike="noStrike" baseline="0">
                <a:solidFill>
                  <a:schemeClr val="tx1"/>
                </a:solidFill>
                <a:latin typeface="標楷體"/>
                <a:ea typeface="標楷體"/>
                <a:cs typeface="Times New Roman"/>
              </a:rPr>
              <a:t>　　中央政府總預算半年結算報告收支情形</a:t>
            </a:r>
            <a:endParaRPr lang="zh-TW" altLang="en-US" sz="1400" b="0" i="0" u="none" strike="noStrike" baseline="0">
              <a:solidFill>
                <a:schemeClr val="tx1"/>
              </a:solidFill>
              <a:latin typeface="標楷體"/>
              <a:ea typeface="標楷體"/>
            </a:endParaRPr>
          </a:p>
        </c:rich>
      </c:tx>
      <c:layout>
        <c:manualLayout>
          <c:xMode val="edge"/>
          <c:yMode val="edge"/>
          <c:x val="0.19527845173570027"/>
          <c:y val="0.91619898773344322"/>
        </c:manualLayout>
      </c:layout>
      <c:overlay val="1"/>
      <c:spPr>
        <a:noFill/>
        <a:ln w="25400">
          <a:noFill/>
        </a:ln>
      </c:spPr>
    </c:title>
    <c:autoTitleDeleted val="0"/>
    <c:view3D>
      <c:rotX val="10"/>
      <c:rotY val="15"/>
      <c:depthPercent val="100"/>
      <c:rAngAx val="1"/>
    </c:view3D>
    <c:floor>
      <c:thickness val="0"/>
      <c:spPr>
        <a:noFill/>
        <a:ln>
          <a:solidFill>
            <a:schemeClr val="bg1">
              <a:lumMod val="85000"/>
            </a:schemeClr>
          </a:solidFill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743096185754016E-2"/>
          <c:y val="7.708649033795302E-2"/>
          <c:w val="0.95264999056050281"/>
          <c:h val="0.7727832509566717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50800" dist="50800" dir="5400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"/>
              <a:bevelB w="63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CFFFF"/>
              </a:solidFill>
              <a:ln>
                <a:noFill/>
              </a:ln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6350"/>
                <a:bevelB w="6350"/>
              </a:sp3d>
            </c:spPr>
            <c:extLst>
              <c:ext xmlns:c16="http://schemas.microsoft.com/office/drawing/2014/chart" uri="{C3380CC4-5D6E-409C-BE32-E72D297353CC}">
                <c16:uniqueId val="{00000001-AB53-4B20-86AD-D4484DEEBBE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6350"/>
                <a:bevelB w="6350"/>
              </a:sp3d>
            </c:spPr>
            <c:extLst>
              <c:ext xmlns:c16="http://schemas.microsoft.com/office/drawing/2014/chart" uri="{C3380CC4-5D6E-409C-BE32-E72D297353CC}">
                <c16:uniqueId val="{00000003-AB53-4B20-86AD-D4484DEEBBEA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noFill/>
              </a:ln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6350"/>
                <a:bevelB w="6350"/>
              </a:sp3d>
            </c:spPr>
            <c:extLst>
              <c:ext xmlns:c16="http://schemas.microsoft.com/office/drawing/2014/chart" uri="{C3380CC4-5D6E-409C-BE32-E72D297353CC}">
                <c16:uniqueId val="{00000005-AB53-4B20-86AD-D4484DEEBBE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6350"/>
                <a:bevelB w="6350"/>
              </a:sp3d>
            </c:spPr>
            <c:extLst>
              <c:ext xmlns:c16="http://schemas.microsoft.com/office/drawing/2014/chart" uri="{C3380CC4-5D6E-409C-BE32-E72D297353CC}">
                <c16:uniqueId val="{00000007-AB53-4B20-86AD-D4484DEEBBEA}"/>
              </c:ext>
            </c:extLst>
          </c:dPt>
          <c:dLbls>
            <c:dLbl>
              <c:idx val="1"/>
              <c:layout>
                <c:manualLayout>
                  <c:x val="2.4149116367525275E-3"/>
                  <c:y val="-0.1406321944003754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zh-TW" altLang="en-US" sz="1200" b="0" i="0" u="none" strike="noStrike" baseline="0">
                        <a:solidFill>
                          <a:srgbClr val="000064"/>
                        </a:solidFill>
                        <a:latin typeface="標楷體"/>
                        <a:ea typeface="標楷體"/>
                      </a:rPr>
                      <a:t>歲入</a:t>
                    </a:r>
                    <a:fld id="{CC6D3425-9527-4CF6-A7AA-0A4298EEC72F}" type="CELLREF">
                      <a:rPr lang="en-US" altLang="zh-TW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cs typeface="Times New Roman"/>
                      </a:rPr>
                      <a:pPr>
                        <a:defRPr sz="1200" b="0" i="0" u="none" strike="noStrik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[CELLREF]</a:t>
                    </a:fld>
                    <a:r>
                      <a:rPr lang="en-US" altLang="zh-TW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cs typeface="Times New Roman"/>
                      </a:rPr>
                      <a:t> </a:t>
                    </a:r>
                    <a:r>
                      <a:rPr lang="zh-TW" altLang="en-US" sz="1200" b="0" i="0" u="none" strike="noStrike" baseline="0">
                        <a:solidFill>
                          <a:srgbClr val="000064"/>
                        </a:solidFill>
                        <a:latin typeface="標楷體" panose="03000509000000000000" pitchFamily="65" charset="-120"/>
                        <a:ea typeface="標楷體" panose="03000509000000000000" pitchFamily="65" charset="-120"/>
                        <a:cs typeface="Times New Roman"/>
                      </a:rPr>
                      <a:t>億元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31074244322899"/>
                      <c:h val="0.2047344040014844"/>
                    </c:manualLayout>
                  </c15:layout>
                  <c15:dlblFieldTable>
                    <c15:dlblFTEntry>
                      <c15:txfldGUID>{CC6D3425-9527-4CF6-A7AA-0A4298EEC72F}</c15:txfldGUID>
                      <c15:f>收支圖!$B$4</c15:f>
                      <c15:dlblFieldTableCache>
                        <c:ptCount val="1"/>
                        <c:pt idx="0">
                          <c:v>9,088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AB53-4B20-86AD-D4484DEEBBEA}"/>
                </c:ext>
              </c:extLst>
            </c:dLbl>
            <c:dLbl>
              <c:idx val="4"/>
              <c:layout>
                <c:manualLayout>
                  <c:x val="4.6317383993780036E-3"/>
                  <c:y val="-0.38603447379417788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zh-TW" altLang="en-US" sz="1200" b="0" i="0" u="none" strike="noStrike" baseline="0">
                        <a:solidFill>
                          <a:srgbClr val="000064"/>
                        </a:solidFill>
                        <a:latin typeface="標楷體"/>
                        <a:ea typeface="標楷體"/>
                      </a:rPr>
                      <a:t>歲入</a:t>
                    </a:r>
                    <a:fld id="{2D208363-BA27-4C9B-AE1F-125D23F14634}" type="CELLREF">
                      <a:rPr lang="en-US" altLang="zh-TW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cs typeface="Times New Roman"/>
                      </a:rPr>
                      <a:pPr>
                        <a:defRPr sz="1200" b="0" i="0" u="none" strike="noStrik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[CELLREF]</a:t>
                    </a:fld>
                    <a:r>
                      <a:rPr lang="en-US" altLang="zh-TW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cs typeface="Times New Roman"/>
                      </a:rPr>
                      <a:t> </a:t>
                    </a:r>
                    <a:r>
                      <a:rPr lang="zh-TW" altLang="en-US" sz="1200" b="0" i="0" u="none" strike="noStrike" baseline="0">
                        <a:solidFill>
                          <a:srgbClr val="000064"/>
                        </a:solidFill>
                        <a:latin typeface="標楷體" panose="03000509000000000000" pitchFamily="65" charset="-120"/>
                        <a:ea typeface="標楷體" panose="03000509000000000000" pitchFamily="65" charset="-120"/>
                        <a:cs typeface="Times New Roman"/>
                      </a:rPr>
                      <a:t>億元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43298806567751"/>
                      <c:h val="0.25923707810426871"/>
                    </c:manualLayout>
                  </c15:layout>
                  <c15:dlblFieldTable>
                    <c15:dlblFTEntry>
                      <c15:txfldGUID>{2D208363-BA27-4C9B-AE1F-125D23F14634}</c15:txfldGUID>
                      <c15:f>收支圖!$B$7</c15:f>
                      <c15:dlblFieldTableCache>
                        <c:ptCount val="1"/>
                        <c:pt idx="0">
                          <c:v>21,070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AB53-4B20-86AD-D4484DEEBB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收支圖!$A$1</c:f>
              <c:strCache>
                <c:ptCount val="1"/>
                <c:pt idx="0">
                  <c:v>年度</c:v>
                </c:pt>
              </c:strCache>
            </c:strRef>
          </c:cat>
          <c:val>
            <c:numRef>
              <c:f>收支圖!$A$3:$A$9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53-4B20-86AD-D4484DEEBBEA}"/>
            </c:ext>
          </c:extLst>
        </c:ser>
        <c:ser>
          <c:idx val="1"/>
          <c:order val="1"/>
          <c:spPr>
            <a:solidFill>
              <a:srgbClr val="92D050"/>
            </a:solidFill>
            <a:ln>
              <a:noFill/>
            </a:ln>
            <a:effectLst>
              <a:outerShdw blurRad="50800" dist="50800" dir="5400000" algn="ctr" rotWithShape="0">
                <a:schemeClr val="bg1">
                  <a:alpha val="50000"/>
                </a:schemeClr>
              </a:outerShdw>
            </a:effectLst>
            <a:scene3d>
              <a:camera prst="orthographicFront"/>
              <a:lightRig rig="threePt" dir="t"/>
            </a:scene3d>
            <a:sp3d prstMaterial="softEdge">
              <a:bevelT w="6350"/>
              <a:bevelB w="635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53-4B20-86AD-D4484DEEBBEA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A-AB53-4B20-86AD-D4484DEEBBE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>
                    <a:alpha val="5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softEdge">
                <a:bevelT w="6350"/>
                <a:bevelB w="6350"/>
              </a:sp3d>
            </c:spPr>
            <c:extLst>
              <c:ext xmlns:c16="http://schemas.microsoft.com/office/drawing/2014/chart" uri="{C3380CC4-5D6E-409C-BE32-E72D297353CC}">
                <c16:uniqueId val="{0000000C-AB53-4B20-86AD-D4484DEEBBE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B53-4B20-86AD-D4484DEEBBE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B53-4B20-86AD-D4484DEEBBE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>
                    <a:alpha val="5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softEdge">
                <a:bevelT w="6350"/>
                <a:bevelB w="6350"/>
              </a:sp3d>
            </c:spPr>
            <c:extLst>
              <c:ext xmlns:c16="http://schemas.microsoft.com/office/drawing/2014/chart" uri="{C3380CC4-5D6E-409C-BE32-E72D297353CC}">
                <c16:uniqueId val="{00000010-AB53-4B20-86AD-D4484DEEBBEA}"/>
              </c:ext>
            </c:extLst>
          </c:dPt>
          <c:dLbls>
            <c:dLbl>
              <c:idx val="0"/>
              <c:layout>
                <c:manualLayout>
                  <c:x val="1.6957629188522779E-3"/>
                  <c:y val="0.23321908290875407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zh-TW" altLang="en-US" sz="1200" b="0" i="0" u="none" strike="noStrike" baseline="0">
                        <a:solidFill>
                          <a:srgbClr val="0000FF"/>
                        </a:solidFill>
                        <a:latin typeface="標楷體"/>
                        <a:ea typeface="標楷體"/>
                      </a:rPr>
                      <a:t>營</a:t>
                    </a:r>
                    <a:r>
                      <a:rPr lang="zh-TW" altLang="en-US" sz="1200" b="0" i="0" u="none" strike="noStrike" baseline="0">
                        <a:solidFill>
                          <a:srgbClr val="000080"/>
                        </a:solidFill>
                        <a:latin typeface="標楷體"/>
                        <a:ea typeface="標楷體"/>
                      </a:rPr>
                      <a:t>業總收入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zh-TW" altLang="en-US" sz="1200" b="0" i="0" u="none" strike="noStrike" baseline="0">
                        <a:solidFill>
                          <a:srgbClr val="000080"/>
                        </a:solidFill>
                        <a:latin typeface="標楷體"/>
                        <a:ea typeface="標楷體"/>
                      </a:rPr>
                      <a:t> </a:t>
                    </a:r>
                    <a:r>
                      <a:rPr lang="zh-TW" altLang="en-US" sz="1200" b="0" i="0" u="none" strike="noStrike" baseline="0">
                        <a:solidFill>
                          <a:srgbClr val="000080"/>
                        </a:solidFill>
                        <a:latin typeface="Times New Roman"/>
                        <a:ea typeface="標楷體"/>
                        <a:cs typeface="Times New Roman"/>
                      </a:rPr>
                      <a:t>27,001</a:t>
                    </a:r>
                    <a:r>
                      <a:rPr lang="zh-TW" altLang="en-US" sz="1200" b="0" i="0" u="none" strike="noStrike" baseline="0">
                        <a:solidFill>
                          <a:srgbClr val="000080"/>
                        </a:solidFill>
                        <a:latin typeface="標楷體"/>
                        <a:ea typeface="標楷體"/>
                        <a:cs typeface="Times New Roman"/>
                      </a:rPr>
                      <a:t>億元</a:t>
                    </a:r>
                    <a:endParaRPr lang="zh-TW" altLang="en-US" sz="1200" b="0" i="0" u="none" strike="noStrike" baseline="0">
                      <a:solidFill>
                        <a:srgbClr val="000080"/>
                      </a:solidFill>
                      <a:latin typeface="標楷體"/>
                      <a:ea typeface="標楷體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53-4B20-86AD-D4484DEEBBE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53-4B20-86AD-D4484DEEBBEA}"/>
                </c:ext>
              </c:extLst>
            </c:dLbl>
            <c:dLbl>
              <c:idx val="2"/>
              <c:layout>
                <c:manualLayout>
                  <c:x val="-2.1172019513728425E-3"/>
                  <c:y val="1.6441375756982391E-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zh-TW" altLang="en-US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ea typeface="標楷體"/>
                        <a:cs typeface="Times New Roman"/>
                      </a:rPr>
                      <a:t>歲出 </a:t>
                    </a:r>
                    <a:fld id="{74139901-2598-4F6E-B6F0-24CDFF8D13B5}" type="CELLREF">
                      <a:rPr lang="en-US" altLang="zh-TW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ea typeface="標楷體"/>
                        <a:cs typeface="Times New Roman"/>
                      </a:rPr>
                      <a:pPr>
                        <a:defRPr sz="1200" b="0" i="0" u="none" strike="noStrik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[CELLREF]</a:t>
                    </a:fld>
                    <a:r>
                      <a:rPr lang="en-US" altLang="zh-TW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ea typeface="標楷體"/>
                        <a:cs typeface="Times New Roman"/>
                      </a:rPr>
                      <a:t>  </a:t>
                    </a:r>
                    <a:r>
                      <a:rPr lang="zh-TW" altLang="en-US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ea typeface="標楷體"/>
                        <a:cs typeface="Times New Roman"/>
                      </a:rPr>
                      <a:t>億元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50459167105518"/>
                      <c:h val="0.25155080355131193"/>
                    </c:manualLayout>
                  </c15:layout>
                  <c15:dlblFieldTable>
                    <c15:dlblFTEntry>
                      <c15:txfldGUID>{74139901-2598-4F6E-B6F0-24CDFF8D13B5}</c15:txfldGUID>
                      <c15:f>收支圖!$B$5</c15:f>
                      <c15:dlblFieldTableCache>
                        <c:ptCount val="1"/>
                        <c:pt idx="0">
                          <c:v>10,601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AB53-4B20-86AD-D4484DEEBBEA}"/>
                </c:ext>
              </c:extLst>
            </c:dLbl>
            <c:dLbl>
              <c:idx val="3"/>
              <c:layout>
                <c:manualLayout>
                  <c:x val="2.1523085094421559E-3"/>
                  <c:y val="0.19468917989529377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zh-TW" altLang="en-US" sz="1200" b="0" i="0" u="none" strike="noStrike" baseline="0">
                        <a:solidFill>
                          <a:srgbClr val="0000FF"/>
                        </a:solidFill>
                        <a:latin typeface="標楷體"/>
                        <a:ea typeface="標楷體"/>
                      </a:rPr>
                      <a:t>營</a:t>
                    </a:r>
                    <a:r>
                      <a:rPr lang="zh-TW" altLang="en-US" sz="1200" b="0" i="0" u="none" strike="noStrike" baseline="0">
                        <a:solidFill>
                          <a:srgbClr val="000080"/>
                        </a:solidFill>
                        <a:latin typeface="標楷體"/>
                        <a:ea typeface="標楷體"/>
                      </a:rPr>
                      <a:t>業總收入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zh-TW" altLang="en-US" sz="1200" b="0" i="0" u="none" strike="noStrike" baseline="0">
                        <a:solidFill>
                          <a:srgbClr val="000080"/>
                        </a:solidFill>
                        <a:latin typeface="Times New Roman"/>
                        <a:cs typeface="Times New Roman"/>
                      </a:rPr>
                      <a:t>25,492</a:t>
                    </a:r>
                    <a:r>
                      <a:rPr lang="zh-TW" altLang="en-US" sz="1200" b="0" i="0" u="none" strike="noStrike" baseline="0">
                        <a:solidFill>
                          <a:srgbClr val="000080"/>
                        </a:solidFill>
                        <a:latin typeface="標楷體"/>
                        <a:ea typeface="標楷體"/>
                        <a:cs typeface="Times New Roman"/>
                      </a:rPr>
                      <a:t>億元</a:t>
                    </a:r>
                    <a:endParaRPr lang="zh-TW" altLang="en-US" sz="1200" b="0" i="0" u="none" strike="noStrike" baseline="0">
                      <a:solidFill>
                        <a:srgbClr val="000080"/>
                      </a:solidFill>
                      <a:latin typeface="標楷體"/>
                      <a:ea typeface="標楷體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53-4B20-86AD-D4484DEEBBEA}"/>
                </c:ext>
              </c:extLst>
            </c:dLbl>
            <c:dLbl>
              <c:idx val="4"/>
              <c:layout>
                <c:manualLayout>
                  <c:x val="2.7117205833867362E-2"/>
                  <c:y val="-0.43007313921112383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zh-TW" altLang="en-US" sz="1200" b="0" i="0" u="none" strike="noStrike" baseline="0">
                        <a:solidFill>
                          <a:sysClr val="windowText" lastClr="000000"/>
                        </a:solidFill>
                        <a:latin typeface="Times New Roman"/>
                        <a:ea typeface="標楷體" panose="03000509000000000000" pitchFamily="65" charset="-120"/>
                        <a:cs typeface="Times New Roman"/>
                      </a:rPr>
                      <a:t>債務舉借</a:t>
                    </a:r>
                    <a:fld id="{31A713CB-BC13-49E4-9AAD-0B1B06C00789}" type="CELLREF">
                      <a:rPr lang="en-US" altLang="zh-TW" sz="1200" b="0" i="0" u="none" strike="noStrike" baseline="0">
                        <a:solidFill>
                          <a:sysClr val="windowText" lastClr="000000"/>
                        </a:solidFill>
                        <a:latin typeface="Times New Roman"/>
                        <a:ea typeface="標楷體" panose="03000509000000000000" pitchFamily="65" charset="-120"/>
                        <a:cs typeface="Times New Roman"/>
                      </a:rPr>
                      <a:pPr>
                        <a:defRPr sz="1200" b="0" i="0" u="none" strike="noStrik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[CELLREF]</a:t>
                    </a:fld>
                    <a:r>
                      <a:rPr lang="zh-TW" altLang="en-US" sz="1200" b="0" i="0" u="none" strike="noStrike" baseline="0">
                        <a:solidFill>
                          <a:sysClr val="windowText" lastClr="000000"/>
                        </a:solidFill>
                        <a:latin typeface="Times New Roman"/>
                        <a:ea typeface="標楷體" panose="03000509000000000000" pitchFamily="65" charset="-120"/>
                        <a:cs typeface="Times New Roman"/>
                      </a:rPr>
                      <a:t>億元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25535694956438"/>
                      <c:h val="0.1253278991006975"/>
                    </c:manualLayout>
                  </c15:layout>
                  <c15:dlblFieldTable>
                    <c15:dlblFTEntry>
                      <c15:txfldGUID>{31A713CB-BC13-49E4-9AAD-0B1B06C00789}</c15:txfldGUID>
                      <c15:f>收支圖!$C$7</c15:f>
                      <c15:dlblFieldTableCache>
                        <c:ptCount val="1"/>
                        <c:pt idx="0">
                          <c:v>555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AB53-4B20-86AD-D4484DEEBBEA}"/>
                </c:ext>
              </c:extLst>
            </c:dLbl>
            <c:dLbl>
              <c:idx val="5"/>
              <c:layout>
                <c:manualLayout>
                  <c:x val="3.9333552720161123E-3"/>
                  <c:y val="-8.313944836860053E-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zh-TW" altLang="en-US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ea typeface="標楷體"/>
                        <a:cs typeface="Times New Roman"/>
                      </a:rPr>
                      <a:t>歲出 </a:t>
                    </a:r>
                    <a:fld id="{0936DF25-4B7C-4F17-8373-AA33ECD53F0E}" type="CELLREF">
                      <a:rPr lang="en-US" altLang="zh-TW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ea typeface="標楷體"/>
                        <a:cs typeface="Times New Roman"/>
                      </a:rPr>
                      <a:pPr>
                        <a:defRPr sz="1200" b="0" i="0" u="none" strike="noStrik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[CELLREF]</a:t>
                    </a:fld>
                    <a:r>
                      <a:rPr lang="en-US" altLang="zh-TW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ea typeface="標楷體"/>
                        <a:cs typeface="Times New Roman"/>
                      </a:rPr>
                      <a:t>  </a:t>
                    </a:r>
                    <a:r>
                      <a:rPr lang="zh-TW" altLang="en-US" sz="1200" b="0" i="0" u="none" strike="noStrike" baseline="0">
                        <a:solidFill>
                          <a:srgbClr val="000064"/>
                        </a:solidFill>
                        <a:latin typeface="Times New Roman"/>
                        <a:ea typeface="標楷體"/>
                        <a:cs typeface="Times New Roman"/>
                      </a:rPr>
                      <a:t>億元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54375905300674"/>
                      <c:h val="0.24816894597822553"/>
                    </c:manualLayout>
                  </c15:layout>
                  <c15:dlblFieldTable>
                    <c15:dlblFTEntry>
                      <c15:txfldGUID>{0936DF25-4B7C-4F17-8373-AA33ECD53F0E}</c15:txfldGUID>
                      <c15:f>收支圖!$B$8</c15:f>
                      <c15:dlblFieldTableCache>
                        <c:ptCount val="1"/>
                        <c:pt idx="0">
                          <c:v>20,776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AB53-4B20-86AD-D4484DEEBB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收支圖!$A$1</c:f>
              <c:strCache>
                <c:ptCount val="1"/>
                <c:pt idx="0">
                  <c:v>年度</c:v>
                </c:pt>
              </c:strCache>
            </c:strRef>
          </c:cat>
          <c:val>
            <c:numRef>
              <c:f>收支圖!$B$3:$B$9</c:f>
              <c:numCache>
                <c:formatCode>#,##0</c:formatCode>
                <c:ptCount val="7"/>
                <c:pt idx="1">
                  <c:v>9088.09</c:v>
                </c:pt>
                <c:pt idx="2">
                  <c:v>10600.56</c:v>
                </c:pt>
                <c:pt idx="4">
                  <c:v>21070.278289999998</c:v>
                </c:pt>
                <c:pt idx="5">
                  <c:v>20775.687440000002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B53-4B20-86AD-D4484DEEBBEA}"/>
            </c:ext>
          </c:extLst>
        </c:ser>
        <c:ser>
          <c:idx val="2"/>
          <c:order val="2"/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 w="44450"/>
              <a:bevelB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53-4B20-86AD-D4484DEEBBE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44450"/>
                <a:bevelB/>
              </a:sp3d>
            </c:spPr>
            <c:extLst>
              <c:ext xmlns:c16="http://schemas.microsoft.com/office/drawing/2014/chart" uri="{C3380CC4-5D6E-409C-BE32-E72D297353CC}">
                <c16:uniqueId val="{00000014-AB53-4B20-86AD-D4484DEEBBE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B53-4B20-86AD-D4484DEEBBE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B53-4B20-86AD-D4484DEEBBEA}"/>
              </c:ext>
            </c:extLst>
          </c:dPt>
          <c:dLbls>
            <c:dLbl>
              <c:idx val="2"/>
              <c:layout>
                <c:manualLayout>
                  <c:x val="2.2681533411428419E-2"/>
                  <c:y val="-9.2347761456439498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zh-TW" altLang="en-US" sz="1200">
                        <a:latin typeface="標楷體" panose="03000509000000000000" pitchFamily="65" charset="-120"/>
                        <a:ea typeface="標楷體" panose="03000509000000000000" pitchFamily="65" charset="-120"/>
                      </a:rPr>
                      <a:t>債務償還</a:t>
                    </a:r>
                    <a:fld id="{DF16EF6B-526F-4B24-80F8-4F38861E12F0}" type="VALUE">
                      <a:rPr lang="en-US" altLang="zh-TW" sz="1200">
                        <a:latin typeface="標楷體" panose="03000509000000000000" pitchFamily="65" charset="-120"/>
                        <a:ea typeface="標楷體" panose="03000509000000000000" pitchFamily="65" charset="-12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[值]</a:t>
                    </a:fld>
                    <a:r>
                      <a:rPr lang="zh-TW" altLang="en-US" sz="1200">
                        <a:latin typeface="標楷體" panose="03000509000000000000" pitchFamily="65" charset="-120"/>
                        <a:ea typeface="標楷體" panose="03000509000000000000" pitchFamily="65" charset="-120"/>
                      </a:rPr>
                      <a:t>億元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zh-TW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9187761942204"/>
                      <c:h val="0.129303850180138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AB53-4B20-86AD-D4484DEEBBEA}"/>
                </c:ext>
              </c:extLst>
            </c:dLbl>
            <c:dLbl>
              <c:idx val="5"/>
              <c:layout>
                <c:manualLayout>
                  <c:x val="2.1695457434736432E-2"/>
                  <c:y val="-8.9049747692013639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>
                      <a:defRPr sz="1200">
                        <a:latin typeface="標楷體" panose="03000509000000000000" pitchFamily="65" charset="-120"/>
                        <a:ea typeface="標楷體" panose="03000509000000000000" pitchFamily="65" charset="-120"/>
                      </a:defRPr>
                    </a:pPr>
                    <a:r>
                      <a:rPr lang="zh-TW" altLang="en-US" sz="1200">
                        <a:latin typeface="標楷體" panose="03000509000000000000" pitchFamily="65" charset="-120"/>
                        <a:ea typeface="標楷體" panose="03000509000000000000" pitchFamily="65" charset="-120"/>
                      </a:rPr>
                      <a:t>債務償還</a:t>
                    </a:r>
                    <a:fld id="{DF16EF6B-526F-4B24-80F8-4F38861E12F0}" type="VALUE">
                      <a:rPr lang="en-US" altLang="zh-TW" sz="1200">
                        <a:latin typeface="標楷體" panose="03000509000000000000" pitchFamily="65" charset="-120"/>
                        <a:ea typeface="標楷體" panose="03000509000000000000" pitchFamily="65" charset="-120"/>
                      </a:rPr>
                      <a:pPr>
                        <a:defRPr sz="1200">
                          <a:latin typeface="標楷體" panose="03000509000000000000" pitchFamily="65" charset="-120"/>
                          <a:ea typeface="標楷體" panose="03000509000000000000" pitchFamily="65" charset="-120"/>
                        </a:defRPr>
                      </a:pPr>
                      <a:t>[值]</a:t>
                    </a:fld>
                    <a:r>
                      <a:rPr lang="zh-TW" altLang="en-US" sz="1200">
                        <a:latin typeface="標楷體" panose="03000509000000000000" pitchFamily="65" charset="-120"/>
                        <a:ea typeface="標楷體" panose="03000509000000000000" pitchFamily="65" charset="-120"/>
                      </a:rPr>
                      <a:t>億元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83569795372345"/>
                      <c:h val="0.119409419342339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AB53-4B20-86AD-D4484DEEBB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收支圖!$A$1</c:f>
              <c:strCache>
                <c:ptCount val="1"/>
                <c:pt idx="0">
                  <c:v>年度</c:v>
                </c:pt>
              </c:strCache>
            </c:strRef>
          </c:cat>
          <c:val>
            <c:numRef>
              <c:f>收支圖!$C$3:$C$9</c:f>
              <c:numCache>
                <c:formatCode>#,##0.00</c:formatCode>
                <c:ptCount val="7"/>
                <c:pt idx="2" formatCode="General">
                  <c:v>550</c:v>
                </c:pt>
                <c:pt idx="4" formatCode="0">
                  <c:v>555.40914999999995</c:v>
                </c:pt>
                <c:pt idx="5" formatCode="0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B53-4B20-86AD-D4484DEEB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50"/>
        <c:shape val="box"/>
        <c:axId val="127949824"/>
        <c:axId val="127988480"/>
        <c:axId val="0"/>
      </c:bar3DChart>
      <c:catAx>
        <c:axId val="12794982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27988480"/>
        <c:crossesAt val="0"/>
        <c:auto val="1"/>
        <c:lblAlgn val="ctr"/>
        <c:lblOffset val="100"/>
        <c:noMultiLvlLbl val="0"/>
      </c:catAx>
      <c:valAx>
        <c:axId val="127988480"/>
        <c:scaling>
          <c:orientation val="minMax"/>
          <c:max val="22000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127949824"/>
        <c:crosses val="autoZero"/>
        <c:crossBetween val="between"/>
        <c:majorUnit val="4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TW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325813</xdr:colOff>
      <xdr:row>9</xdr:row>
      <xdr:rowOff>194388</xdr:rowOff>
    </xdr:from>
    <xdr:to>
      <xdr:col>6</xdr:col>
      <xdr:colOff>243263</xdr:colOff>
      <xdr:row>28</xdr:row>
      <xdr:rowOff>48598</xdr:rowOff>
    </xdr:to>
    <xdr:graphicFrame macro="">
      <xdr:nvGraphicFramePr>
        <xdr:cNvPr id="2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0.31665</cdr:x>
      <cdr:y>0.80133</cdr:y>
    </cdr:from>
    <cdr:to>
      <cdr:x>0.44825</cdr:x>
      <cdr:y>0.87887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833629" y="2794731"/>
          <a:ext cx="762055" cy="270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zh-TW" altLang="en-US" sz="1200">
            <a:solidFill>
              <a:srgbClr val="000099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0.63619</cdr:x>
      <cdr:y>0.83596</cdr:y>
    </cdr:from>
    <cdr:to>
      <cdr:x>0.78608</cdr:x>
      <cdr:y>0.91204</cdr:y>
    </cdr:to>
    <cdr:sp macro="" textlink="">
      <cdr:nvSpPr>
        <cdr:cNvPr id="3" name="文字方塊 1"/>
        <cdr:cNvSpPr txBox="1"/>
      </cdr:nvSpPr>
      <cdr:spPr>
        <a:xfrm xmlns:a="http://schemas.openxmlformats.org/drawingml/2006/main">
          <a:off x="4096507" y="3745614"/>
          <a:ext cx="965202" cy="340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zh-TW" sz="1400">
              <a:effectLst/>
              <a:latin typeface="標楷體" panose="03000509000000000000" pitchFamily="65" charset="-120"/>
              <a:ea typeface="標楷體" panose="03000509000000000000" pitchFamily="65" charset="-120"/>
              <a:cs typeface="+mn-cs"/>
            </a:rPr>
            <a:t>預算</a:t>
          </a:r>
          <a:r>
            <a:rPr lang="zh-TW" altLang="en-US" sz="1400">
              <a:solidFill>
                <a:sysClr val="windowText" lastClr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 panose="02020603050405020304" pitchFamily="18" charset="0"/>
            </a:rPr>
            <a:t>數</a:t>
          </a:r>
        </a:p>
      </cdr:txBody>
    </cdr:sp>
  </cdr:relSizeAnchor>
  <cdr:relSizeAnchor xmlns:cdr="http://schemas.openxmlformats.org/drawingml/2006/chartDrawing">
    <cdr:from>
      <cdr:x>0.86026</cdr:x>
      <cdr:y>0.79726</cdr:y>
    </cdr:from>
    <cdr:to>
      <cdr:x>0.97141</cdr:x>
      <cdr:y>0.8748</cdr:y>
    </cdr:to>
    <cdr:sp macro="" textlink="">
      <cdr:nvSpPr>
        <cdr:cNvPr id="4" name="文字方塊 1"/>
        <cdr:cNvSpPr txBox="1"/>
      </cdr:nvSpPr>
      <cdr:spPr>
        <a:xfrm xmlns:a="http://schemas.openxmlformats.org/drawingml/2006/main">
          <a:off x="5070289" y="2936309"/>
          <a:ext cx="655126" cy="285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zh-TW" altLang="en-US" sz="1200">
            <a:solidFill>
              <a:srgbClr val="000099"/>
            </a:solidFill>
            <a:latin typeface="標楷體" pitchFamily="65" charset="-120"/>
            <a:ea typeface="標楷體" pitchFamily="65" charset="-12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0.25189</cdr:x>
      <cdr:y>0.84481</cdr:y>
    </cdr:from>
    <cdr:to>
      <cdr:x>0.42789</cdr:x>
      <cdr:y>0.92235</cdr:y>
    </cdr:to>
    <cdr:sp macro="" textlink="">
      <cdr:nvSpPr>
        <cdr:cNvPr id="5" name="文字方塊 1"/>
        <cdr:cNvSpPr txBox="1"/>
      </cdr:nvSpPr>
      <cdr:spPr>
        <a:xfrm xmlns:a="http://schemas.openxmlformats.org/drawingml/2006/main">
          <a:off x="1621967" y="3785291"/>
          <a:ext cx="1133292" cy="347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zh-TW" altLang="en-US" sz="1400">
              <a:solidFill>
                <a:sysClr val="windowText" lastClr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 panose="02020603050405020304" pitchFamily="18" charset="0"/>
            </a:rPr>
            <a:t>執行數</a:t>
          </a:r>
        </a:p>
      </cdr:txBody>
    </cdr:sp>
  </cdr:relSizeAnchor>
  <cdr:relSizeAnchor xmlns:cdr="http://schemas.openxmlformats.org/drawingml/2006/chartDrawing">
    <cdr:from>
      <cdr:x>0.86026</cdr:x>
      <cdr:y>0.79726</cdr:y>
    </cdr:from>
    <cdr:to>
      <cdr:x>0.97141</cdr:x>
      <cdr:y>0.8748</cdr:y>
    </cdr:to>
    <cdr:sp macro="" textlink="">
      <cdr:nvSpPr>
        <cdr:cNvPr id="8" name="文字方塊 1"/>
        <cdr:cNvSpPr txBox="1"/>
      </cdr:nvSpPr>
      <cdr:spPr>
        <a:xfrm xmlns:a="http://schemas.openxmlformats.org/drawingml/2006/main">
          <a:off x="5070289" y="2936309"/>
          <a:ext cx="655126" cy="285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zh-TW" altLang="en-US" sz="1200">
            <a:solidFill>
              <a:srgbClr val="000064"/>
            </a:solidFill>
            <a:latin typeface="標楷體" pitchFamily="65" charset="-120"/>
            <a:ea typeface="標楷體" pitchFamily="65" charset="-12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0.01593</cdr:x>
      <cdr:y>0.02793</cdr:y>
    </cdr:from>
    <cdr:to>
      <cdr:x>0.09986</cdr:x>
      <cdr:y>0.10547</cdr:y>
    </cdr:to>
    <cdr:sp macro="" textlink="">
      <cdr:nvSpPr>
        <cdr:cNvPr id="9" name="文字方塊 1"/>
        <cdr:cNvSpPr txBox="1"/>
      </cdr:nvSpPr>
      <cdr:spPr>
        <a:xfrm xmlns:a="http://schemas.openxmlformats.org/drawingml/2006/main">
          <a:off x="93944" y="102511"/>
          <a:ext cx="495116" cy="284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zh-TW" altLang="en-US" sz="1200">
            <a:solidFill>
              <a:srgbClr val="000064"/>
            </a:solidFill>
            <a:latin typeface="標楷體" pitchFamily="65" charset="-120"/>
            <a:ea typeface="標楷體" pitchFamily="65" charset="-12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0.31665</cdr:x>
      <cdr:y>0.80133</cdr:y>
    </cdr:from>
    <cdr:to>
      <cdr:x>0.39125</cdr:x>
      <cdr:y>0.87887</cdr:y>
    </cdr:to>
    <cdr:sp macro="" textlink="">
      <cdr:nvSpPr>
        <cdr:cNvPr id="10" name="文字方塊 1"/>
        <cdr:cNvSpPr txBox="1"/>
      </cdr:nvSpPr>
      <cdr:spPr>
        <a:xfrm xmlns:a="http://schemas.openxmlformats.org/drawingml/2006/main">
          <a:off x="2040766" y="2814734"/>
          <a:ext cx="486698" cy="272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zh-TW" altLang="en-US" sz="1200">
            <a:solidFill>
              <a:srgbClr val="000099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0.31665</cdr:x>
      <cdr:y>0.80133</cdr:y>
    </cdr:from>
    <cdr:to>
      <cdr:x>0.39125</cdr:x>
      <cdr:y>0.87887</cdr:y>
    </cdr:to>
    <cdr:sp macro="" textlink="">
      <cdr:nvSpPr>
        <cdr:cNvPr id="14" name="文字方塊 1"/>
        <cdr:cNvSpPr txBox="1"/>
      </cdr:nvSpPr>
      <cdr:spPr>
        <a:xfrm xmlns:a="http://schemas.openxmlformats.org/drawingml/2006/main">
          <a:off x="2040766" y="2814734"/>
          <a:ext cx="486698" cy="272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zh-TW" altLang="en-US" sz="1200">
            <a:solidFill>
              <a:srgbClr val="000064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0.66384</cdr:x>
      <cdr:y>0.79975</cdr:y>
    </cdr:from>
    <cdr:to>
      <cdr:x>0.78633</cdr:x>
      <cdr:y>0.87583</cdr:y>
    </cdr:to>
    <cdr:sp macro="" textlink="">
      <cdr:nvSpPr>
        <cdr:cNvPr id="15" name="文字方塊 1"/>
        <cdr:cNvSpPr txBox="1"/>
      </cdr:nvSpPr>
      <cdr:spPr>
        <a:xfrm xmlns:a="http://schemas.openxmlformats.org/drawingml/2006/main">
          <a:off x="3844106" y="2789220"/>
          <a:ext cx="709332" cy="265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zh-TW" altLang="en-US" sz="1200">
            <a:solidFill>
              <a:srgbClr val="000064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109-&#27506;&#20837;&#27506;&#20986;&#31777;&#26126;&#27604;&#36611;&#20998;&#2651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109&#24180;&#32317;&#38928;&#31639;&#21322;&#24180;&#32080;&#31639;&#22577;&#21578;\6-&#31532;1&#20874;&#21450;&#31532;2&#20874;&#27284;&#26696;\1-1&#32317;&#38928;&#31639;\6-109-&#34701;&#36039;&#35519;&#24230;&#32080;&#31639;&#323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書版"/>
      <sheetName val="公式元"/>
      <sheetName val="印書版與公式勾稽"/>
      <sheetName val="印書版與歲出勾稽"/>
      <sheetName val="印書版與歲入勾稽"/>
      <sheetName val="億元-公式roundown"/>
      <sheetName val="億元-公式round"/>
      <sheetName val="億元-調整"/>
    </sheetNames>
    <sheetDataSet>
      <sheetData sheetId="0"/>
      <sheetData sheetId="1">
        <row r="3">
          <cell r="B3">
            <v>2107027829000</v>
          </cell>
          <cell r="D3">
            <v>908808621566</v>
          </cell>
        </row>
        <row r="9">
          <cell r="B9">
            <v>2077568744000</v>
          </cell>
          <cell r="D9">
            <v>1060055852373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系統-印書"/>
      <sheetName val="公式"/>
      <sheetName val="勾稽"/>
    </sheetNames>
    <sheetDataSet>
      <sheetData sheetId="0">
        <row r="3">
          <cell r="D3">
            <v>55540915000</v>
          </cell>
        </row>
        <row r="4">
          <cell r="D4">
            <v>85000000000</v>
          </cell>
          <cell r="E4">
            <v>55000000000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zoomScaleNormal="100" zoomScaleSheetLayoutView="100" workbookViewId="0">
      <selection activeCell="C11" sqref="C11"/>
    </sheetView>
  </sheetViews>
  <sheetFormatPr defaultRowHeight="16.5"/>
  <cols>
    <col min="1" max="1" width="31.625" style="4" customWidth="1"/>
    <col min="2" max="2" width="24.375" style="2" customWidth="1"/>
    <col min="3" max="3" width="24.375" style="3" customWidth="1"/>
    <col min="4" max="4" width="9.625" style="5" customWidth="1"/>
    <col min="5" max="5" width="18.625" style="1" customWidth="1"/>
    <col min="6" max="9" width="15" style="1" customWidth="1"/>
    <col min="10" max="16384" width="9" style="1"/>
  </cols>
  <sheetData>
    <row r="1" spans="1:9" ht="16.149999999999999" customHeight="1">
      <c r="A1" s="28" t="s">
        <v>0</v>
      </c>
      <c r="B1" s="32" t="s">
        <v>1</v>
      </c>
      <c r="C1" s="32" t="s">
        <v>2</v>
      </c>
      <c r="D1" s="30" t="s">
        <v>16</v>
      </c>
    </row>
    <row r="2" spans="1:9">
      <c r="A2" s="29"/>
      <c r="B2" s="33"/>
      <c r="C2" s="33"/>
      <c r="D2" s="31"/>
    </row>
    <row r="3" spans="1:9">
      <c r="A3" s="4" t="s">
        <v>4</v>
      </c>
      <c r="B3" s="11">
        <v>2162568744000</v>
      </c>
      <c r="C3" s="12">
        <v>908808621566</v>
      </c>
      <c r="D3" s="5">
        <v>42</v>
      </c>
      <c r="E3" s="10"/>
      <c r="F3" s="10"/>
      <c r="G3" s="10"/>
      <c r="H3" s="10"/>
      <c r="I3" s="10"/>
    </row>
    <row r="4" spans="1:9" ht="16.5" customHeight="1">
      <c r="A4" s="4" t="s">
        <v>5</v>
      </c>
      <c r="B4" s="11">
        <v>2107027829000</v>
      </c>
      <c r="C4" s="12">
        <v>908808621566.25</v>
      </c>
      <c r="D4" s="5">
        <v>43.1</v>
      </c>
      <c r="E4" s="14"/>
      <c r="F4" s="14"/>
      <c r="G4" s="14"/>
    </row>
    <row r="5" spans="1:9" ht="16.5" customHeight="1">
      <c r="A5" s="4" t="s">
        <v>6</v>
      </c>
      <c r="B5" s="11">
        <v>55540915000</v>
      </c>
      <c r="C5" s="5" t="s">
        <v>7</v>
      </c>
      <c r="D5" s="5" t="s">
        <v>7</v>
      </c>
      <c r="G5" s="13"/>
    </row>
    <row r="6" spans="1:9" ht="16.5" customHeight="1">
      <c r="B6" s="11"/>
      <c r="C6" s="12"/>
    </row>
    <row r="7" spans="1:9" ht="16.5" customHeight="1">
      <c r="A7" s="4" t="s">
        <v>8</v>
      </c>
      <c r="B7" s="11">
        <v>2162568744000</v>
      </c>
      <c r="C7" s="12">
        <v>1115055852373</v>
      </c>
      <c r="D7" s="5">
        <v>51.6</v>
      </c>
    </row>
    <row r="8" spans="1:9" ht="16.5" customHeight="1">
      <c r="A8" s="4" t="s">
        <v>9</v>
      </c>
      <c r="B8" s="11">
        <v>2077568744000</v>
      </c>
      <c r="C8" s="12">
        <v>1060055852373</v>
      </c>
      <c r="D8" s="5">
        <v>51</v>
      </c>
    </row>
    <row r="9" spans="1:9" ht="16.5" customHeight="1">
      <c r="A9" s="4" t="s">
        <v>10</v>
      </c>
      <c r="B9" s="11">
        <v>85000000000</v>
      </c>
      <c r="C9" s="12">
        <v>55000000000</v>
      </c>
      <c r="D9" s="5">
        <v>64.7</v>
      </c>
    </row>
    <row r="10" spans="1:9" ht="16.5" customHeight="1">
      <c r="B10" s="11"/>
      <c r="C10" s="12"/>
    </row>
    <row r="11" spans="1:9" ht="16.5" customHeight="1">
      <c r="A11" s="4" t="s">
        <v>11</v>
      </c>
      <c r="B11" s="5" t="s">
        <v>7</v>
      </c>
      <c r="C11" s="12">
        <v>-206247230807</v>
      </c>
      <c r="D11" s="5" t="s">
        <v>7</v>
      </c>
      <c r="E11" s="24">
        <f>C3-C7</f>
        <v>-206247230807</v>
      </c>
    </row>
    <row r="43" spans="1:4">
      <c r="A43" s="6"/>
      <c r="B43" s="7"/>
      <c r="C43" s="8"/>
      <c r="D43" s="9"/>
    </row>
  </sheetData>
  <mergeCells count="4">
    <mergeCell ref="A1:A2"/>
    <mergeCell ref="D1:D2"/>
    <mergeCell ref="B1:B2"/>
    <mergeCell ref="C1:C2"/>
  </mergeCells>
  <phoneticPr fontId="1" type="noConversion"/>
  <pageMargins left="0.59055118110236227" right="0.59055118110236227" top="1.5748031496062993" bottom="0.70866141732283472" header="0.70866141732283472" footer="0.31496062992125984"/>
  <pageSetup paperSize="9" pageOrder="overThenDown" orientation="portrait" useFirstPageNumber="1" r:id="rId1"/>
  <headerFooter alignWithMargins="0">
    <oddHeader>&amp;C&amp;"標楷體,標準"&amp;14中央政府總預算半年結算報告&amp;12
&amp;16收支簡明比較分析表&amp;12
中華民國109年01月01日至109年06月30日&amp;R&amp;"標楷體,標準"
單位:新臺幣元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>
      <selection activeCell="C4" sqref="C4"/>
    </sheetView>
  </sheetViews>
  <sheetFormatPr defaultRowHeight="16.5"/>
  <cols>
    <col min="1" max="1" width="27.125" style="4" customWidth="1"/>
    <col min="2" max="2" width="24.375" style="2" customWidth="1"/>
    <col min="3" max="3" width="24.375" style="3" customWidth="1"/>
    <col min="4" max="4" width="10.375" style="5" customWidth="1"/>
    <col min="5" max="16384" width="9" style="1"/>
  </cols>
  <sheetData>
    <row r="1" spans="1:4" ht="16.149999999999999" customHeight="1">
      <c r="A1" s="28" t="s">
        <v>0</v>
      </c>
      <c r="B1" s="32" t="s">
        <v>1</v>
      </c>
      <c r="C1" s="32" t="s">
        <v>2</v>
      </c>
      <c r="D1" s="30" t="s">
        <v>3</v>
      </c>
    </row>
    <row r="2" spans="1:4">
      <c r="A2" s="29"/>
      <c r="B2" s="33"/>
      <c r="C2" s="33"/>
      <c r="D2" s="31"/>
    </row>
    <row r="3" spans="1:4">
      <c r="A3" s="4" t="s">
        <v>4</v>
      </c>
      <c r="B3" s="2">
        <f>B4+B5</f>
        <v>2162568744000</v>
      </c>
      <c r="C3" s="3">
        <f>C4+C5</f>
        <v>908808621566</v>
      </c>
      <c r="D3" s="5">
        <f>+ROUND(C3*100/B3,1)</f>
        <v>42</v>
      </c>
    </row>
    <row r="4" spans="1:4" ht="16.5" customHeight="1">
      <c r="A4" s="4" t="s">
        <v>5</v>
      </c>
      <c r="B4" s="11">
        <f>[1]公式元!$B$3</f>
        <v>2107027829000</v>
      </c>
      <c r="C4" s="12">
        <f>[1]公式元!$D$3</f>
        <v>908808621566</v>
      </c>
      <c r="D4" s="5">
        <f>+ROUND(C4*100/B4,1)</f>
        <v>43.1</v>
      </c>
    </row>
    <row r="5" spans="1:4" ht="16.5" customHeight="1">
      <c r="A5" s="4" t="s">
        <v>6</v>
      </c>
      <c r="B5" s="11">
        <f>'[2]系統-印書'!$D$3</f>
        <v>55540915000</v>
      </c>
      <c r="C5" s="12">
        <v>0</v>
      </c>
      <c r="D5" s="5">
        <f>+ROUND(C5*100/B5,1)</f>
        <v>0</v>
      </c>
    </row>
    <row r="6" spans="1:4" ht="16.5" customHeight="1">
      <c r="B6" s="11"/>
      <c r="C6" s="12"/>
    </row>
    <row r="7" spans="1:4" ht="16.5" customHeight="1">
      <c r="A7" s="4" t="s">
        <v>8</v>
      </c>
      <c r="B7" s="2">
        <f>B8+B9</f>
        <v>2162568744000</v>
      </c>
      <c r="C7" s="2">
        <f>C8+C9</f>
        <v>1115055852373</v>
      </c>
      <c r="D7" s="5">
        <f>+ROUND(C7*100/B7,1)</f>
        <v>51.6</v>
      </c>
    </row>
    <row r="8" spans="1:4" ht="16.5" customHeight="1">
      <c r="A8" s="4" t="s">
        <v>9</v>
      </c>
      <c r="B8" s="11">
        <f>[1]公式元!$B$9</f>
        <v>2077568744000</v>
      </c>
      <c r="C8" s="12">
        <f>[1]公式元!$D$9</f>
        <v>1060055852373</v>
      </c>
      <c r="D8" s="5">
        <f>+ROUND(C8*100/B8,1)</f>
        <v>51</v>
      </c>
    </row>
    <row r="9" spans="1:4" ht="16.5" customHeight="1">
      <c r="A9" s="4" t="s">
        <v>10</v>
      </c>
      <c r="B9" s="11">
        <f>'[2]系統-印書'!$D$4</f>
        <v>85000000000</v>
      </c>
      <c r="C9" s="12">
        <f>'[2]系統-印書'!$E$4</f>
        <v>55000000000</v>
      </c>
      <c r="D9" s="5">
        <f>+ROUND(C9*100/B9,1)</f>
        <v>64.7</v>
      </c>
    </row>
    <row r="10" spans="1:4" ht="16.5" customHeight="1"/>
    <row r="11" spans="1:4" ht="16.5" customHeight="1">
      <c r="A11" s="4" t="s">
        <v>11</v>
      </c>
      <c r="B11" s="15">
        <f>B3-B7</f>
        <v>0</v>
      </c>
      <c r="C11" s="2">
        <f>C3-C7</f>
        <v>-206247230807</v>
      </c>
      <c r="D11" s="5" t="s">
        <v>7</v>
      </c>
    </row>
    <row r="42" spans="1:4">
      <c r="A42" s="6"/>
      <c r="B42" s="7"/>
      <c r="C42" s="8"/>
      <c r="D42" s="9"/>
    </row>
  </sheetData>
  <mergeCells count="4">
    <mergeCell ref="A1:A2"/>
    <mergeCell ref="B1:B2"/>
    <mergeCell ref="C1:C2"/>
    <mergeCell ref="D1:D2"/>
  </mergeCells>
  <phoneticPr fontId="1" type="noConversion"/>
  <printOptions horizontalCentered="1"/>
  <pageMargins left="0.74803149606299213" right="0.74803149606299213" top="1.5748031496062993" bottom="0.98425196850393704" header="0.70866141732283472" footer="0.31496062992125984"/>
  <pageSetup paperSize="9" pageOrder="overThenDown" orientation="portrait" useFirstPageNumber="1" r:id="rId1"/>
  <headerFooter alignWithMargins="0">
    <oddHeader>&amp;C&amp;"標楷體,標準"&amp;14中央政府總預算半年結算報告&amp;12
&amp;16收支簡明比較分析表&amp;12
中華民國108年01月01日至108年06月30日&amp;R&amp;"標楷體,標準"
單位:新臺幣元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>
      <selection activeCell="D5" sqref="D5"/>
    </sheetView>
  </sheetViews>
  <sheetFormatPr defaultRowHeight="16.5"/>
  <cols>
    <col min="1" max="1" width="27.125" style="4" customWidth="1"/>
    <col min="2" max="2" width="24.375" style="2" customWidth="1"/>
    <col min="3" max="3" width="24.375" style="3" customWidth="1"/>
    <col min="4" max="4" width="10.375" style="5" customWidth="1"/>
    <col min="5" max="16384" width="9" style="1"/>
  </cols>
  <sheetData>
    <row r="1" spans="1:4" ht="16.149999999999999" customHeight="1">
      <c r="A1" s="28" t="s">
        <v>0</v>
      </c>
      <c r="B1" s="32" t="s">
        <v>1</v>
      </c>
      <c r="C1" s="32" t="s">
        <v>2</v>
      </c>
      <c r="D1" s="30" t="s">
        <v>3</v>
      </c>
    </row>
    <row r="2" spans="1:4">
      <c r="A2" s="29"/>
      <c r="B2" s="33"/>
      <c r="C2" s="33"/>
      <c r="D2" s="31"/>
    </row>
    <row r="3" spans="1:4">
      <c r="A3" s="4" t="s">
        <v>4</v>
      </c>
      <c r="B3" s="2">
        <f>印書版!B3-公式!B3</f>
        <v>0</v>
      </c>
      <c r="C3" s="2">
        <f>印書版!C3-公式!C3</f>
        <v>0</v>
      </c>
      <c r="D3" s="2">
        <f>印書版!D3-公式!D3</f>
        <v>0</v>
      </c>
    </row>
    <row r="4" spans="1:4" ht="16.5" customHeight="1">
      <c r="A4" s="4" t="s">
        <v>5</v>
      </c>
      <c r="B4" s="2">
        <f>印書版!B4-公式!B4</f>
        <v>0</v>
      </c>
      <c r="C4" s="2">
        <f>印書版!C4-公式!C4</f>
        <v>0.25</v>
      </c>
      <c r="D4" s="2">
        <f>印書版!D4-公式!D4</f>
        <v>0</v>
      </c>
    </row>
    <row r="5" spans="1:4" ht="16.5" customHeight="1">
      <c r="A5" s="4" t="s">
        <v>6</v>
      </c>
      <c r="B5" s="2">
        <f>印書版!B5-公式!B5</f>
        <v>0</v>
      </c>
      <c r="C5" s="2" t="e">
        <f>印書版!C5-公式!C5</f>
        <v>#VALUE!</v>
      </c>
      <c r="D5" s="2" t="e">
        <f>印書版!D5-公式!D5</f>
        <v>#VALUE!</v>
      </c>
    </row>
    <row r="6" spans="1:4" ht="16.5" customHeight="1">
      <c r="C6" s="2"/>
      <c r="D6" s="2"/>
    </row>
    <row r="7" spans="1:4" ht="16.5" customHeight="1">
      <c r="A7" s="4" t="s">
        <v>8</v>
      </c>
      <c r="B7" s="2">
        <f>印書版!B7-公式!B7</f>
        <v>0</v>
      </c>
      <c r="C7" s="2">
        <f>印書版!C7-公式!C7</f>
        <v>0</v>
      </c>
      <c r="D7" s="2">
        <f>印書版!D7-公式!D7</f>
        <v>0</v>
      </c>
    </row>
    <row r="8" spans="1:4" ht="16.5" customHeight="1">
      <c r="A8" s="4" t="s">
        <v>9</v>
      </c>
      <c r="B8" s="2">
        <f>印書版!B8-公式!B8</f>
        <v>0</v>
      </c>
      <c r="C8" s="2">
        <f>印書版!C8-公式!C8</f>
        <v>0</v>
      </c>
      <c r="D8" s="2">
        <f>印書版!D8-公式!D8</f>
        <v>0</v>
      </c>
    </row>
    <row r="9" spans="1:4" ht="16.5" customHeight="1">
      <c r="A9" s="4" t="s">
        <v>10</v>
      </c>
      <c r="B9" s="2">
        <f>印書版!B9-公式!B9</f>
        <v>0</v>
      </c>
      <c r="C9" s="2">
        <f>印書版!C9-公式!C9</f>
        <v>0</v>
      </c>
      <c r="D9" s="2">
        <f>印書版!D9-公式!D9</f>
        <v>0</v>
      </c>
    </row>
    <row r="10" spans="1:4" ht="16.5" customHeight="1">
      <c r="C10" s="2"/>
      <c r="D10" s="2"/>
    </row>
    <row r="11" spans="1:4" ht="16.5" customHeight="1">
      <c r="A11" s="4" t="s">
        <v>11</v>
      </c>
      <c r="B11" s="2" t="e">
        <f>印書版!B11-公式!B11</f>
        <v>#VALUE!</v>
      </c>
      <c r="C11" s="2">
        <f>印書版!C11-公式!C11</f>
        <v>0</v>
      </c>
      <c r="D11" s="2" t="e">
        <f>印書版!D11-公式!D11</f>
        <v>#VALUE!</v>
      </c>
    </row>
    <row r="42" spans="1:4">
      <c r="A42" s="6"/>
      <c r="B42" s="7"/>
      <c r="C42" s="8"/>
      <c r="D42" s="9"/>
    </row>
  </sheetData>
  <mergeCells count="4">
    <mergeCell ref="A1:A2"/>
    <mergeCell ref="B1:B2"/>
    <mergeCell ref="C1:C2"/>
    <mergeCell ref="D1:D2"/>
  </mergeCells>
  <phoneticPr fontId="1" type="noConversion"/>
  <printOptions horizontalCentered="1"/>
  <pageMargins left="0.74803149606299213" right="0.74803149606299213" top="1.5748031496062993" bottom="0.98425196850393704" header="0.70866141732283472" footer="0.31496062992125984"/>
  <pageSetup paperSize="9" pageOrder="overThenDown" orientation="portrait" useFirstPageNumber="1" r:id="rId1"/>
  <headerFooter alignWithMargins="0">
    <oddHeader>&amp;C&amp;"標楷體,標準"&amp;14中央政府總預算半年結算報告&amp;12
&amp;16收支簡明比較分析表&amp;12
中華民國108年01月01日至108年06月30日&amp;R&amp;"標楷體,標準"
單位:新臺幣元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98" zoomScaleNormal="98" workbookViewId="0">
      <selection activeCell="Q22" sqref="Q22"/>
    </sheetView>
  </sheetViews>
  <sheetFormatPr defaultRowHeight="16.5"/>
  <cols>
    <col min="1" max="1" width="14.375" style="16" customWidth="1"/>
    <col min="2" max="3" width="13.875" style="16" bestFit="1" customWidth="1"/>
    <col min="4" max="4" width="13.25" style="16" customWidth="1"/>
    <col min="5" max="5" width="13.875" style="16" customWidth="1"/>
    <col min="6" max="6" width="16.25" style="16" customWidth="1"/>
    <col min="7" max="9" width="9" style="16"/>
    <col min="10" max="10" width="14.125" style="16" customWidth="1"/>
    <col min="11" max="16384" width="9" style="16"/>
  </cols>
  <sheetData>
    <row r="1" spans="1:10">
      <c r="A1" s="16" t="s">
        <v>12</v>
      </c>
    </row>
    <row r="2" spans="1:10">
      <c r="B2" s="34" t="s">
        <v>13</v>
      </c>
      <c r="C2" s="34"/>
      <c r="D2" s="17"/>
    </row>
    <row r="3" spans="1:10">
      <c r="A3" s="18"/>
      <c r="B3" s="19"/>
      <c r="C3" s="19"/>
      <c r="D3" s="17"/>
      <c r="J3" s="20"/>
    </row>
    <row r="4" spans="1:10">
      <c r="A4" s="16" t="s">
        <v>14</v>
      </c>
      <c r="B4" s="26">
        <v>9088.09</v>
      </c>
      <c r="C4" s="21"/>
      <c r="D4" s="22">
        <f>SUM(B4:C4)</f>
        <v>9088.09</v>
      </c>
    </row>
    <row r="5" spans="1:10">
      <c r="A5" s="16" t="s">
        <v>15</v>
      </c>
      <c r="B5" s="26">
        <v>10600.56</v>
      </c>
      <c r="C5" s="16">
        <f>印書版!C9/100000000</f>
        <v>550</v>
      </c>
      <c r="D5" s="22">
        <f>SUM(B5:C5)</f>
        <v>11150.56</v>
      </c>
      <c r="E5" s="22"/>
      <c r="F5" s="22"/>
    </row>
    <row r="6" spans="1:10">
      <c r="A6" s="18"/>
      <c r="B6" s="27"/>
      <c r="C6" s="22"/>
      <c r="D6" s="22"/>
      <c r="E6" s="22"/>
      <c r="F6" s="22"/>
    </row>
    <row r="7" spans="1:10">
      <c r="A7" s="16" t="s">
        <v>14</v>
      </c>
      <c r="B7" s="26">
        <f>印書版!B4/100000000</f>
        <v>21070.278289999998</v>
      </c>
      <c r="C7" s="25">
        <f>印書版!B5/100000000</f>
        <v>555.40914999999995</v>
      </c>
      <c r="D7" s="22">
        <f>SUM(B7:C7)</f>
        <v>21625.687439999998</v>
      </c>
    </row>
    <row r="8" spans="1:10">
      <c r="A8" s="16" t="s">
        <v>15</v>
      </c>
      <c r="B8" s="26">
        <f>印書版!B8/100000000</f>
        <v>20775.687440000002</v>
      </c>
      <c r="C8" s="23">
        <f>印書版!B9/100000000</f>
        <v>850</v>
      </c>
      <c r="D8" s="22">
        <f>SUM(B8:C8)</f>
        <v>21625.687440000002</v>
      </c>
    </row>
    <row r="9" spans="1:10">
      <c r="A9" s="18"/>
      <c r="B9" s="22"/>
      <c r="C9" s="22"/>
      <c r="D9" s="22"/>
    </row>
    <row r="11" spans="1:10">
      <c r="I11" s="20"/>
    </row>
  </sheetData>
  <mergeCells count="1">
    <mergeCell ref="B2:C2"/>
  </mergeCells>
  <phoneticPr fontId="1" type="noConversion"/>
  <printOptions horizontalCentered="1"/>
  <pageMargins left="7.874015748031496E-2" right="7.874015748031496E-2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印書版</vt:lpstr>
      <vt:lpstr>公式</vt:lpstr>
      <vt:lpstr>勾稽</vt:lpstr>
      <vt:lpstr>收支圖</vt:lpstr>
      <vt:lpstr>印書版!Print_Area</vt:lpstr>
      <vt:lpstr>公式!Print_Titles</vt:lpstr>
      <vt:lpstr>勾稽!Print_Titles</vt:lpstr>
      <vt:lpstr>印書版!Print_Titles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謝慧燕</cp:lastModifiedBy>
  <cp:lastPrinted>2020-08-11T06:10:22Z</cp:lastPrinted>
  <dcterms:created xsi:type="dcterms:W3CDTF">2011-06-09T01:20:26Z</dcterms:created>
  <dcterms:modified xsi:type="dcterms:W3CDTF">2020-08-17T06:08:08Z</dcterms:modified>
</cp:coreProperties>
</file>