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1"/>
  </bookViews>
  <sheets>
    <sheet name="收支表" sheetId="1" r:id="rId1"/>
    <sheet name="資產負債表" sheetId="2" r:id="rId2"/>
  </sheets>
  <definedNames>
    <definedName name="_xlnm.Print_Area" localSheetId="0">'收支表'!$A$1:$E$48</definedName>
    <definedName name="_xlnm.Print_Area" localSheetId="1">'資產負債表'!$A$1:$N$50</definedName>
  </definedNames>
  <calcPr fullCalcOnLoad="1"/>
</workbook>
</file>

<file path=xl/sharedStrings.xml><?xml version="1.0" encoding="utf-8"?>
<sst xmlns="http://schemas.openxmlformats.org/spreadsheetml/2006/main" count="126" uniqueCount="106">
  <si>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</si>
  <si>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</si>
  <si>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</si>
  <si>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</si>
  <si>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</si>
  <si>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</si>
  <si>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</si>
  <si>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</si>
  <si>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</si>
  <si>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</si>
  <si>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>其他資產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</si>
  <si>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</si>
  <si>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</si>
  <si>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</si>
  <si>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</si>
  <si>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</si>
  <si>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</si>
  <si>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</si>
  <si>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</si>
  <si>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清理收入</t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</si>
  <si>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</si>
  <si>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</si>
  <si>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</si>
  <si>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</si>
  <si>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t xml:space="preserve"> </t>
  </si>
  <si>
    <t>資產負債清理查核表</t>
  </si>
  <si>
    <t>(資產部分)</t>
  </si>
  <si>
    <t xml:space="preserve">    單位：新臺幣元                                   （負債及業主權益部分）</t>
  </si>
  <si>
    <t>上年度決算數</t>
  </si>
  <si>
    <t>原列決算數</t>
  </si>
  <si>
    <t>修正數</t>
  </si>
  <si>
    <t>決算核定數</t>
  </si>
  <si>
    <t>金　額</t>
  </si>
  <si>
    <t xml:space="preserve">  12 月 31 日</t>
  </si>
  <si>
    <r>
      <t xml:space="preserve">    </t>
    </r>
    <r>
      <rPr>
        <sz val="12"/>
        <rFont val="細明體"/>
        <family val="3"/>
      </rPr>
      <t>銷貨收入</t>
    </r>
  </si>
  <si>
    <r>
      <t xml:space="preserve">    </t>
    </r>
    <r>
      <rPr>
        <sz val="12"/>
        <rFont val="細明體"/>
        <family val="3"/>
      </rPr>
      <t>營建收入</t>
    </r>
  </si>
  <si>
    <r>
      <t xml:space="preserve">    </t>
    </r>
    <r>
      <rPr>
        <sz val="12"/>
        <rFont val="細明體"/>
        <family val="3"/>
      </rPr>
      <t>其他營業收入</t>
    </r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</si>
  <si>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</si>
  <si>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兌換利益</t>
    </r>
  </si>
  <si>
    <r>
      <t xml:space="preserve">    </t>
    </r>
    <r>
      <rPr>
        <sz val="12"/>
        <rFont val="細明體"/>
        <family val="3"/>
      </rPr>
      <t>租賃收入</t>
    </r>
  </si>
  <si>
    <t xml:space="preserve">  投資收益</t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</si>
  <si>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</si>
  <si>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銷貨成本</t>
    </r>
  </si>
  <si>
    <r>
      <t xml:space="preserve">    </t>
    </r>
    <r>
      <rPr>
        <sz val="12"/>
        <rFont val="細明體"/>
        <family val="3"/>
      </rPr>
      <t>營建費用</t>
    </r>
  </si>
  <si>
    <r>
      <t xml:space="preserve">    </t>
    </r>
    <r>
      <rPr>
        <sz val="12"/>
        <rFont val="細明體"/>
        <family val="3"/>
      </rPr>
      <t>其他營業成本</t>
    </r>
  </si>
  <si>
    <r>
      <t xml:space="preserve">    </t>
    </r>
    <r>
      <rPr>
        <sz val="12"/>
        <rFont val="細明體"/>
        <family val="3"/>
      </rPr>
      <t>管理費用</t>
    </r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</si>
  <si>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</si>
  <si>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兌換損失</t>
    </r>
  </si>
  <si>
    <t xml:space="preserve">  投資損失</t>
  </si>
  <si>
    <r>
      <t xml:space="preserve">    </t>
    </r>
    <r>
      <rPr>
        <sz val="12"/>
        <rFont val="細明體"/>
        <family val="3"/>
      </rPr>
      <t>財產交易損失</t>
    </r>
  </si>
  <si>
    <t>榮民工程股份有限公司</t>
  </si>
  <si>
    <t>無形資產</t>
  </si>
  <si>
    <t>保留盈餘（累積虧損－）</t>
  </si>
  <si>
    <r>
      <t xml:space="preserve">    </t>
    </r>
    <r>
      <rPr>
        <sz val="12"/>
        <rFont val="細明體"/>
        <family val="3"/>
      </rPr>
      <t>賠償收入</t>
    </r>
  </si>
  <si>
    <t>預算數</t>
  </si>
  <si>
    <r>
      <t xml:space="preserve">    </t>
    </r>
    <r>
      <rPr>
        <sz val="12"/>
        <rFont val="細明體"/>
        <family val="3"/>
      </rPr>
      <t xml:space="preserve">匯費、手續費及
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證券發行費</t>
    </r>
  </si>
  <si>
    <t xml:space="preserve">  災害損失</t>
  </si>
  <si>
    <t>榮民工程股份有限公司清理收支查核表</t>
  </si>
  <si>
    <r>
      <t>中華民國 109</t>
    </r>
    <r>
      <rPr>
        <sz val="12"/>
        <rFont val="新細明體"/>
        <family val="1"/>
      </rPr>
      <t xml:space="preserve"> 年  </t>
    </r>
  </si>
  <si>
    <t>註： 1.本年度信託代理與保證之或有資產與或有負債各為21,723,907元。</t>
  </si>
  <si>
    <t xml:space="preserve">         2.上年度信託代理與保證之或有資產與或有負債各為71,514,371元。 </t>
  </si>
  <si>
    <t>稅前純益（損失）</t>
  </si>
  <si>
    <t>所得稅費用（利益）</t>
  </si>
  <si>
    <t>清理利益（損失）</t>
  </si>
  <si>
    <t>負     債</t>
  </si>
  <si>
    <t>流動負債</t>
  </si>
  <si>
    <t xml:space="preserve">    短期債務</t>
  </si>
  <si>
    <t xml:space="preserve">    流動金融資產</t>
  </si>
  <si>
    <t xml:space="preserve">    應付款項</t>
  </si>
  <si>
    <t xml:space="preserve">    預收款項</t>
  </si>
  <si>
    <t xml:space="preserve">    存貨</t>
  </si>
  <si>
    <t xml:space="preserve">    預付款項</t>
  </si>
  <si>
    <t>長期負債</t>
  </si>
  <si>
    <t xml:space="preserve">    短期墊款</t>
  </si>
  <si>
    <t xml:space="preserve">    長期債務</t>
  </si>
  <si>
    <t xml:space="preserve">    其他流動資產</t>
  </si>
  <si>
    <t>其他負債</t>
  </si>
  <si>
    <t>基金、投資及長期應收款</t>
  </si>
  <si>
    <t xml:space="preserve">    營業及負債準備</t>
  </si>
  <si>
    <t xml:space="preserve">    長期投資</t>
  </si>
  <si>
    <t xml:space="preserve">    什項負債</t>
  </si>
  <si>
    <t xml:space="preserve">    土地</t>
  </si>
  <si>
    <t>-</t>
  </si>
  <si>
    <t xml:space="preserve">    土地改良物</t>
  </si>
  <si>
    <t>業主權益</t>
  </si>
  <si>
    <t xml:space="preserve">    房屋及建築</t>
  </si>
  <si>
    <t xml:space="preserve">    機械及設備</t>
  </si>
  <si>
    <t>資本</t>
  </si>
  <si>
    <t xml:space="preserve">    交通及運輸設備</t>
  </si>
  <si>
    <t>　資本</t>
  </si>
  <si>
    <t xml:space="preserve">    什項設備</t>
  </si>
  <si>
    <t>資本公積</t>
  </si>
  <si>
    <t xml:space="preserve">    購建中固定資產</t>
  </si>
  <si>
    <t xml:space="preserve">    資本公積</t>
  </si>
  <si>
    <t xml:space="preserve">    無形資產</t>
  </si>
  <si>
    <t>　累積虧損</t>
  </si>
  <si>
    <t>業主權益其他項目</t>
  </si>
  <si>
    <t xml:space="preserve">    非營業資產</t>
  </si>
  <si>
    <t xml:space="preserve">    金融商品未實現損益</t>
  </si>
  <si>
    <t xml:space="preserve">    什項資產</t>
  </si>
  <si>
    <t xml:space="preserve">    累積換算調整數</t>
  </si>
  <si>
    <t xml:space="preserve">    遞延資產</t>
  </si>
  <si>
    <t xml:space="preserve">    未認列為退休金成本之淨損失</t>
  </si>
  <si>
    <t xml:space="preserve">    未實現重估增值</t>
  </si>
  <si>
    <t>合　　計</t>
  </si>
  <si>
    <t>-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</si>
</sst>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  <numFmt numFmtId="189" formatCode="_-\ #,##0.000_-;\-\ #,##0.000_-;_-\ &quot;&quot;"/>
    <numFmt numFmtId="190" formatCode="_-\ #,##0.0000_-;\-\ #,##0.0000_-;_-\ &quot;&quot;"/>
    <numFmt numFmtId="191" formatCode="_-\ #,##0.0_-;\-\ #,##0.0_-;_-\ &quot;&quot;"/>
    <numFmt numFmtId="192" formatCode="_-\ #,##0_-;\-\ #,##0_-;_-\ &quot;&quot;"/>
  </numFmts>
  <fonts count="6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86" fontId="11" fillId="0" borderId="0" xfId="0" applyNumberFormat="1" applyFont="1" applyAlignment="1">
      <alignment vertical="center"/>
    </xf>
    <xf numFmtId="186" fontId="16" fillId="0" borderId="0" xfId="0" applyNumberFormat="1" applyFont="1" applyAlignment="1">
      <alignment horizontal="right" vertical="center"/>
    </xf>
    <xf numFmtId="186" fontId="16" fillId="0" borderId="0" xfId="0" applyNumberFormat="1" applyFont="1" applyAlignment="1">
      <alignment horizontal="left" vertical="center"/>
    </xf>
    <xf numFmtId="186" fontId="17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distributed"/>
    </xf>
    <xf numFmtId="186" fontId="5" fillId="0" borderId="12" xfId="0" applyNumberFormat="1" applyFont="1" applyBorder="1" applyAlignment="1" quotePrefix="1">
      <alignment horizontal="center" vertical="distributed"/>
    </xf>
    <xf numFmtId="186" fontId="5" fillId="0" borderId="13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10" fillId="0" borderId="0" xfId="0" applyNumberFormat="1" applyFont="1" applyAlignment="1">
      <alignment/>
    </xf>
    <xf numFmtId="186" fontId="13" fillId="0" borderId="0" xfId="0" applyNumberFormat="1" applyFont="1" applyAlignment="1">
      <alignment/>
    </xf>
    <xf numFmtId="186" fontId="13" fillId="0" borderId="0" xfId="0" applyNumberFormat="1" applyFont="1" applyAlignment="1">
      <alignment horizontal="centerContinuous"/>
    </xf>
    <xf numFmtId="186" fontId="12" fillId="0" borderId="0" xfId="0" applyNumberFormat="1" applyFont="1" applyAlignment="1">
      <alignment horizontal="right"/>
    </xf>
    <xf numFmtId="186" fontId="10" fillId="0" borderId="0" xfId="0" applyNumberFormat="1" applyFont="1" applyBorder="1" applyAlignment="1">
      <alignment/>
    </xf>
    <xf numFmtId="186" fontId="15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15" fillId="0" borderId="13" xfId="0" applyNumberFormat="1" applyFont="1" applyBorder="1" applyAlignment="1">
      <alignment/>
    </xf>
    <xf numFmtId="186" fontId="20" fillId="0" borderId="13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6" fontId="5" fillId="0" borderId="11" xfId="0" applyNumberFormat="1" applyFont="1" applyBorder="1" applyAlignment="1">
      <alignment horizontal="distributed" vertical="center"/>
    </xf>
    <xf numFmtId="186" fontId="14" fillId="0" borderId="11" xfId="0" applyNumberFormat="1" applyFont="1" applyBorder="1" applyAlignment="1">
      <alignment horizontal="distributed" vertical="center"/>
    </xf>
    <xf numFmtId="186" fontId="14" fillId="0" borderId="14" xfId="0" applyNumberFormat="1" applyFont="1" applyBorder="1" applyAlignment="1">
      <alignment horizontal="distributed" vertical="center"/>
    </xf>
    <xf numFmtId="186" fontId="0" fillId="0" borderId="0" xfId="0" applyNumberFormat="1" applyFont="1" applyAlignment="1">
      <alignment/>
    </xf>
    <xf numFmtId="186" fontId="7" fillId="0" borderId="0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8" fontId="23" fillId="0" borderId="0" xfId="0" applyNumberFormat="1" applyFont="1" applyAlignment="1">
      <alignment/>
    </xf>
    <xf numFmtId="186" fontId="24" fillId="0" borderId="0" xfId="0" applyNumberFormat="1" applyFont="1" applyAlignment="1" quotePrefix="1">
      <alignment horizontal="center"/>
    </xf>
    <xf numFmtId="186" fontId="24" fillId="0" borderId="0" xfId="0" applyNumberFormat="1" applyFont="1" applyAlignment="1">
      <alignment horizontal="center"/>
    </xf>
    <xf numFmtId="186" fontId="24" fillId="0" borderId="0" xfId="0" applyNumberFormat="1" applyFont="1" applyAlignment="1">
      <alignment/>
    </xf>
    <xf numFmtId="186" fontId="25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24" fillId="0" borderId="0" xfId="0" applyNumberFormat="1" applyFont="1" applyAlignment="1" quotePrefix="1">
      <alignment horizontal="left"/>
    </xf>
    <xf numFmtId="186" fontId="8" fillId="0" borderId="0" xfId="0" applyNumberFormat="1" applyFont="1" applyAlignment="1" quotePrefix="1">
      <alignment horizontal="left"/>
    </xf>
    <xf numFmtId="186" fontId="8" fillId="0" borderId="0" xfId="0" applyNumberFormat="1" applyFont="1" applyAlignment="1">
      <alignment horizontal="left"/>
    </xf>
    <xf numFmtId="186" fontId="24" fillId="0" borderId="0" xfId="0" applyNumberFormat="1" applyFont="1" applyAlignment="1">
      <alignment horizontal="left"/>
    </xf>
    <xf numFmtId="186" fontId="24" fillId="0" borderId="0" xfId="0" applyNumberFormat="1" applyFont="1" applyAlignment="1" quotePrefix="1">
      <alignment horizontal="left" wrapText="1"/>
    </xf>
    <xf numFmtId="186" fontId="8" fillId="0" borderId="0" xfId="0" applyNumberFormat="1" applyFont="1" applyAlignment="1">
      <alignment/>
    </xf>
    <xf numFmtId="186" fontId="8" fillId="0" borderId="0" xfId="0" applyNumberFormat="1" applyFont="1" applyAlignment="1">
      <alignment horizontal="left" wrapText="1"/>
    </xf>
    <xf numFmtId="188" fontId="23" fillId="0" borderId="13" xfId="0" applyNumberFormat="1" applyFont="1" applyBorder="1" applyAlignment="1">
      <alignment/>
    </xf>
    <xf numFmtId="186" fontId="24" fillId="0" borderId="13" xfId="0" applyNumberFormat="1" applyFont="1" applyBorder="1" applyAlignment="1">
      <alignment horizontal="distributed"/>
    </xf>
    <xf numFmtId="186" fontId="24" fillId="0" borderId="13" xfId="0" applyNumberFormat="1" applyFont="1" applyBorder="1" applyAlignment="1">
      <alignment horizontal="center"/>
    </xf>
    <xf numFmtId="186" fontId="25" fillId="0" borderId="0" xfId="0" applyNumberFormat="1" applyFont="1" applyAlignment="1">
      <alignment horizontal="right"/>
    </xf>
    <xf numFmtId="186" fontId="10" fillId="0" borderId="0" xfId="0" applyNumberFormat="1" applyFont="1" applyAlignment="1">
      <alignment vertical="center" wrapText="1"/>
    </xf>
    <xf numFmtId="186" fontId="20" fillId="0" borderId="0" xfId="0" applyNumberFormat="1" applyFont="1" applyBorder="1" applyAlignment="1">
      <alignment/>
    </xf>
    <xf numFmtId="192" fontId="15" fillId="0" borderId="0" xfId="0" applyNumberFormat="1" applyFont="1" applyAlignment="1">
      <alignment/>
    </xf>
    <xf numFmtId="192" fontId="10" fillId="0" borderId="0" xfId="0" applyNumberFormat="1" applyFont="1" applyFill="1" applyAlignment="1">
      <alignment/>
    </xf>
    <xf numFmtId="192" fontId="10" fillId="0" borderId="0" xfId="0" applyNumberFormat="1" applyFont="1" applyAlignment="1">
      <alignment/>
    </xf>
    <xf numFmtId="192" fontId="15" fillId="0" borderId="0" xfId="0" applyNumberFormat="1" applyFont="1" applyFill="1" applyAlignment="1">
      <alignment/>
    </xf>
    <xf numFmtId="192" fontId="10" fillId="0" borderId="0" xfId="0" applyNumberFormat="1" applyFont="1" applyFill="1" applyAlignment="1">
      <alignment/>
    </xf>
    <xf numFmtId="192" fontId="10" fillId="0" borderId="0" xfId="0" applyNumberFormat="1" applyFont="1" applyFill="1" applyAlignment="1">
      <alignment vertical="top"/>
    </xf>
    <xf numFmtId="192" fontId="10" fillId="0" borderId="0" xfId="0" applyNumberFormat="1" applyFont="1" applyAlignment="1">
      <alignment/>
    </xf>
    <xf numFmtId="192" fontId="15" fillId="0" borderId="13" xfId="0" applyNumberFormat="1" applyFont="1" applyBorder="1" applyAlignment="1">
      <alignment/>
    </xf>
    <xf numFmtId="192" fontId="23" fillId="0" borderId="0" xfId="0" applyNumberFormat="1" applyFont="1" applyFill="1" applyAlignment="1">
      <alignment/>
    </xf>
    <xf numFmtId="192" fontId="25" fillId="0" borderId="0" xfId="0" applyNumberFormat="1" applyFont="1" applyFill="1" applyAlignment="1">
      <alignment/>
    </xf>
    <xf numFmtId="192" fontId="23" fillId="0" borderId="0" xfId="0" applyNumberFormat="1" applyFont="1" applyFill="1" applyAlignment="1">
      <alignment/>
    </xf>
    <xf numFmtId="192" fontId="8" fillId="0" borderId="0" xfId="0" applyNumberFormat="1" applyFont="1" applyFill="1" applyAlignment="1">
      <alignment/>
    </xf>
    <xf numFmtId="192" fontId="24" fillId="0" borderId="0" xfId="0" applyNumberFormat="1" applyFont="1" applyFill="1" applyAlignment="1">
      <alignment/>
    </xf>
    <xf numFmtId="192" fontId="26" fillId="0" borderId="0" xfId="0" applyNumberFormat="1" applyFont="1" applyFill="1" applyAlignment="1">
      <alignment/>
    </xf>
    <xf numFmtId="192" fontId="27" fillId="0" borderId="0" xfId="0" applyNumberFormat="1" applyFont="1" applyFill="1" applyAlignment="1">
      <alignment/>
    </xf>
    <xf numFmtId="192" fontId="25" fillId="0" borderId="0" xfId="0" applyNumberFormat="1" applyFont="1" applyAlignment="1">
      <alignment/>
    </xf>
    <xf numFmtId="192" fontId="8" fillId="0" borderId="0" xfId="0" applyNumberFormat="1" applyFont="1" applyAlignment="1">
      <alignment/>
    </xf>
    <xf numFmtId="192" fontId="23" fillId="0" borderId="13" xfId="0" applyNumberFormat="1" applyFont="1" applyBorder="1" applyAlignment="1">
      <alignment/>
    </xf>
    <xf numFmtId="192" fontId="23" fillId="0" borderId="0" xfId="0" applyNumberFormat="1" applyFont="1" applyAlignment="1">
      <alignment/>
    </xf>
    <xf numFmtId="192" fontId="23" fillId="0" borderId="0" xfId="0" applyNumberFormat="1" applyFont="1" applyAlignment="1">
      <alignment/>
    </xf>
    <xf numFmtId="192" fontId="25" fillId="0" borderId="0" xfId="0" applyNumberFormat="1" applyFont="1" applyAlignment="1">
      <alignment/>
    </xf>
    <xf numFmtId="192" fontId="25" fillId="0" borderId="0" xfId="0" applyNumberFormat="1" applyFont="1" applyAlignment="1">
      <alignment vertical="top"/>
    </xf>
    <xf numFmtId="186" fontId="14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18" fillId="0" borderId="0" xfId="0" applyNumberFormat="1" applyFont="1" applyAlignment="1">
      <alignment horizontal="center" vertical="center"/>
    </xf>
    <xf numFmtId="186" fontId="19" fillId="0" borderId="0" xfId="0" applyNumberFormat="1" applyFont="1" applyAlignment="1">
      <alignment horizontal="center" vertical="center"/>
    </xf>
    <xf numFmtId="186" fontId="14" fillId="0" borderId="0" xfId="0" applyNumberFormat="1" applyFont="1" applyAlignment="1">
      <alignment horizontal="center"/>
    </xf>
    <xf numFmtId="186" fontId="9" fillId="0" borderId="15" xfId="0" applyNumberFormat="1" applyFon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9" fillId="0" borderId="14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0" fillId="0" borderId="0" xfId="0" applyNumberFormat="1" applyFont="1" applyBorder="1" applyAlignment="1">
      <alignment horizontal="left"/>
    </xf>
    <xf numFmtId="186" fontId="8" fillId="0" borderId="13" xfId="0" applyNumberFormat="1" applyFont="1" applyBorder="1" applyAlignment="1">
      <alignment horizontal="left" vertical="center" wrapText="1" indent="2"/>
    </xf>
    <xf numFmtId="186" fontId="5" fillId="0" borderId="10" xfId="0" applyNumberFormat="1" applyFont="1" applyBorder="1" applyAlignment="1">
      <alignment horizontal="distributed" vertical="center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 quotePrefix="1">
      <alignment horizontal="center" vertical="distributed"/>
    </xf>
    <xf numFmtId="186" fontId="5" fillId="0" borderId="18" xfId="0" applyNumberFormat="1" applyFont="1" applyBorder="1" applyAlignment="1">
      <alignment/>
    </xf>
    <xf numFmtId="186" fontId="5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/>
    </xf>
    <xf numFmtId="186" fontId="5" fillId="0" borderId="14" xfId="0" applyNumberFormat="1" applyFont="1" applyBorder="1" applyAlignment="1">
      <alignment horizontal="distributed" vertical="center"/>
    </xf>
    <xf numFmtId="186" fontId="0" fillId="0" borderId="13" xfId="0" applyNumberFormat="1" applyBorder="1" applyAlignment="1">
      <alignment horizontal="right"/>
    </xf>
    <xf numFmtId="186" fontId="0" fillId="0" borderId="13" xfId="0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SheetLayoutView="100" zoomScalePageLayoutView="0" workbookViewId="0" topLeftCell="A1">
      <selection activeCell="C54" sqref="C54"/>
    </sheetView>
  </sheetViews>
  <sheetFormatPr defaultColWidth="8.875" defaultRowHeight="16.5"/>
  <cols>
    <col min="1" max="1" width="20.00390625" style="13" customWidth="1"/>
    <col min="2" max="2" width="20.25390625" style="13" customWidth="1"/>
    <col min="3" max="3" width="20.125" style="13" bestFit="1" customWidth="1"/>
    <col min="4" max="4" width="16.875" style="13" customWidth="1"/>
    <col min="5" max="5" width="19.125" style="13" customWidth="1"/>
    <col min="6" max="16384" width="8.875" style="13" customWidth="1"/>
  </cols>
  <sheetData>
    <row r="1" spans="1:5" s="14" customFormat="1" ht="30" customHeight="1">
      <c r="A1" s="72" t="s">
        <v>57</v>
      </c>
      <c r="B1" s="73"/>
      <c r="C1" s="73"/>
      <c r="D1" s="73"/>
      <c r="E1" s="73"/>
    </row>
    <row r="2" spans="1:5" s="14" customFormat="1" ht="24.75" customHeight="1">
      <c r="A2" s="74"/>
      <c r="B2" s="74"/>
      <c r="C2" s="71"/>
      <c r="D2" s="15"/>
      <c r="E2" s="16" t="s">
        <v>11</v>
      </c>
    </row>
    <row r="3" spans="1:5" ht="20.25" customHeight="1">
      <c r="A3" s="75" t="s">
        <v>12</v>
      </c>
      <c r="B3" s="77" t="s">
        <v>13</v>
      </c>
      <c r="C3" s="78"/>
      <c r="D3" s="78"/>
      <c r="E3" s="78"/>
    </row>
    <row r="4" spans="1:5" s="17" customFormat="1" ht="21" customHeight="1">
      <c r="A4" s="76"/>
      <c r="B4" s="23" t="s">
        <v>54</v>
      </c>
      <c r="C4" s="23" t="s">
        <v>14</v>
      </c>
      <c r="D4" s="24" t="s">
        <v>15</v>
      </c>
      <c r="E4" s="25" t="s">
        <v>16</v>
      </c>
    </row>
    <row r="5" s="18" customFormat="1" ht="15.75">
      <c r="C5" s="13" t="s">
        <v>24</v>
      </c>
    </row>
    <row r="6" spans="4:5" ht="15.75">
      <c r="D6" s="18"/>
      <c r="E6" s="18"/>
    </row>
    <row r="7" spans="1:5" ht="16.5">
      <c r="A7" s="19" t="s">
        <v>19</v>
      </c>
      <c r="B7" s="18">
        <f>SUM(B9:B18)</f>
        <v>0</v>
      </c>
      <c r="C7" s="48">
        <f>SUM(C9:C18)</f>
        <v>137558963</v>
      </c>
      <c r="D7" s="48">
        <f>SUM(D9:D18)</f>
        <v>0</v>
      </c>
      <c r="E7" s="48">
        <f>SUM(E9:E18)</f>
        <v>137558963</v>
      </c>
    </row>
    <row r="8" spans="1:5" ht="15.75">
      <c r="A8" s="13" t="s">
        <v>17</v>
      </c>
      <c r="C8" s="49" t="s">
        <v>24</v>
      </c>
      <c r="D8" s="49"/>
      <c r="E8" s="50" t="s">
        <v>24</v>
      </c>
    </row>
    <row r="9" spans="1:5" ht="16.5">
      <c r="A9" s="13" t="s">
        <v>34</v>
      </c>
      <c r="C9" s="49">
        <v>0</v>
      </c>
      <c r="D9" s="49">
        <v>0</v>
      </c>
      <c r="E9" s="50">
        <f aca="true" t="shared" si="0" ref="E9:E18">C9+D9</f>
        <v>0</v>
      </c>
    </row>
    <row r="10" spans="1:5" ht="16.5">
      <c r="A10" s="13" t="s">
        <v>35</v>
      </c>
      <c r="C10" s="49">
        <v>0</v>
      </c>
      <c r="D10" s="49"/>
      <c r="E10" s="50">
        <f t="shared" si="0"/>
        <v>0</v>
      </c>
    </row>
    <row r="11" spans="1:5" ht="16.5">
      <c r="A11" s="13" t="s">
        <v>36</v>
      </c>
      <c r="C11" s="49"/>
      <c r="D11" s="49"/>
      <c r="E11" s="50">
        <f t="shared" si="0"/>
        <v>0</v>
      </c>
    </row>
    <row r="12" spans="1:5" ht="16.5">
      <c r="A12" s="13" t="s">
        <v>37</v>
      </c>
      <c r="C12" s="49">
        <v>15535994</v>
      </c>
      <c r="D12" s="49"/>
      <c r="E12" s="50">
        <f>C12+D12</f>
        <v>15535994</v>
      </c>
    </row>
    <row r="13" spans="1:5" ht="16.5">
      <c r="A13" s="13" t="s">
        <v>38</v>
      </c>
      <c r="C13" s="49">
        <v>81453</v>
      </c>
      <c r="D13" s="49"/>
      <c r="E13" s="50">
        <f t="shared" si="0"/>
        <v>81453</v>
      </c>
    </row>
    <row r="14" spans="1:5" ht="16.5">
      <c r="A14" s="13" t="s">
        <v>39</v>
      </c>
      <c r="C14" s="49">
        <v>19595127</v>
      </c>
      <c r="D14" s="49"/>
      <c r="E14" s="50">
        <f t="shared" si="0"/>
        <v>19595127</v>
      </c>
    </row>
    <row r="15" spans="1:5" ht="16.5">
      <c r="A15" s="22" t="s">
        <v>40</v>
      </c>
      <c r="C15" s="49">
        <v>0</v>
      </c>
      <c r="D15" s="49"/>
      <c r="E15" s="50">
        <f>C15+D15</f>
        <v>0</v>
      </c>
    </row>
    <row r="16" spans="1:5" ht="16.5">
      <c r="A16" s="13" t="s">
        <v>41</v>
      </c>
      <c r="C16" s="49">
        <v>0</v>
      </c>
      <c r="D16" s="49">
        <v>0</v>
      </c>
      <c r="E16" s="50">
        <f t="shared" si="0"/>
        <v>0</v>
      </c>
    </row>
    <row r="17" spans="1:5" ht="16.5">
      <c r="A17" s="13" t="s">
        <v>53</v>
      </c>
      <c r="C17" s="49"/>
      <c r="D17" s="49"/>
      <c r="E17" s="50">
        <f t="shared" si="0"/>
        <v>0</v>
      </c>
    </row>
    <row r="18" spans="1:5" ht="16.5">
      <c r="A18" s="13" t="s">
        <v>20</v>
      </c>
      <c r="C18" s="49">
        <v>102346389</v>
      </c>
      <c r="D18" s="49">
        <v>0</v>
      </c>
      <c r="E18" s="50">
        <f t="shared" si="0"/>
        <v>102346389</v>
      </c>
    </row>
    <row r="19" spans="3:5" ht="21.75" customHeight="1">
      <c r="C19" s="49"/>
      <c r="D19" s="49"/>
      <c r="E19" s="50"/>
    </row>
    <row r="20" spans="1:5" ht="21.75" customHeight="1">
      <c r="A20" s="19" t="s">
        <v>21</v>
      </c>
      <c r="B20" s="18">
        <f>SUM(B22:B33)</f>
        <v>0</v>
      </c>
      <c r="C20" s="51">
        <f>SUM(C22:C33)</f>
        <v>164265417</v>
      </c>
      <c r="D20" s="51">
        <f>SUM(D22:D33)</f>
        <v>-418932</v>
      </c>
      <c r="E20" s="48">
        <f>SUM(E22:E33)</f>
        <v>163846485</v>
      </c>
    </row>
    <row r="21" spans="3:5" ht="15.75">
      <c r="C21" s="49"/>
      <c r="D21" s="49"/>
      <c r="E21" s="50"/>
    </row>
    <row r="22" spans="1:5" ht="16.5">
      <c r="A22" s="13" t="s">
        <v>42</v>
      </c>
      <c r="C22" s="49"/>
      <c r="D22" s="49"/>
      <c r="E22" s="50">
        <f aca="true" t="shared" si="1" ref="E22:E33">C22+D22</f>
        <v>0</v>
      </c>
    </row>
    <row r="23" spans="1:5" ht="16.5">
      <c r="A23" s="13" t="s">
        <v>43</v>
      </c>
      <c r="C23" s="49">
        <v>0</v>
      </c>
      <c r="D23" s="49"/>
      <c r="E23" s="50">
        <f t="shared" si="1"/>
        <v>0</v>
      </c>
    </row>
    <row r="24" spans="1:5" ht="16.5">
      <c r="A24" s="13" t="s">
        <v>44</v>
      </c>
      <c r="C24" s="49"/>
      <c r="D24" s="49"/>
      <c r="E24" s="50">
        <f t="shared" si="1"/>
        <v>0</v>
      </c>
    </row>
    <row r="25" spans="1:5" ht="16.5">
      <c r="A25" s="13" t="s">
        <v>45</v>
      </c>
      <c r="C25" s="49">
        <v>69971418</v>
      </c>
      <c r="D25" s="49">
        <v>-418932</v>
      </c>
      <c r="E25" s="50">
        <f t="shared" si="1"/>
        <v>69552486</v>
      </c>
    </row>
    <row r="26" spans="1:5" ht="16.5">
      <c r="A26" s="13" t="s">
        <v>46</v>
      </c>
      <c r="C26" s="49">
        <v>0</v>
      </c>
      <c r="D26" s="49"/>
      <c r="E26" s="50">
        <f t="shared" si="1"/>
        <v>0</v>
      </c>
    </row>
    <row r="27" spans="1:5" ht="16.5">
      <c r="A27" s="13" t="s">
        <v>47</v>
      </c>
      <c r="C27" s="49">
        <v>36381688</v>
      </c>
      <c r="D27" s="49"/>
      <c r="E27" s="50">
        <f t="shared" si="1"/>
        <v>36381688</v>
      </c>
    </row>
    <row r="28" spans="1:5" ht="35.25" customHeight="1">
      <c r="A28" s="46" t="s">
        <v>55</v>
      </c>
      <c r="C28" s="52"/>
      <c r="D28" s="53"/>
      <c r="E28" s="54">
        <f t="shared" si="1"/>
        <v>0</v>
      </c>
    </row>
    <row r="29" spans="1:5" ht="16.5">
      <c r="A29" s="22" t="s">
        <v>48</v>
      </c>
      <c r="C29" s="49"/>
      <c r="D29" s="49"/>
      <c r="E29" s="50">
        <f t="shared" si="1"/>
        <v>0</v>
      </c>
    </row>
    <row r="30" spans="1:5" ht="16.5">
      <c r="A30" s="13" t="s">
        <v>49</v>
      </c>
      <c r="C30" s="49">
        <v>0</v>
      </c>
      <c r="D30" s="49"/>
      <c r="E30" s="50">
        <f t="shared" si="1"/>
        <v>0</v>
      </c>
    </row>
    <row r="31" spans="1:5" ht="16.5">
      <c r="A31" s="13" t="s">
        <v>22</v>
      </c>
      <c r="C31" s="49">
        <v>1222354</v>
      </c>
      <c r="D31" s="49"/>
      <c r="E31" s="50">
        <f t="shared" si="1"/>
        <v>1222354</v>
      </c>
    </row>
    <row r="32" spans="1:5" ht="16.5">
      <c r="A32" s="22" t="s">
        <v>56</v>
      </c>
      <c r="C32" s="49">
        <v>0</v>
      </c>
      <c r="D32" s="49"/>
      <c r="E32" s="50">
        <f t="shared" si="1"/>
        <v>0</v>
      </c>
    </row>
    <row r="33" spans="1:5" ht="16.5">
      <c r="A33" s="13" t="s">
        <v>23</v>
      </c>
      <c r="C33" s="49">
        <v>56689957</v>
      </c>
      <c r="D33" s="49">
        <v>0</v>
      </c>
      <c r="E33" s="50">
        <f t="shared" si="1"/>
        <v>56689957</v>
      </c>
    </row>
    <row r="34" spans="3:5" ht="15.75">
      <c r="C34" s="50"/>
      <c r="D34" s="50"/>
      <c r="E34" s="50"/>
    </row>
    <row r="35" spans="3:5" ht="15.75">
      <c r="C35" s="50"/>
      <c r="D35" s="50"/>
      <c r="E35" s="50"/>
    </row>
    <row r="36" spans="3:5" ht="15.75">
      <c r="C36" s="50"/>
      <c r="D36" s="50"/>
      <c r="E36" s="50"/>
    </row>
    <row r="37" spans="3:5" ht="15.75">
      <c r="C37" s="50"/>
      <c r="D37" s="50"/>
      <c r="E37" s="50"/>
    </row>
    <row r="38" spans="3:5" ht="15.75">
      <c r="C38" s="50"/>
      <c r="D38" s="50"/>
      <c r="E38" s="50"/>
    </row>
    <row r="39" spans="3:5" ht="15.75">
      <c r="C39" s="50"/>
      <c r="D39" s="50"/>
      <c r="E39" s="50"/>
    </row>
    <row r="40" spans="3:5" ht="15.75">
      <c r="C40" s="50"/>
      <c r="D40" s="50"/>
      <c r="E40" s="50"/>
    </row>
    <row r="41" spans="3:5" ht="15.75">
      <c r="C41" s="50"/>
      <c r="D41" s="50"/>
      <c r="E41" s="50"/>
    </row>
    <row r="42" spans="3:5" ht="15.75">
      <c r="C42" s="50"/>
      <c r="D42" s="50"/>
      <c r="E42" s="50"/>
    </row>
    <row r="43" spans="3:5" ht="15.75">
      <c r="C43" s="50"/>
      <c r="D43" s="50"/>
      <c r="E43" s="50"/>
    </row>
    <row r="44" spans="3:5" ht="15.75">
      <c r="C44" s="50"/>
      <c r="D44" s="50"/>
      <c r="E44" s="50"/>
    </row>
    <row r="45" spans="3:5" ht="15.75">
      <c r="C45" s="50"/>
      <c r="D45" s="50"/>
      <c r="E45" s="50"/>
    </row>
    <row r="46" spans="1:5" ht="16.5">
      <c r="A46" s="47" t="s">
        <v>61</v>
      </c>
      <c r="C46" s="48">
        <f>+C7-C20</f>
        <v>-26706454</v>
      </c>
      <c r="D46" s="48">
        <f>+D7-D20</f>
        <v>418932</v>
      </c>
      <c r="E46" s="48">
        <f>+E7-E20</f>
        <v>-26287522</v>
      </c>
    </row>
    <row r="47" spans="1:5" ht="16.5">
      <c r="A47" s="47" t="s">
        <v>62</v>
      </c>
      <c r="C47" s="48"/>
      <c r="D47" s="48"/>
      <c r="E47" s="48">
        <f>SUM(C47:D47)</f>
        <v>0</v>
      </c>
    </row>
    <row r="48" spans="1:5" s="18" customFormat="1" ht="18.75" customHeight="1">
      <c r="A48" s="21" t="s">
        <v>63</v>
      </c>
      <c r="B48" s="20">
        <f>B7-B20</f>
        <v>0</v>
      </c>
      <c r="C48" s="55">
        <f>C7-C20-C47</f>
        <v>-26706454</v>
      </c>
      <c r="D48" s="55">
        <f>D7-D20-D47</f>
        <v>418932</v>
      </c>
      <c r="E48" s="55">
        <f>E7-E20-E47</f>
        <v>-26287522</v>
      </c>
    </row>
    <row r="50" spans="1:3" ht="17.25" customHeight="1">
      <c r="A50" s="70"/>
      <c r="B50" s="70"/>
      <c r="C50" s="71"/>
    </row>
    <row r="60" ht="15.75">
      <c r="A60" s="13" t="s">
        <v>18</v>
      </c>
    </row>
  </sheetData>
  <sheetProtection/>
  <mergeCells count="5">
    <mergeCell ref="A50:C50"/>
    <mergeCell ref="A1:E1"/>
    <mergeCell ref="A2:C2"/>
    <mergeCell ref="A3:A4"/>
    <mergeCell ref="B3:E3"/>
  </mergeCells>
  <printOptions horizontalCentered="1"/>
  <pageMargins left="0.5905511811023623" right="0.5905511811023623" top="0.7874015748031497" bottom="0.3937007874015748" header="0.5118110236220472" footer="0.5118110236220472"/>
  <pageSetup horizontalDpi="1200" verticalDpi="12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Normal="9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19.875" style="26" customWidth="1"/>
    <col min="2" max="2" width="6.25390625" style="26" customWidth="1"/>
    <col min="3" max="3" width="20.625" style="26" customWidth="1"/>
    <col min="4" max="4" width="17.375" style="26" customWidth="1"/>
    <col min="5" max="5" width="15.00390625" style="26" customWidth="1"/>
    <col min="6" max="6" width="18.25390625" style="26" customWidth="1"/>
    <col min="7" max="7" width="6.00390625" style="26" customWidth="1"/>
    <col min="8" max="8" width="18.125" style="26" customWidth="1"/>
    <col min="9" max="9" width="8.125" style="26" customWidth="1"/>
    <col min="10" max="10" width="23.75390625" style="26" customWidth="1"/>
    <col min="11" max="11" width="17.625" style="26" customWidth="1"/>
    <col min="12" max="12" width="15.00390625" style="26" customWidth="1"/>
    <col min="13" max="13" width="16.125" style="26" customWidth="1"/>
    <col min="14" max="14" width="7.75390625" style="26" customWidth="1"/>
    <col min="15" max="16384" width="9.00390625" style="26" customWidth="1"/>
  </cols>
  <sheetData>
    <row r="1" spans="2:14" s="1" customFormat="1" ht="30" customHeight="1">
      <c r="B1" s="2"/>
      <c r="C1" s="2"/>
      <c r="D1" s="2"/>
      <c r="E1" s="2"/>
      <c r="F1" s="2"/>
      <c r="G1" s="2" t="s">
        <v>50</v>
      </c>
      <c r="H1" s="3" t="s">
        <v>25</v>
      </c>
      <c r="I1" s="4"/>
      <c r="J1" s="4"/>
      <c r="K1" s="4"/>
      <c r="L1" s="4"/>
      <c r="M1" s="4"/>
      <c r="N1" s="4"/>
    </row>
    <row r="2" spans="1:14" ht="24.75" customHeight="1">
      <c r="A2" s="36" t="s">
        <v>26</v>
      </c>
      <c r="E2" s="88" t="s">
        <v>58</v>
      </c>
      <c r="F2" s="89"/>
      <c r="G2" s="89"/>
      <c r="H2" s="79" t="s">
        <v>33</v>
      </c>
      <c r="I2" s="79"/>
      <c r="J2" s="79"/>
      <c r="M2" s="80" t="s">
        <v>27</v>
      </c>
      <c r="N2" s="80"/>
    </row>
    <row r="3" spans="1:14" s="5" customFormat="1" ht="24.75" customHeight="1">
      <c r="A3" s="81" t="s">
        <v>28</v>
      </c>
      <c r="B3" s="82"/>
      <c r="C3" s="83" t="s">
        <v>2</v>
      </c>
      <c r="D3" s="85" t="s">
        <v>29</v>
      </c>
      <c r="E3" s="85" t="s">
        <v>30</v>
      </c>
      <c r="F3" s="87" t="s">
        <v>31</v>
      </c>
      <c r="G3" s="81"/>
      <c r="H3" s="81" t="s">
        <v>28</v>
      </c>
      <c r="I3" s="82"/>
      <c r="J3" s="83" t="s">
        <v>2</v>
      </c>
      <c r="K3" s="85" t="s">
        <v>29</v>
      </c>
      <c r="L3" s="85" t="s">
        <v>30</v>
      </c>
      <c r="M3" s="87" t="s">
        <v>31</v>
      </c>
      <c r="N3" s="81"/>
    </row>
    <row r="4" spans="1:14" s="5" customFormat="1" ht="22.5" customHeight="1">
      <c r="A4" s="6" t="s">
        <v>32</v>
      </c>
      <c r="B4" s="7" t="s">
        <v>1</v>
      </c>
      <c r="C4" s="84"/>
      <c r="D4" s="86"/>
      <c r="E4" s="86"/>
      <c r="F4" s="8" t="s">
        <v>0</v>
      </c>
      <c r="G4" s="9" t="s">
        <v>1</v>
      </c>
      <c r="H4" s="6" t="s">
        <v>32</v>
      </c>
      <c r="I4" s="7" t="s">
        <v>1</v>
      </c>
      <c r="J4" s="84"/>
      <c r="K4" s="86"/>
      <c r="L4" s="86"/>
      <c r="M4" s="8" t="s">
        <v>0</v>
      </c>
      <c r="N4" s="9" t="s">
        <v>1</v>
      </c>
    </row>
    <row r="5" spans="1:14" s="5" customFormat="1" ht="19.5" customHeight="1">
      <c r="A5" s="11"/>
      <c r="B5" s="27"/>
      <c r="C5" s="10"/>
      <c r="D5" s="27"/>
      <c r="E5" s="10"/>
      <c r="F5" s="27"/>
      <c r="G5" s="27"/>
      <c r="H5" s="11"/>
      <c r="I5" s="27"/>
      <c r="J5" s="10"/>
      <c r="K5" s="27"/>
      <c r="L5" s="27"/>
      <c r="M5" s="27"/>
      <c r="N5" s="27"/>
    </row>
    <row r="6" spans="1:14" s="32" customFormat="1" ht="19.5" customHeight="1">
      <c r="A6" s="56">
        <v>2702143085</v>
      </c>
      <c r="B6" s="29">
        <v>100</v>
      </c>
      <c r="C6" s="30" t="s">
        <v>4</v>
      </c>
      <c r="D6" s="56">
        <v>2165284147</v>
      </c>
      <c r="E6" s="56">
        <v>3278771</v>
      </c>
      <c r="F6" s="56">
        <v>2168562918</v>
      </c>
      <c r="G6" s="29">
        <v>100</v>
      </c>
      <c r="H6" s="67">
        <v>4643543962</v>
      </c>
      <c r="I6" s="28">
        <v>171.84670892437214</v>
      </c>
      <c r="J6" s="31" t="s">
        <v>64</v>
      </c>
      <c r="K6" s="56">
        <v>4133154271</v>
      </c>
      <c r="L6" s="56">
        <v>0</v>
      </c>
      <c r="M6" s="67">
        <v>4133154271</v>
      </c>
      <c r="N6" s="28">
        <v>190.5941596853131</v>
      </c>
    </row>
    <row r="7" spans="1:14" s="34" customFormat="1" ht="19.5" customHeight="1">
      <c r="A7" s="57"/>
      <c r="B7" s="33"/>
      <c r="D7" s="57"/>
      <c r="E7" s="56"/>
      <c r="F7" s="57"/>
      <c r="G7" s="33"/>
      <c r="H7" s="63"/>
      <c r="I7" s="28"/>
      <c r="K7" s="57"/>
      <c r="L7" s="57"/>
      <c r="M7" s="63">
        <v>0</v>
      </c>
      <c r="N7" s="28"/>
    </row>
    <row r="8" spans="1:14" s="32" customFormat="1" ht="19.5" customHeight="1">
      <c r="A8" s="58">
        <v>1812087602</v>
      </c>
      <c r="B8" s="28">
        <v>67.06112685490669</v>
      </c>
      <c r="C8" s="35" t="s">
        <v>5</v>
      </c>
      <c r="D8" s="58">
        <v>1454301534</v>
      </c>
      <c r="E8" s="56">
        <v>0</v>
      </c>
      <c r="F8" s="58">
        <v>1454301534</v>
      </c>
      <c r="G8" s="28">
        <v>67.0629162733353</v>
      </c>
      <c r="H8" s="66">
        <v>4570902581</v>
      </c>
      <c r="I8" s="28">
        <v>169.1584211944128</v>
      </c>
      <c r="J8" s="35" t="s">
        <v>65</v>
      </c>
      <c r="K8" s="58">
        <v>4107168956</v>
      </c>
      <c r="L8" s="58">
        <v>0</v>
      </c>
      <c r="M8" s="66">
        <v>4107168956</v>
      </c>
      <c r="N8" s="28">
        <v>189.39588617509523</v>
      </c>
    </row>
    <row r="9" spans="1:14" s="34" customFormat="1" ht="19.5" customHeight="1">
      <c r="A9" s="57">
        <v>1475701441</v>
      </c>
      <c r="B9" s="33">
        <v>54.61226125060612</v>
      </c>
      <c r="C9" s="36" t="s">
        <v>6</v>
      </c>
      <c r="D9" s="57">
        <v>1230997384</v>
      </c>
      <c r="E9" s="59"/>
      <c r="F9" s="57">
        <v>1230997384</v>
      </c>
      <c r="G9" s="33">
        <v>56.765583037754155</v>
      </c>
      <c r="H9" s="63">
        <v>0</v>
      </c>
      <c r="I9" s="33">
        <v>0</v>
      </c>
      <c r="J9" s="34" t="s">
        <v>66</v>
      </c>
      <c r="K9" s="57"/>
      <c r="L9" s="57"/>
      <c r="M9" s="63">
        <v>0</v>
      </c>
      <c r="N9" s="33">
        <v>0</v>
      </c>
    </row>
    <row r="10" spans="1:14" s="34" customFormat="1" ht="19.5" customHeight="1">
      <c r="A10" s="57">
        <v>0</v>
      </c>
      <c r="B10" s="33">
        <v>0</v>
      </c>
      <c r="C10" s="34" t="s">
        <v>67</v>
      </c>
      <c r="D10" s="57">
        <v>0</v>
      </c>
      <c r="E10" s="57"/>
      <c r="F10" s="57">
        <v>0</v>
      </c>
      <c r="G10" s="33">
        <v>0</v>
      </c>
      <c r="H10" s="63">
        <v>4569237280</v>
      </c>
      <c r="I10" s="33">
        <v>169.0967922966226</v>
      </c>
      <c r="J10" s="36" t="s">
        <v>68</v>
      </c>
      <c r="K10" s="57">
        <v>4106590566</v>
      </c>
      <c r="L10" s="57"/>
      <c r="M10" s="63">
        <v>4106590566</v>
      </c>
      <c r="N10" s="33">
        <v>189.36921459479785</v>
      </c>
    </row>
    <row r="11" spans="1:14" s="34" customFormat="1" ht="19.5" customHeight="1">
      <c r="A11" s="57">
        <v>296797389</v>
      </c>
      <c r="B11" s="33">
        <v>10.983777677673062</v>
      </c>
      <c r="C11" s="36" t="s">
        <v>7</v>
      </c>
      <c r="D11" s="57">
        <v>194091289</v>
      </c>
      <c r="E11" s="57">
        <v>0</v>
      </c>
      <c r="F11" s="57">
        <v>194091289</v>
      </c>
      <c r="G11" s="33">
        <v>8.950226317161889</v>
      </c>
      <c r="H11" s="63">
        <v>1665301</v>
      </c>
      <c r="I11" s="33">
        <v>0.06162889779021454</v>
      </c>
      <c r="J11" s="37" t="s">
        <v>69</v>
      </c>
      <c r="K11" s="57">
        <v>578390</v>
      </c>
      <c r="L11" s="57">
        <v>0</v>
      </c>
      <c r="M11" s="63">
        <v>578390</v>
      </c>
      <c r="N11" s="33">
        <v>0.026671580297368543</v>
      </c>
    </row>
    <row r="12" spans="1:14" s="34" customFormat="1" ht="19.5" customHeight="1">
      <c r="A12" s="57">
        <v>165968</v>
      </c>
      <c r="B12" s="33">
        <v>0.006142091472326971</v>
      </c>
      <c r="C12" s="36" t="s">
        <v>70</v>
      </c>
      <c r="D12" s="57">
        <v>159503</v>
      </c>
      <c r="E12" s="57"/>
      <c r="F12" s="57">
        <v>159503</v>
      </c>
      <c r="G12" s="33">
        <v>0.0073552442803803755</v>
      </c>
      <c r="H12" s="63"/>
      <c r="I12" s="33"/>
      <c r="K12" s="57"/>
      <c r="L12" s="57"/>
      <c r="M12" s="63"/>
      <c r="N12" s="33"/>
    </row>
    <row r="13" spans="1:14" s="34" customFormat="1" ht="19.5" customHeight="1">
      <c r="A13" s="57">
        <v>35152978</v>
      </c>
      <c r="B13" s="33">
        <v>1.3009295545390807</v>
      </c>
      <c r="C13" s="34" t="s">
        <v>71</v>
      </c>
      <c r="D13" s="57">
        <v>28683090</v>
      </c>
      <c r="E13" s="57"/>
      <c r="F13" s="57">
        <v>28683090</v>
      </c>
      <c r="G13" s="33">
        <v>1.3226773251813635</v>
      </c>
      <c r="H13" s="66">
        <v>0</v>
      </c>
      <c r="I13" s="28">
        <v>0</v>
      </c>
      <c r="J13" s="35" t="s">
        <v>72</v>
      </c>
      <c r="K13" s="58">
        <v>0</v>
      </c>
      <c r="L13" s="56">
        <v>0</v>
      </c>
      <c r="M13" s="66">
        <v>0</v>
      </c>
      <c r="N13" s="28">
        <v>0</v>
      </c>
    </row>
    <row r="14" spans="1:14" s="34" customFormat="1" ht="19.5" customHeight="1">
      <c r="A14" s="57">
        <v>4269826</v>
      </c>
      <c r="B14" s="33">
        <v>0.15801628061609416</v>
      </c>
      <c r="C14" s="37" t="s">
        <v>73</v>
      </c>
      <c r="D14" s="57">
        <v>370268</v>
      </c>
      <c r="E14" s="57"/>
      <c r="F14" s="57">
        <v>370268</v>
      </c>
      <c r="G14" s="33">
        <v>0.017074348957530485</v>
      </c>
      <c r="H14" s="63">
        <v>0</v>
      </c>
      <c r="I14" s="33">
        <v>0</v>
      </c>
      <c r="J14" s="33" t="s">
        <v>74</v>
      </c>
      <c r="K14" s="57"/>
      <c r="L14" s="57"/>
      <c r="M14" s="63">
        <v>0</v>
      </c>
      <c r="N14" s="33">
        <v>0</v>
      </c>
    </row>
    <row r="15" spans="1:14" s="34" customFormat="1" ht="19.5" customHeight="1">
      <c r="A15" s="57"/>
      <c r="B15" s="33">
        <v>0</v>
      </c>
      <c r="C15" s="37" t="s">
        <v>75</v>
      </c>
      <c r="D15" s="57"/>
      <c r="E15" s="59"/>
      <c r="F15" s="57"/>
      <c r="G15" s="33">
        <v>0</v>
      </c>
      <c r="H15" s="63"/>
      <c r="I15" s="33"/>
      <c r="K15" s="57"/>
      <c r="L15" s="57"/>
      <c r="M15" s="63"/>
      <c r="N15" s="33"/>
    </row>
    <row r="16" spans="1:14" s="32" customFormat="1" ht="19.5" customHeight="1">
      <c r="A16" s="57"/>
      <c r="B16" s="33"/>
      <c r="C16" s="37"/>
      <c r="D16" s="57"/>
      <c r="E16" s="59"/>
      <c r="F16" s="57"/>
      <c r="G16" s="33"/>
      <c r="H16" s="66">
        <v>72641381</v>
      </c>
      <c r="I16" s="28">
        <v>2.688287729959348</v>
      </c>
      <c r="J16" s="38" t="s">
        <v>76</v>
      </c>
      <c r="K16" s="58">
        <v>25985315</v>
      </c>
      <c r="L16" s="58">
        <v>0</v>
      </c>
      <c r="M16" s="66">
        <v>25985315</v>
      </c>
      <c r="N16" s="28">
        <v>1.1982735102178723</v>
      </c>
    </row>
    <row r="17" spans="1:14" s="34" customFormat="1" ht="30" customHeight="1">
      <c r="A17" s="56">
        <v>0</v>
      </c>
      <c r="B17" s="28">
        <v>0</v>
      </c>
      <c r="C17" s="39" t="s">
        <v>77</v>
      </c>
      <c r="D17" s="58">
        <v>0</v>
      </c>
      <c r="E17" s="56">
        <v>0</v>
      </c>
      <c r="F17" s="56">
        <v>0</v>
      </c>
      <c r="G17" s="28">
        <v>0</v>
      </c>
      <c r="H17" s="63">
        <v>14569741</v>
      </c>
      <c r="I17" s="33">
        <v>0.5391920613263897</v>
      </c>
      <c r="J17" s="40" t="s">
        <v>78</v>
      </c>
      <c r="K17" s="57">
        <v>13384187</v>
      </c>
      <c r="L17" s="57">
        <v>0</v>
      </c>
      <c r="M17" s="63">
        <v>13384187</v>
      </c>
      <c r="N17" s="33">
        <v>0.617191545990588</v>
      </c>
    </row>
    <row r="18" spans="1:14" s="34" customFormat="1" ht="19.5" customHeight="1">
      <c r="A18" s="57">
        <v>0</v>
      </c>
      <c r="B18" s="33">
        <v>0</v>
      </c>
      <c r="C18" s="37" t="s">
        <v>79</v>
      </c>
      <c r="D18" s="57"/>
      <c r="E18" s="57">
        <v>0</v>
      </c>
      <c r="F18" s="57">
        <v>0</v>
      </c>
      <c r="G18" s="33">
        <v>0</v>
      </c>
      <c r="H18" s="63">
        <v>58071640</v>
      </c>
      <c r="I18" s="33">
        <v>2.1490956686329588</v>
      </c>
      <c r="J18" s="34" t="s">
        <v>80</v>
      </c>
      <c r="K18" s="57">
        <v>12601128</v>
      </c>
      <c r="L18" s="57"/>
      <c r="M18" s="63">
        <v>12601128</v>
      </c>
      <c r="N18" s="33">
        <v>0.5810819642272844</v>
      </c>
    </row>
    <row r="19" spans="1:14" s="34" customFormat="1" ht="19.5" customHeight="1">
      <c r="A19" s="57" t="s">
        <v>8</v>
      </c>
      <c r="B19" s="33"/>
      <c r="C19" s="37" t="s">
        <v>8</v>
      </c>
      <c r="D19" s="57" t="s">
        <v>8</v>
      </c>
      <c r="E19" s="59"/>
      <c r="F19" s="57" t="s">
        <v>8</v>
      </c>
      <c r="G19" s="33"/>
      <c r="H19" s="63"/>
      <c r="I19" s="33"/>
      <c r="K19" s="57"/>
      <c r="L19" s="57"/>
      <c r="M19" s="63"/>
      <c r="N19" s="33"/>
    </row>
    <row r="20" spans="1:14" s="34" customFormat="1" ht="19.5" customHeight="1">
      <c r="A20" s="56">
        <v>571188224</v>
      </c>
      <c r="B20" s="28">
        <v>21.138341161488185</v>
      </c>
      <c r="C20" s="38" t="s">
        <v>9</v>
      </c>
      <c r="D20" s="58">
        <v>560507151</v>
      </c>
      <c r="E20" s="60">
        <v>0</v>
      </c>
      <c r="F20" s="56">
        <v>560507151</v>
      </c>
      <c r="G20" s="28">
        <v>25.846939755434526</v>
      </c>
      <c r="H20" s="63" t="s">
        <v>8</v>
      </c>
      <c r="I20" s="33"/>
      <c r="J20" s="37" t="s">
        <v>8</v>
      </c>
      <c r="K20" s="57" t="s">
        <v>8</v>
      </c>
      <c r="L20" s="57"/>
      <c r="M20" s="63" t="s">
        <v>8</v>
      </c>
      <c r="N20" s="33"/>
    </row>
    <row r="21" spans="1:14" s="34" customFormat="1" ht="19.5" customHeight="1">
      <c r="A21" s="57">
        <v>488652209</v>
      </c>
      <c r="B21" s="33">
        <v>18.08387615350562</v>
      </c>
      <c r="C21" s="34" t="s">
        <v>81</v>
      </c>
      <c r="D21" s="57">
        <v>488652209</v>
      </c>
      <c r="E21" s="59"/>
      <c r="F21" s="57">
        <v>488652209</v>
      </c>
      <c r="G21" s="33">
        <v>22.533457753125084</v>
      </c>
      <c r="H21" s="63"/>
      <c r="I21" s="33"/>
      <c r="K21" s="57"/>
      <c r="L21" s="57"/>
      <c r="M21" s="63"/>
      <c r="N21" s="33"/>
    </row>
    <row r="22" spans="1:14" s="34" customFormat="1" ht="19.5" customHeight="1">
      <c r="A22" s="57">
        <v>60024</v>
      </c>
      <c r="B22" s="45" t="s">
        <v>105</v>
      </c>
      <c r="C22" s="34" t="s">
        <v>83</v>
      </c>
      <c r="D22" s="57">
        <v>0</v>
      </c>
      <c r="E22" s="59"/>
      <c r="F22" s="57">
        <v>0</v>
      </c>
      <c r="G22" s="33">
        <v>0</v>
      </c>
      <c r="H22" s="67">
        <v>-1941400877</v>
      </c>
      <c r="I22" s="28">
        <v>-71.84670892437215</v>
      </c>
      <c r="J22" s="31" t="s">
        <v>84</v>
      </c>
      <c r="K22" s="56">
        <v>-1967870124</v>
      </c>
      <c r="L22" s="58">
        <v>3278771</v>
      </c>
      <c r="M22" s="67">
        <v>-1964591353</v>
      </c>
      <c r="N22" s="28">
        <v>-90.59415968531309</v>
      </c>
    </row>
    <row r="23" spans="1:14" s="34" customFormat="1" ht="19.5" customHeight="1">
      <c r="A23" s="57">
        <v>79257513</v>
      </c>
      <c r="B23" s="33">
        <v>2.9331353116360552</v>
      </c>
      <c r="C23" s="34" t="s">
        <v>85</v>
      </c>
      <c r="D23" s="57">
        <v>69612391</v>
      </c>
      <c r="E23" s="59"/>
      <c r="F23" s="57">
        <v>69612391</v>
      </c>
      <c r="G23" s="33">
        <v>3.2100701537860536</v>
      </c>
      <c r="H23" s="66">
        <v>0</v>
      </c>
      <c r="I23" s="28"/>
      <c r="J23" s="38"/>
      <c r="K23" s="58">
        <v>0</v>
      </c>
      <c r="L23" s="58">
        <v>0</v>
      </c>
      <c r="M23" s="67">
        <v>0</v>
      </c>
      <c r="N23" s="28"/>
    </row>
    <row r="24" spans="1:14" s="34" customFormat="1" ht="19.5" customHeight="1">
      <c r="A24" s="57">
        <v>2859857</v>
      </c>
      <c r="B24" s="33">
        <v>0.10583662337385674</v>
      </c>
      <c r="C24" s="34" t="s">
        <v>86</v>
      </c>
      <c r="D24" s="57">
        <v>1997716</v>
      </c>
      <c r="E24" s="59"/>
      <c r="F24" s="57">
        <v>1997716</v>
      </c>
      <c r="G24" s="33">
        <v>0.09212165270031969</v>
      </c>
      <c r="H24" s="66">
        <v>8610601270</v>
      </c>
      <c r="I24" s="28">
        <v>318.6582279006147</v>
      </c>
      <c r="J24" s="32" t="s">
        <v>87</v>
      </c>
      <c r="K24" s="58">
        <v>8610601270</v>
      </c>
      <c r="L24" s="56">
        <v>0</v>
      </c>
      <c r="M24" s="67">
        <v>8610601270</v>
      </c>
      <c r="N24" s="28">
        <v>397.0648579356983</v>
      </c>
    </row>
    <row r="25" spans="1:14" s="34" customFormat="1" ht="19.5" customHeight="1">
      <c r="A25" s="57">
        <v>23607</v>
      </c>
      <c r="B25" s="45" t="s">
        <v>82</v>
      </c>
      <c r="C25" s="34" t="s">
        <v>88</v>
      </c>
      <c r="D25" s="57">
        <v>8795</v>
      </c>
      <c r="E25" s="59"/>
      <c r="F25" s="57">
        <v>8795</v>
      </c>
      <c r="G25" s="45" t="s">
        <v>82</v>
      </c>
      <c r="H25" s="63">
        <v>8610601270</v>
      </c>
      <c r="I25" s="33">
        <v>318.6582279006147</v>
      </c>
      <c r="J25" s="34" t="s">
        <v>89</v>
      </c>
      <c r="K25" s="57">
        <v>8610601270</v>
      </c>
      <c r="L25" s="57">
        <v>0</v>
      </c>
      <c r="M25" s="63">
        <v>8610601270</v>
      </c>
      <c r="N25" s="33">
        <v>397.0648579356983</v>
      </c>
    </row>
    <row r="26" spans="1:14" s="34" customFormat="1" ht="19.5" customHeight="1">
      <c r="A26" s="57">
        <v>335014</v>
      </c>
      <c r="B26" s="33">
        <v>0.012398085129070873</v>
      </c>
      <c r="C26" s="34" t="s">
        <v>90</v>
      </c>
      <c r="D26" s="57">
        <v>236040</v>
      </c>
      <c r="E26" s="59"/>
      <c r="F26" s="57">
        <v>236040</v>
      </c>
      <c r="G26" s="33">
        <v>0.010884627696521158</v>
      </c>
      <c r="H26" s="67">
        <v>12460538</v>
      </c>
      <c r="I26" s="28">
        <v>0.4611353880247981</v>
      </c>
      <c r="J26" s="32" t="s">
        <v>91</v>
      </c>
      <c r="K26" s="56">
        <v>0</v>
      </c>
      <c r="L26" s="56">
        <v>0</v>
      </c>
      <c r="M26" s="67">
        <v>0</v>
      </c>
      <c r="N26" s="28">
        <v>0</v>
      </c>
    </row>
    <row r="27" spans="1:14" s="32" customFormat="1" ht="19.5" customHeight="1">
      <c r="A27" s="63"/>
      <c r="B27" s="33"/>
      <c r="C27" s="34" t="s">
        <v>92</v>
      </c>
      <c r="D27" s="57"/>
      <c r="E27" s="59"/>
      <c r="F27" s="57">
        <v>0</v>
      </c>
      <c r="G27" s="33"/>
      <c r="H27" s="63">
        <v>12460538</v>
      </c>
      <c r="I27" s="33">
        <v>0.4611353880247981</v>
      </c>
      <c r="J27" s="34" t="s">
        <v>93</v>
      </c>
      <c r="K27" s="57">
        <v>0</v>
      </c>
      <c r="L27" s="57">
        <v>0</v>
      </c>
      <c r="M27" s="63">
        <v>0</v>
      </c>
      <c r="N27" s="33">
        <v>0</v>
      </c>
    </row>
    <row r="28" spans="1:14" s="34" customFormat="1" ht="19.5" customHeight="1">
      <c r="A28" s="63"/>
      <c r="B28" s="33"/>
      <c r="D28" s="57"/>
      <c r="E28" s="59"/>
      <c r="F28" s="57"/>
      <c r="G28" s="33"/>
      <c r="H28" s="63">
        <v>0</v>
      </c>
      <c r="I28" s="33"/>
      <c r="K28" s="57">
        <v>0</v>
      </c>
      <c r="L28" s="57">
        <v>0</v>
      </c>
      <c r="M28" s="63">
        <v>0</v>
      </c>
      <c r="N28" s="33">
        <v>0</v>
      </c>
    </row>
    <row r="29" spans="1:14" s="34" customFormat="1" ht="19.5" customHeight="1">
      <c r="A29" s="66">
        <v>16125870</v>
      </c>
      <c r="B29" s="28">
        <v>0.5967807585364496</v>
      </c>
      <c r="C29" s="38" t="s">
        <v>51</v>
      </c>
      <c r="D29" s="58">
        <v>12791303</v>
      </c>
      <c r="E29" s="59"/>
      <c r="F29" s="56">
        <v>12791303</v>
      </c>
      <c r="G29" s="28">
        <v>0.5898515967988229</v>
      </c>
      <c r="H29" s="67">
        <v>-10805064728</v>
      </c>
      <c r="I29" s="28">
        <v>-399.8701914780357</v>
      </c>
      <c r="J29" s="32" t="s">
        <v>52</v>
      </c>
      <c r="K29" s="56">
        <v>-10819310644</v>
      </c>
      <c r="L29" s="56">
        <v>3278771</v>
      </c>
      <c r="M29" s="67">
        <v>-10816031873</v>
      </c>
      <c r="N29" s="28">
        <v>-498.76495547459297</v>
      </c>
    </row>
    <row r="30" spans="1:14" s="34" customFormat="1" ht="19.5" customHeight="1">
      <c r="A30" s="63">
        <v>16125870</v>
      </c>
      <c r="B30" s="33">
        <v>0.5967807585364496</v>
      </c>
      <c r="C30" s="33" t="s">
        <v>94</v>
      </c>
      <c r="D30" s="57">
        <v>12791303</v>
      </c>
      <c r="E30" s="59"/>
      <c r="F30" s="57">
        <v>12791303</v>
      </c>
      <c r="G30" s="33">
        <v>0.5898515967988229</v>
      </c>
      <c r="H30" s="63">
        <v>-10805064728</v>
      </c>
      <c r="I30" s="33">
        <v>-399.8701914780357</v>
      </c>
      <c r="J30" s="37" t="s">
        <v>95</v>
      </c>
      <c r="K30" s="57">
        <v>-10819310644</v>
      </c>
      <c r="L30" s="57">
        <v>3278771</v>
      </c>
      <c r="M30" s="63">
        <v>-10816031873</v>
      </c>
      <c r="N30" s="33">
        <v>-498.76495547459297</v>
      </c>
    </row>
    <row r="31" spans="1:14" s="34" customFormat="1" ht="12">
      <c r="A31" s="63"/>
      <c r="B31" s="33"/>
      <c r="D31" s="57"/>
      <c r="E31" s="59"/>
      <c r="F31" s="57"/>
      <c r="G31" s="33"/>
      <c r="H31" s="63">
        <v>0</v>
      </c>
      <c r="I31" s="28"/>
      <c r="K31" s="57">
        <v>0</v>
      </c>
      <c r="L31" s="57">
        <v>0</v>
      </c>
      <c r="M31" s="63">
        <v>0</v>
      </c>
      <c r="N31" s="33"/>
    </row>
    <row r="32" spans="1:14" s="34" customFormat="1" ht="28.5" customHeight="1">
      <c r="A32" s="66">
        <v>302741389</v>
      </c>
      <c r="B32" s="28">
        <v>11.203751225068686</v>
      </c>
      <c r="C32" s="35" t="s">
        <v>10</v>
      </c>
      <c r="D32" s="58">
        <v>137684159</v>
      </c>
      <c r="E32" s="56">
        <v>3278771</v>
      </c>
      <c r="F32" s="58">
        <v>140962930</v>
      </c>
      <c r="G32" s="28">
        <v>6.5002923744313374</v>
      </c>
      <c r="H32" s="67">
        <v>240602043</v>
      </c>
      <c r="I32" s="28">
        <v>8.904119265024043</v>
      </c>
      <c r="J32" s="32" t="s">
        <v>96</v>
      </c>
      <c r="K32" s="56">
        <v>240839250</v>
      </c>
      <c r="L32" s="56">
        <v>0</v>
      </c>
      <c r="M32" s="67">
        <v>240839250</v>
      </c>
      <c r="N32" s="28">
        <v>11.105937853581523</v>
      </c>
    </row>
    <row r="33" spans="1:14" s="34" customFormat="1" ht="28.5" customHeight="1">
      <c r="A33" s="63">
        <v>0</v>
      </c>
      <c r="B33" s="45"/>
      <c r="C33" s="34" t="s">
        <v>97</v>
      </c>
      <c r="D33" s="61">
        <v>0</v>
      </c>
      <c r="E33" s="62"/>
      <c r="F33" s="57">
        <v>0</v>
      </c>
      <c r="G33" s="45"/>
      <c r="H33" s="68">
        <v>0</v>
      </c>
      <c r="I33" s="33">
        <v>0</v>
      </c>
      <c r="J33" s="37" t="s">
        <v>98</v>
      </c>
      <c r="K33" s="57">
        <v>0</v>
      </c>
      <c r="L33" s="56">
        <v>0</v>
      </c>
      <c r="M33" s="63">
        <v>0</v>
      </c>
      <c r="N33" s="33">
        <v>0</v>
      </c>
    </row>
    <row r="34" spans="1:14" s="34" customFormat="1" ht="28.5" customHeight="1">
      <c r="A34" s="63">
        <v>218954850</v>
      </c>
      <c r="B34" s="33">
        <v>8.103007246631316</v>
      </c>
      <c r="C34" s="34" t="s">
        <v>99</v>
      </c>
      <c r="D34" s="57">
        <v>53897620</v>
      </c>
      <c r="E34" s="61"/>
      <c r="F34" s="57">
        <v>53897620</v>
      </c>
      <c r="G34" s="33">
        <v>2.4854072505870723</v>
      </c>
      <c r="H34" s="68">
        <v>239556313</v>
      </c>
      <c r="I34" s="33">
        <v>8.86541924185336</v>
      </c>
      <c r="J34" s="37" t="s">
        <v>100</v>
      </c>
      <c r="K34" s="57">
        <v>239793520</v>
      </c>
      <c r="L34" s="57">
        <v>0</v>
      </c>
      <c r="M34" s="63">
        <v>239793520</v>
      </c>
      <c r="N34" s="33">
        <v>11.05771559582401</v>
      </c>
    </row>
    <row r="35" spans="1:14" s="34" customFormat="1" ht="28.5" customHeight="1">
      <c r="A35" s="63">
        <v>83786539</v>
      </c>
      <c r="B35" s="33">
        <v>3.1007439784373694</v>
      </c>
      <c r="C35" s="34" t="s">
        <v>101</v>
      </c>
      <c r="D35" s="57">
        <v>83786539</v>
      </c>
      <c r="E35" s="57">
        <v>3278771</v>
      </c>
      <c r="F35" s="57">
        <v>87065310</v>
      </c>
      <c r="G35" s="33">
        <v>4.014885123844265</v>
      </c>
      <c r="H35" s="63">
        <v>0</v>
      </c>
      <c r="I35" s="33">
        <v>0</v>
      </c>
      <c r="J35" s="37" t="s">
        <v>102</v>
      </c>
      <c r="K35" s="57">
        <v>0</v>
      </c>
      <c r="L35" s="57">
        <v>0</v>
      </c>
      <c r="M35" s="63">
        <v>0</v>
      </c>
      <c r="N35" s="33">
        <v>0</v>
      </c>
    </row>
    <row r="36" spans="1:14" s="34" customFormat="1" ht="28.5" customHeight="1">
      <c r="A36" s="63"/>
      <c r="B36" s="33"/>
      <c r="D36" s="63"/>
      <c r="E36" s="64"/>
      <c r="F36" s="63"/>
      <c r="G36" s="33"/>
      <c r="H36" s="63">
        <v>1045730</v>
      </c>
      <c r="I36" s="33">
        <v>0.03870002317068269</v>
      </c>
      <c r="J36" s="41" t="s">
        <v>103</v>
      </c>
      <c r="K36" s="57">
        <v>1045730</v>
      </c>
      <c r="L36" s="57">
        <v>0</v>
      </c>
      <c r="M36" s="63">
        <v>1045730</v>
      </c>
      <c r="N36" s="33">
        <v>0.048222257757511724</v>
      </c>
    </row>
    <row r="37" spans="1:14" s="34" customFormat="1" ht="12">
      <c r="A37" s="63"/>
      <c r="B37" s="33"/>
      <c r="D37" s="63"/>
      <c r="E37" s="64"/>
      <c r="F37" s="63"/>
      <c r="G37" s="33"/>
      <c r="H37" s="63"/>
      <c r="I37" s="33"/>
      <c r="J37" s="41"/>
      <c r="K37" s="69"/>
      <c r="L37" s="63"/>
      <c r="M37" s="63"/>
      <c r="N37" s="33"/>
    </row>
    <row r="38" spans="1:14" s="34" customFormat="1" ht="12">
      <c r="A38" s="63"/>
      <c r="B38" s="33"/>
      <c r="D38" s="63"/>
      <c r="E38" s="64"/>
      <c r="F38" s="63"/>
      <c r="G38" s="33"/>
      <c r="H38" s="63"/>
      <c r="I38" s="33"/>
      <c r="J38" s="41"/>
      <c r="K38" s="69"/>
      <c r="L38" s="63"/>
      <c r="M38" s="63"/>
      <c r="N38" s="33"/>
    </row>
    <row r="39" spans="1:14" s="34" customFormat="1" ht="12">
      <c r="A39" s="63"/>
      <c r="B39" s="33"/>
      <c r="D39" s="63"/>
      <c r="E39" s="64"/>
      <c r="F39" s="63"/>
      <c r="G39" s="33"/>
      <c r="H39" s="63"/>
      <c r="I39" s="33"/>
      <c r="J39" s="41"/>
      <c r="K39" s="69"/>
      <c r="L39" s="63"/>
      <c r="M39" s="63"/>
      <c r="N39" s="33"/>
    </row>
    <row r="40" spans="1:14" s="34" customFormat="1" ht="12">
      <c r="A40" s="63"/>
      <c r="B40" s="33"/>
      <c r="D40" s="63"/>
      <c r="E40" s="64"/>
      <c r="F40" s="63"/>
      <c r="G40" s="33"/>
      <c r="H40" s="63"/>
      <c r="I40" s="33"/>
      <c r="J40" s="41"/>
      <c r="K40" s="69"/>
      <c r="L40" s="63"/>
      <c r="M40" s="63"/>
      <c r="N40" s="33"/>
    </row>
    <row r="41" spans="1:14" s="34" customFormat="1" ht="12">
      <c r="A41" s="63"/>
      <c r="B41" s="33"/>
      <c r="D41" s="63"/>
      <c r="E41" s="64"/>
      <c r="F41" s="63"/>
      <c r="G41" s="33"/>
      <c r="H41" s="63"/>
      <c r="I41" s="33"/>
      <c r="J41" s="41"/>
      <c r="K41" s="69"/>
      <c r="L41" s="63"/>
      <c r="M41" s="63"/>
      <c r="N41" s="33"/>
    </row>
    <row r="42" spans="1:14" s="34" customFormat="1" ht="12">
      <c r="A42" s="63"/>
      <c r="B42" s="33"/>
      <c r="D42" s="63"/>
      <c r="E42" s="64"/>
      <c r="F42" s="63"/>
      <c r="G42" s="33"/>
      <c r="H42" s="63"/>
      <c r="I42" s="33"/>
      <c r="J42" s="41"/>
      <c r="K42" s="69"/>
      <c r="L42" s="63"/>
      <c r="M42" s="63"/>
      <c r="N42" s="33"/>
    </row>
    <row r="43" spans="1:14" s="34" customFormat="1" ht="12">
      <c r="A43" s="63"/>
      <c r="B43" s="33"/>
      <c r="D43" s="63"/>
      <c r="E43" s="64"/>
      <c r="F43" s="63"/>
      <c r="G43" s="33"/>
      <c r="H43" s="63"/>
      <c r="I43" s="33"/>
      <c r="J43" s="41"/>
      <c r="K43" s="69"/>
      <c r="L43" s="63"/>
      <c r="M43" s="63"/>
      <c r="N43" s="33"/>
    </row>
    <row r="44" spans="1:14" s="34" customFormat="1" ht="12">
      <c r="A44" s="63"/>
      <c r="B44" s="33"/>
      <c r="D44" s="63"/>
      <c r="E44" s="64"/>
      <c r="F44" s="63"/>
      <c r="G44" s="33"/>
      <c r="H44" s="63"/>
      <c r="I44" s="33"/>
      <c r="K44" s="63"/>
      <c r="L44" s="63"/>
      <c r="M44" s="63"/>
      <c r="N44" s="33"/>
    </row>
    <row r="45" spans="1:14" s="34" customFormat="1" ht="12">
      <c r="A45" s="63"/>
      <c r="B45" s="33"/>
      <c r="D45" s="63"/>
      <c r="E45" s="64"/>
      <c r="F45" s="63"/>
      <c r="G45" s="33"/>
      <c r="H45" s="63"/>
      <c r="I45" s="33"/>
      <c r="K45" s="63"/>
      <c r="L45" s="63"/>
      <c r="M45" s="63"/>
      <c r="N45" s="33"/>
    </row>
    <row r="46" spans="1:14" s="34" customFormat="1" ht="12">
      <c r="A46" s="63"/>
      <c r="B46" s="33"/>
      <c r="D46" s="63"/>
      <c r="E46" s="64"/>
      <c r="F46" s="63"/>
      <c r="G46" s="33"/>
      <c r="H46" s="63"/>
      <c r="I46" s="33"/>
      <c r="K46" s="63"/>
      <c r="L46" s="63"/>
      <c r="M46" s="63"/>
      <c r="N46" s="33"/>
    </row>
    <row r="47" spans="1:14" s="34" customFormat="1" ht="12">
      <c r="A47" s="63"/>
      <c r="B47" s="33"/>
      <c r="D47" s="63"/>
      <c r="E47" s="64"/>
      <c r="F47" s="63"/>
      <c r="G47" s="33"/>
      <c r="H47" s="63"/>
      <c r="I47" s="33"/>
      <c r="K47" s="63"/>
      <c r="L47" s="63"/>
      <c r="M47" s="63"/>
      <c r="N47" s="33"/>
    </row>
    <row r="48" spans="1:14" s="34" customFormat="1" ht="12">
      <c r="A48" s="65">
        <v>2702143085</v>
      </c>
      <c r="B48" s="42">
        <v>100</v>
      </c>
      <c r="C48" s="43" t="s">
        <v>3</v>
      </c>
      <c r="D48" s="65">
        <v>2165284147</v>
      </c>
      <c r="E48" s="65">
        <v>3278771</v>
      </c>
      <c r="F48" s="65">
        <v>2168562918</v>
      </c>
      <c r="G48" s="42">
        <v>100</v>
      </c>
      <c r="H48" s="65">
        <v>2702143085</v>
      </c>
      <c r="I48" s="42">
        <v>100</v>
      </c>
      <c r="J48" s="44" t="s">
        <v>104</v>
      </c>
      <c r="K48" s="65">
        <v>2165284147</v>
      </c>
      <c r="L48" s="65">
        <v>3278771</v>
      </c>
      <c r="M48" s="65">
        <v>2168562918</v>
      </c>
      <c r="N48" s="42">
        <v>100</v>
      </c>
    </row>
    <row r="49" s="12" customFormat="1" ht="14.25">
      <c r="A49" s="12" t="s">
        <v>59</v>
      </c>
    </row>
    <row r="50" s="12" customFormat="1" ht="14.25">
      <c r="A50" s="12" t="s">
        <v>60</v>
      </c>
    </row>
    <row r="51" spans="1:7" ht="16.5">
      <c r="A51" s="5"/>
      <c r="B51" s="5"/>
      <c r="C51" s="5"/>
      <c r="D51" s="5"/>
      <c r="E51" s="5"/>
      <c r="F51" s="5"/>
      <c r="G51" s="5"/>
    </row>
  </sheetData>
  <sheetProtection/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行政院主計總處會計決算處</cp:lastModifiedBy>
  <cp:lastPrinted>2021-04-20T10:57:48Z</cp:lastPrinted>
  <dcterms:created xsi:type="dcterms:W3CDTF">1997-10-15T09:26:55Z</dcterms:created>
  <dcterms:modified xsi:type="dcterms:W3CDTF">2021-04-20T10:58:47Z</dcterms:modified>
  <cp:category/>
  <cp:version/>
  <cp:contentType/>
  <cp:contentStatus/>
</cp:coreProperties>
</file>