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5" windowHeight="8085" activeTab="0"/>
  </bookViews>
  <sheets>
    <sheet name="表1" sheetId="1" r:id="rId1"/>
  </sheets>
  <externalReferences>
    <externalReference r:id="rId4"/>
    <externalReference r:id="rId5"/>
    <externalReference r:id="rId6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'表1'!$A$1:$G$11</definedName>
    <definedName name="Print_Area_MI">#REF!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<sst xmlns="http://schemas.openxmlformats.org/spreadsheetml/2006/main" count="18" uniqueCount="18">
  <si>
    <t>單位：億元</t>
  </si>
  <si>
    <t>科         目</t>
  </si>
  <si>
    <t>預  算  數</t>
  </si>
  <si>
    <t>累　　計　　實　　收　　數</t>
  </si>
  <si>
    <t>占預算％</t>
  </si>
  <si>
    <t>占分配％</t>
  </si>
  <si>
    <t xml:space="preserve">         100年度中央政府各機關歲入預算截至100年3月底執行情形</t>
  </si>
  <si>
    <t>分配預算數</t>
  </si>
  <si>
    <r>
      <t xml:space="preserve">    </t>
    </r>
    <r>
      <rPr>
        <sz val="14"/>
        <rFont val="標楷體"/>
        <family val="4"/>
      </rPr>
      <t>金    額</t>
    </r>
  </si>
  <si>
    <r>
      <t>較分配</t>
    </r>
    <r>
      <rPr>
        <sz val="11"/>
        <rFont val="標楷體"/>
        <family val="4"/>
      </rPr>
      <t>數增減</t>
    </r>
  </si>
  <si>
    <r>
      <t>合</t>
    </r>
    <r>
      <rPr>
        <b/>
        <sz val="14"/>
        <rFont val="Arial"/>
        <family val="2"/>
      </rPr>
      <t xml:space="preserve">             </t>
    </r>
    <r>
      <rPr>
        <b/>
        <sz val="14"/>
        <rFont val="標楷體"/>
        <family val="4"/>
      </rPr>
      <t>計</t>
    </r>
  </si>
  <si>
    <r>
      <t>1.</t>
    </r>
    <r>
      <rPr>
        <sz val="14"/>
        <rFont val="標楷體"/>
        <family val="4"/>
      </rPr>
      <t>稅課收入</t>
    </r>
  </si>
  <si>
    <r>
      <t>2.</t>
    </r>
    <r>
      <rPr>
        <sz val="14"/>
        <rFont val="標楷體"/>
        <family val="4"/>
      </rPr>
      <t>罰款及賠償收入</t>
    </r>
  </si>
  <si>
    <r>
      <t>3.</t>
    </r>
    <r>
      <rPr>
        <sz val="14"/>
        <rFont val="標楷體"/>
        <family val="4"/>
      </rPr>
      <t>規費收入</t>
    </r>
  </si>
  <si>
    <r>
      <t>4.</t>
    </r>
    <r>
      <rPr>
        <sz val="14"/>
        <rFont val="標楷體"/>
        <family val="4"/>
      </rPr>
      <t>財產收入</t>
    </r>
  </si>
  <si>
    <r>
      <t>5.</t>
    </r>
    <r>
      <rPr>
        <sz val="14"/>
        <rFont val="標楷體"/>
        <family val="4"/>
      </rPr>
      <t>營業盈餘及事業收入</t>
    </r>
  </si>
  <si>
    <r>
      <t>6.</t>
    </r>
    <r>
      <rPr>
        <sz val="14"/>
        <rFont val="標楷體"/>
        <family val="4"/>
      </rPr>
      <t>其他收入</t>
    </r>
  </si>
  <si>
    <t>.</t>
  </si>
</sst>
</file>

<file path=xl/styles.xml><?xml version="1.0" encoding="utf-8"?>
<styleSheet xmlns="http://schemas.openxmlformats.org/spreadsheetml/2006/main">
  <numFmts count="7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#,##0.0_);\(#,##0.0\)"/>
    <numFmt numFmtId="191" formatCode="_(* #,##0_);_(* \(#,##0\);_(* &quot;-&quot;??_);_(@_)"/>
    <numFmt numFmtId="192" formatCode="#,##0\ \ \ \ \ \ "/>
    <numFmt numFmtId="193" formatCode="#,##0\ \ "/>
    <numFmt numFmtId="194" formatCode="_-* #,##0\ \ \ \ _-;\-\ #,##0_-;_-* &quot;-&quot;\ \ \ \ _-;_-@_-"/>
    <numFmt numFmtId="195" formatCode="_-* #,##0\ _-;\-* #,##0_-;_-* &quot;-&quot;\ \ \ \ _-;_-@_-"/>
    <numFmt numFmtId="196" formatCode="_-* #,##0_-;\-* #,##0_-;_-* &quot;-&quot;\ \ \ \ _-;_-@_-"/>
    <numFmt numFmtId="197" formatCode="#,##0_);[Red]\(#,##0\)"/>
    <numFmt numFmtId="198" formatCode="_-* #,##0_-;\-* #,##0_-;_-* &quot;-&quot;??_-;_-@_-"/>
    <numFmt numFmtId="199" formatCode="_-* #,##0_-;\-* #,##0_-;_-* &quot; &quot;_-;_-@_-"/>
    <numFmt numFmtId="200" formatCode="_(* #,##0.0_);_(* \(#,##0.0\);_(* &quot;-&quot;_);_(@_)"/>
    <numFmt numFmtId="201" formatCode="0.0"/>
    <numFmt numFmtId="202" formatCode="#,##0.0;\-#,##0.0"/>
    <numFmt numFmtId="203" formatCode="_-* #,##0.0_-;\-* #,##0.0_-;_-* &quot;-&quot;_-;_-@_-"/>
    <numFmt numFmtId="204" formatCode="_(* #,##0.00_);_(* \(#,##0.00\);_(* &quot;-&quot;_);_(@_)"/>
    <numFmt numFmtId="205" formatCode="#,##0\ "/>
    <numFmt numFmtId="206" formatCode="#,##0.00_ "/>
    <numFmt numFmtId="207" formatCode="0.00_);[Red]\(0.00\)"/>
    <numFmt numFmtId="208" formatCode="#,##0.000"/>
    <numFmt numFmtId="209" formatCode="#,##0\ \ \ \ "/>
    <numFmt numFmtId="210" formatCode="_-* #,##0_-;\-* #,##0_-;_-* &quot;&quot;_-;_-@_-"/>
    <numFmt numFmtId="211" formatCode="_-* #,##0\ \ \ _-;\-\ #,##0_-;_-* &quot;-  &quot;_-;_-@_-"/>
    <numFmt numFmtId="212" formatCode="_-* #,##0\ \ \ _-;\-\ #,##0\ \ \ _-;_-* &quot;-  &quot;_-;_-@_-"/>
    <numFmt numFmtId="213" formatCode="m&quot;月&quot;d&quot;日&quot;"/>
    <numFmt numFmtId="214" formatCode="_-* #,##0.0_-;\-* #,##0.0_-;_-* &quot;-&quot;??_-;_-@_-"/>
    <numFmt numFmtId="215" formatCode="0_);[Red]\(0\)"/>
    <numFmt numFmtId="216" formatCode="#,##0\ \ \ \ \ \ \ \ \ \ \ \ \ "/>
    <numFmt numFmtId="217" formatCode="_-* #,##0.000_-;\-* #,##0.000_-;_-* &quot;-&quot;??_-;_-@_-"/>
    <numFmt numFmtId="218" formatCode="_-* #,##0_-;\-* #,##0_-;_-* &quot;     -&quot;??_-;_-@_-"/>
    <numFmt numFmtId="219" formatCode="\(#,##0\)"/>
    <numFmt numFmtId="220" formatCode="_-* #,##0.0000_-;\-* #,##0.0000_-;_-* &quot;-&quot;??_-;_-@_-"/>
    <numFmt numFmtId="221" formatCode="0.000"/>
    <numFmt numFmtId="222" formatCode="_-* #,##0_-;\-* #,##0_-;_-* &quot;-&quot;\ \ _-;_-@_-"/>
    <numFmt numFmtId="223" formatCode="0.00000000"/>
    <numFmt numFmtId="224" formatCode="0.0000000"/>
    <numFmt numFmtId="225" formatCode="0.000000"/>
    <numFmt numFmtId="226" formatCode="0.00000"/>
    <numFmt numFmtId="227" formatCode="0.0000"/>
    <numFmt numFmtId="228" formatCode="#,##0\ \ \ \ \ "/>
    <numFmt numFmtId="229" formatCode="0.00_ "/>
    <numFmt numFmtId="230" formatCode="#,##0.0_ "/>
    <numFmt numFmtId="231" formatCode="_-* #,##0\ \ _-;\-* #,##0_-;_-* &quot;-&quot;\ \ \ \ _-;_-@_-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_-* #,##0_-;\-* #,##0_-;_-* &quot;-    &quot;_-;_-@_-"/>
    <numFmt numFmtId="236" formatCode="_-* #,##0.0_-;\-* #,##0.0_-;_-* &quot;-    &quot;_-;_-@_-"/>
    <numFmt numFmtId="237" formatCode="_(* #,##0.000_);_(* \(#,##0.000\);_(* &quot;-&quot;_);_(@_)"/>
  </numFmts>
  <fonts count="25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6"/>
      <name val="標楷體"/>
      <family val="4"/>
    </font>
    <font>
      <b/>
      <sz val="16"/>
      <name val="華康楷書體W6"/>
      <family val="3"/>
    </font>
    <font>
      <sz val="12"/>
      <name val="標楷體"/>
      <family val="4"/>
    </font>
    <font>
      <sz val="10"/>
      <name val="Courier"/>
      <family val="3"/>
    </font>
    <font>
      <sz val="11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b/>
      <sz val="14"/>
      <name val="Arial"/>
      <family val="2"/>
    </font>
    <font>
      <b/>
      <sz val="14"/>
      <name val="標楷體"/>
      <family val="4"/>
    </font>
    <font>
      <b/>
      <sz val="13"/>
      <name val="Arial"/>
      <family val="2"/>
    </font>
    <font>
      <b/>
      <sz val="12"/>
      <name val="華康楷書體W5"/>
      <family val="1"/>
    </font>
    <font>
      <sz val="14"/>
      <name val="Arial"/>
      <family val="2"/>
    </font>
    <font>
      <sz val="13"/>
      <name val="Arial"/>
      <family val="2"/>
    </font>
    <font>
      <sz val="12"/>
      <name val="華康楷書體W5"/>
      <family val="1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3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0" fontId="10" fillId="0" borderId="0" xfId="28" applyFont="1" applyAlignment="1">
      <alignment horizontal="centerContinuous" vertical="top"/>
    </xf>
    <xf numFmtId="180" fontId="11" fillId="0" borderId="0" xfId="28" applyFont="1" applyAlignment="1">
      <alignment horizontal="centerContinuous" vertical="top"/>
    </xf>
    <xf numFmtId="41" fontId="11" fillId="0" borderId="0" xfId="28" applyFont="1" applyAlignment="1">
      <alignment vertical="top"/>
    </xf>
    <xf numFmtId="180" fontId="12" fillId="0" borderId="0" xfId="28" applyFont="1" applyAlignment="1" quotePrefix="1">
      <alignment horizontal="left" vertical="center"/>
    </xf>
    <xf numFmtId="180" fontId="2" fillId="0" borderId="0" xfId="28" applyAlignment="1">
      <alignment/>
    </xf>
    <xf numFmtId="180" fontId="2" fillId="0" borderId="0" xfId="28" applyFont="1" applyAlignment="1">
      <alignment vertical="center"/>
    </xf>
    <xf numFmtId="41" fontId="13" fillId="0" borderId="0" xfId="28" applyFont="1" applyAlignment="1">
      <alignment/>
    </xf>
    <xf numFmtId="180" fontId="14" fillId="0" borderId="0" xfId="28" applyFont="1" applyAlignment="1">
      <alignment horizontal="right" vertical="center"/>
    </xf>
    <xf numFmtId="0" fontId="15" fillId="0" borderId="2" xfId="0" applyFont="1" applyBorder="1" applyAlignment="1" applyProtection="1" quotePrefix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5" fillId="0" borderId="5" xfId="0" applyFont="1" applyBorder="1" applyAlignment="1" applyProtection="1">
      <alignment horizontal="centerContinuous" vertical="center"/>
      <protection/>
    </xf>
    <xf numFmtId="0" fontId="15" fillId="0" borderId="6" xfId="0" applyFont="1" applyBorder="1" applyAlignment="1" applyProtection="1">
      <alignment horizontal="centerContinuous"/>
      <protection/>
    </xf>
    <xf numFmtId="0" fontId="15" fillId="0" borderId="7" xfId="0" applyFont="1" applyBorder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5" fillId="0" borderId="8" xfId="0" applyFont="1" applyBorder="1" applyAlignment="1" applyProtection="1" quotePrefix="1">
      <alignment horizontal="center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6" fillId="0" borderId="1" xfId="0" applyFont="1" applyBorder="1" applyAlignment="1" applyProtection="1">
      <alignment horizontal="left" vertical="center"/>
      <protection/>
    </xf>
    <xf numFmtId="0" fontId="15" fillId="0" borderId="1" xfId="0" applyFont="1" applyBorder="1" applyAlignment="1" applyProtection="1">
      <alignment horizontal="centerContinuous" vertical="center"/>
      <protection/>
    </xf>
    <xf numFmtId="0" fontId="14" fillId="0" borderId="11" xfId="0" applyFont="1" applyBorder="1" applyAlignment="1" applyProtection="1">
      <alignment horizontal="centerContinuous" vertical="center"/>
      <protection/>
    </xf>
    <xf numFmtId="3" fontId="18" fillId="0" borderId="12" xfId="27" applyNumberFormat="1" applyFont="1" applyFill="1" applyBorder="1" applyAlignment="1" applyProtection="1" quotePrefix="1">
      <alignment horizontal="center" vertical="center"/>
      <protection/>
    </xf>
    <xf numFmtId="184" fontId="19" fillId="0" borderId="13" xfId="26" applyNumberFormat="1" applyFont="1" applyBorder="1" applyAlignment="1" applyProtection="1">
      <alignment horizontal="right" vertical="center"/>
      <protection/>
    </xf>
    <xf numFmtId="185" fontId="19" fillId="0" borderId="13" xfId="26" applyNumberFormat="1" applyFont="1" applyBorder="1" applyAlignment="1" applyProtection="1">
      <alignment horizontal="right" vertical="center"/>
      <protection/>
    </xf>
    <xf numFmtId="185" fontId="19" fillId="0" borderId="14" xfId="26" applyNumberFormat="1" applyFont="1" applyBorder="1" applyAlignment="1" applyProtection="1">
      <alignment horizontal="right" vertical="center"/>
      <protection/>
    </xf>
    <xf numFmtId="3" fontId="20" fillId="0" borderId="0" xfId="27" applyNumberFormat="1" applyFont="1" applyAlignment="1">
      <alignment horizontal="right" vertical="center"/>
    </xf>
    <xf numFmtId="3" fontId="21" fillId="0" borderId="8" xfId="27" applyNumberFormat="1" applyFont="1" applyFill="1" applyBorder="1" applyAlignment="1" applyProtection="1" quotePrefix="1">
      <alignment horizontal="left" vertical="center"/>
      <protection/>
    </xf>
    <xf numFmtId="184" fontId="22" fillId="0" borderId="15" xfId="26" applyNumberFormat="1" applyFont="1" applyBorder="1" applyAlignment="1" applyProtection="1">
      <alignment horizontal="right" vertical="center"/>
      <protection/>
    </xf>
    <xf numFmtId="185" fontId="22" fillId="0" borderId="15" xfId="26" applyNumberFormat="1" applyFont="1" applyBorder="1" applyAlignment="1" applyProtection="1">
      <alignment horizontal="right" vertical="center"/>
      <protection/>
    </xf>
    <xf numFmtId="185" fontId="22" fillId="0" borderId="16" xfId="26" applyNumberFormat="1" applyFont="1" applyBorder="1" applyAlignment="1" applyProtection="1">
      <alignment horizontal="right" vertical="center"/>
      <protection/>
    </xf>
    <xf numFmtId="176" fontId="23" fillId="0" borderId="0" xfId="27" applyNumberFormat="1" applyFont="1" applyAlignment="1">
      <alignment horizontal="right" vertical="center"/>
    </xf>
    <xf numFmtId="3" fontId="21" fillId="0" borderId="12" xfId="27" applyNumberFormat="1" applyFont="1" applyBorder="1" applyAlignment="1" applyProtection="1" quotePrefix="1">
      <alignment horizontal="left" vertical="center"/>
      <protection/>
    </xf>
    <xf numFmtId="184" fontId="22" fillId="0" borderId="13" xfId="26" applyNumberFormat="1" applyFont="1" applyBorder="1" applyAlignment="1" applyProtection="1">
      <alignment horizontal="right" vertical="center"/>
      <protection/>
    </xf>
    <xf numFmtId="185" fontId="22" fillId="0" borderId="13" xfId="26" applyNumberFormat="1" applyFont="1" applyBorder="1" applyAlignment="1" applyProtection="1">
      <alignment horizontal="right" vertical="center"/>
      <protection/>
    </xf>
    <xf numFmtId="185" fontId="22" fillId="0" borderId="14" xfId="26" applyNumberFormat="1" applyFont="1" applyBorder="1" applyAlignment="1" applyProtection="1">
      <alignment horizontal="right" vertical="center"/>
      <protection/>
    </xf>
    <xf numFmtId="3" fontId="23" fillId="0" borderId="0" xfId="27" applyNumberFormat="1" applyFont="1" applyAlignment="1">
      <alignment horizontal="right" vertical="center"/>
    </xf>
    <xf numFmtId="3" fontId="21" fillId="0" borderId="12" xfId="27" applyNumberFormat="1" applyFont="1" applyFill="1" applyBorder="1" applyAlignment="1" applyProtection="1" quotePrefix="1">
      <alignment horizontal="left" vertical="center"/>
      <protection/>
    </xf>
    <xf numFmtId="3" fontId="21" fillId="0" borderId="17" xfId="27" applyNumberFormat="1" applyFont="1" applyBorder="1" applyAlignment="1" applyProtection="1" quotePrefix="1">
      <alignment horizontal="left" vertical="center"/>
      <protection/>
    </xf>
    <xf numFmtId="184" fontId="22" fillId="0" borderId="18" xfId="26" applyNumberFormat="1" applyFont="1" applyBorder="1" applyAlignment="1" applyProtection="1">
      <alignment horizontal="right" vertical="center"/>
      <protection/>
    </xf>
    <xf numFmtId="185" fontId="22" fillId="0" borderId="18" xfId="26" applyNumberFormat="1" applyFont="1" applyBorder="1" applyAlignment="1" applyProtection="1">
      <alignment horizontal="right" vertical="center"/>
      <protection/>
    </xf>
    <xf numFmtId="185" fontId="22" fillId="0" borderId="19" xfId="26" applyNumberFormat="1" applyFont="1" applyBorder="1" applyAlignment="1" applyProtection="1">
      <alignment horizontal="right" vertical="center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貨幣[0]_LU1_03" xfId="26"/>
    <cellStyle name="貨幣[0]_Name" xfId="27"/>
    <cellStyle name="貨幣_8910院會--圖表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zoomScale="85" zoomScaleNormal="85" workbookViewId="0" topLeftCell="A1">
      <selection activeCell="D10" sqref="D10"/>
    </sheetView>
  </sheetViews>
  <sheetFormatPr defaultColWidth="9.00390625" defaultRowHeight="16.5"/>
  <cols>
    <col min="1" max="1" width="29.00390625" style="43" customWidth="1"/>
    <col min="2" max="2" width="14.75390625" style="44" customWidth="1"/>
    <col min="3" max="3" width="14.875" style="44" customWidth="1"/>
    <col min="4" max="4" width="14.625" style="45" customWidth="1"/>
    <col min="5" max="5" width="10.75390625" style="45" customWidth="1"/>
    <col min="6" max="6" width="10.875" style="45" customWidth="1"/>
    <col min="7" max="7" width="12.875" style="0" customWidth="1"/>
  </cols>
  <sheetData>
    <row r="1" spans="1:6" s="3" customFormat="1" ht="34.5" customHeight="1">
      <c r="A1" s="1" t="s">
        <v>6</v>
      </c>
      <c r="B1" s="2"/>
      <c r="C1" s="2"/>
      <c r="D1" s="2"/>
      <c r="E1" s="2"/>
      <c r="F1" s="2"/>
    </row>
    <row r="2" spans="1:7" s="7" customFormat="1" ht="23.25" customHeight="1" thickBot="1">
      <c r="A2" s="4"/>
      <c r="B2" s="5"/>
      <c r="C2" s="5"/>
      <c r="D2" s="6"/>
      <c r="E2" s="6"/>
      <c r="G2" s="8" t="s">
        <v>0</v>
      </c>
    </row>
    <row r="3" spans="1:7" s="15" customFormat="1" ht="29.25" customHeight="1">
      <c r="A3" s="9" t="s">
        <v>1</v>
      </c>
      <c r="B3" s="10" t="s">
        <v>2</v>
      </c>
      <c r="C3" s="11" t="s">
        <v>7</v>
      </c>
      <c r="D3" s="12" t="s">
        <v>3</v>
      </c>
      <c r="E3" s="13"/>
      <c r="F3" s="13"/>
      <c r="G3" s="14"/>
    </row>
    <row r="4" spans="1:7" s="15" customFormat="1" ht="26.25" customHeight="1">
      <c r="A4" s="16"/>
      <c r="B4" s="17"/>
      <c r="C4" s="18"/>
      <c r="D4" s="19" t="s">
        <v>8</v>
      </c>
      <c r="E4" s="20" t="s">
        <v>4</v>
      </c>
      <c r="F4" s="20" t="s">
        <v>5</v>
      </c>
      <c r="G4" s="21" t="s">
        <v>9</v>
      </c>
    </row>
    <row r="5" spans="1:7" s="26" customFormat="1" ht="45" customHeight="1">
      <c r="A5" s="22" t="s">
        <v>10</v>
      </c>
      <c r="B5" s="23">
        <f>SUM(B6:B11)</f>
        <v>16305</v>
      </c>
      <c r="C5" s="24">
        <f>SUM(C6:C11)</f>
        <v>3198</v>
      </c>
      <c r="D5" s="24">
        <f>SUM(D6:D11)</f>
        <v>2868</v>
      </c>
      <c r="E5" s="24">
        <f aca="true" t="shared" si="0" ref="E5:E10">D5/B5*100</f>
        <v>17.589696412143514</v>
      </c>
      <c r="F5" s="23">
        <f>D5/C5*100</f>
        <v>89.6810506566604</v>
      </c>
      <c r="G5" s="25">
        <f aca="true" t="shared" si="1" ref="G5:G11">D5-C5</f>
        <v>-330</v>
      </c>
    </row>
    <row r="6" spans="1:7" s="31" customFormat="1" ht="45" customHeight="1">
      <c r="A6" s="27" t="s">
        <v>11</v>
      </c>
      <c r="B6" s="28">
        <v>11550</v>
      </c>
      <c r="C6" s="29">
        <v>2120</v>
      </c>
      <c r="D6" s="29">
        <v>2082</v>
      </c>
      <c r="E6" s="29">
        <f t="shared" si="0"/>
        <v>18.025974025974026</v>
      </c>
      <c r="F6" s="28">
        <f>D6/C6*100</f>
        <v>98.20754716981132</v>
      </c>
      <c r="G6" s="30">
        <f t="shared" si="1"/>
        <v>-38</v>
      </c>
    </row>
    <row r="7" spans="1:7" s="36" customFormat="1" ht="45" customHeight="1">
      <c r="A7" s="32" t="s">
        <v>12</v>
      </c>
      <c r="B7" s="33">
        <v>249</v>
      </c>
      <c r="C7" s="34">
        <v>56</v>
      </c>
      <c r="D7" s="34">
        <v>49</v>
      </c>
      <c r="E7" s="34">
        <f t="shared" si="0"/>
        <v>19.67871485943775</v>
      </c>
      <c r="F7" s="33">
        <f>D7/C7*100</f>
        <v>87.5</v>
      </c>
      <c r="G7" s="35">
        <f t="shared" si="1"/>
        <v>-7</v>
      </c>
    </row>
    <row r="8" spans="1:7" s="26" customFormat="1" ht="45" customHeight="1">
      <c r="A8" s="32" t="s">
        <v>13</v>
      </c>
      <c r="B8" s="33">
        <v>599</v>
      </c>
      <c r="C8" s="34">
        <v>83</v>
      </c>
      <c r="D8" s="34">
        <v>74</v>
      </c>
      <c r="E8" s="34">
        <f t="shared" si="0"/>
        <v>12.353923205342237</v>
      </c>
      <c r="F8" s="33">
        <f>D8/C8*100</f>
        <v>89.1566265060241</v>
      </c>
      <c r="G8" s="35">
        <f t="shared" si="1"/>
        <v>-9</v>
      </c>
    </row>
    <row r="9" spans="1:7" s="36" customFormat="1" ht="45" customHeight="1">
      <c r="A9" s="37" t="s">
        <v>14</v>
      </c>
      <c r="B9" s="33">
        <v>793</v>
      </c>
      <c r="C9" s="34">
        <v>364</v>
      </c>
      <c r="D9" s="34">
        <v>113</v>
      </c>
      <c r="E9" s="34">
        <f t="shared" si="0"/>
        <v>14.24968474148802</v>
      </c>
      <c r="F9" s="33">
        <f>D9/C9*100</f>
        <v>31.043956043956044</v>
      </c>
      <c r="G9" s="35">
        <f t="shared" si="1"/>
        <v>-251</v>
      </c>
    </row>
    <row r="10" spans="1:7" s="36" customFormat="1" ht="45" customHeight="1">
      <c r="A10" s="37" t="s">
        <v>15</v>
      </c>
      <c r="B10" s="33">
        <v>2615</v>
      </c>
      <c r="C10" s="34">
        <v>153</v>
      </c>
      <c r="D10" s="34">
        <v>117</v>
      </c>
      <c r="E10" s="34">
        <f t="shared" si="0"/>
        <v>4.474187380497132</v>
      </c>
      <c r="F10" s="33">
        <f>IF(OR(D10=0,C10=0),"        -   ",D10/C10*100)</f>
        <v>76.47058823529412</v>
      </c>
      <c r="G10" s="35">
        <f t="shared" si="1"/>
        <v>-36</v>
      </c>
    </row>
    <row r="11" spans="1:7" s="42" customFormat="1" ht="45" customHeight="1" thickBot="1">
      <c r="A11" s="38" t="s">
        <v>16</v>
      </c>
      <c r="B11" s="39">
        <v>499</v>
      </c>
      <c r="C11" s="40">
        <v>422</v>
      </c>
      <c r="D11" s="40">
        <v>433</v>
      </c>
      <c r="E11" s="40">
        <f>IF(OR(D11=0,B11=0),"        -",D11/B11*100)</f>
        <v>86.77354709418837</v>
      </c>
      <c r="F11" s="39">
        <f>IF(OR(D11=0,C11=0),"        -",D11/C11*100)</f>
        <v>102.60663507109004</v>
      </c>
      <c r="G11" s="41">
        <f t="shared" si="1"/>
        <v>11</v>
      </c>
    </row>
    <row r="12" ht="16.5">
      <c r="B12" s="44" t="s">
        <v>17</v>
      </c>
    </row>
  </sheetData>
  <mergeCells count="3">
    <mergeCell ref="C3:C4"/>
    <mergeCell ref="B3:B4"/>
    <mergeCell ref="A3:A4"/>
  </mergeCells>
  <printOptions horizontalCentered="1"/>
  <pageMargins left="0.3937007874015748" right="0.3937007874015748" top="0.7874015748031497" bottom="0.3937007874015748" header="0.5905511811023623" footer="0.31496062992125984"/>
  <pageSetup firstPageNumber="8" useFirstPageNumber="1" horizontalDpi="600" verticalDpi="600" orientation="landscape" paperSize="9" scale="110" r:id="rId1"/>
  <headerFooter alignWithMargins="0">
    <oddHeader>&amp;L&amp;"標楷體,標準"&amp;16附表&amp;"Times New Roman,標準"1
</oddHeader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2011-05-17T00:57:57Z</dcterms:created>
  <dcterms:modified xsi:type="dcterms:W3CDTF">2011-05-17T00:58:09Z</dcterms:modified>
  <cp:category/>
  <cp:version/>
  <cp:contentType/>
  <cp:contentStatus/>
</cp:coreProperties>
</file>