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5070" activeTab="0"/>
  </bookViews>
  <sheets>
    <sheet name="舉借" sheetId="1" r:id="rId1"/>
    <sheet name="償還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'償還'!$A$1:$V$79</definedName>
    <definedName name="_xlnm.Print_Area" localSheetId="0">'舉借'!$A$1:$V$79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<sst xmlns="http://schemas.openxmlformats.org/spreadsheetml/2006/main" count="142" uniqueCount="95">
  <si>
    <t>單位：新臺幣元</t>
  </si>
  <si>
    <t>舉</t>
  </si>
  <si>
    <t>借</t>
  </si>
  <si>
    <t>對</t>
  </si>
  <si>
    <t>象</t>
  </si>
  <si>
    <t>比較增減</t>
  </si>
  <si>
    <t>合計</t>
  </si>
  <si>
    <t>小計</t>
  </si>
  <si>
    <t>廠商</t>
  </si>
  <si>
    <t xml:space="preserve"> </t>
  </si>
  <si>
    <t>榮民工程股份有限公司</t>
  </si>
  <si>
    <t xml:space="preserve">  與   償   還   綜   計   表</t>
  </si>
  <si>
    <r>
      <t xml:space="preserve">                      </t>
    </r>
    <r>
      <rPr>
        <b/>
        <sz val="16"/>
        <rFont val="新細明體"/>
        <family val="1"/>
      </rPr>
      <t>（舉借長期債務部分）</t>
    </r>
  </si>
  <si>
    <t>機關名稱</t>
  </si>
  <si>
    <r>
      <t xml:space="preserve"> </t>
    </r>
    <r>
      <rPr>
        <sz val="11"/>
        <rFont val="新細明體"/>
        <family val="1"/>
      </rPr>
      <t>決</t>
    </r>
    <r>
      <rPr>
        <sz val="11"/>
        <rFont val="Times New Roman"/>
        <family val="1"/>
      </rPr>
      <t xml:space="preserve">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</t>
    </r>
    <r>
      <rPr>
        <sz val="11"/>
        <rFont val="新細明體"/>
        <family val="1"/>
      </rPr>
      <t>數</t>
    </r>
  </si>
  <si>
    <r>
      <t>預</t>
    </r>
    <r>
      <rPr>
        <sz val="11"/>
        <rFont val="Times New Roman"/>
        <family val="1"/>
      </rPr>
      <t xml:space="preserve">  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新細明體"/>
        <family val="1"/>
      </rPr>
      <t>數</t>
    </r>
  </si>
  <si>
    <r>
      <t>國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>款　</t>
    </r>
  </si>
  <si>
    <r>
      <t xml:space="preserve">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>款</t>
    </r>
  </si>
  <si>
    <r>
      <t>國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款</t>
    </r>
  </si>
  <si>
    <r>
      <t xml:space="preserve"> 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款</t>
    </r>
  </si>
  <si>
    <t>金融機構</t>
  </si>
  <si>
    <t>各種債券</t>
  </si>
  <si>
    <t>應付記帳關稅</t>
  </si>
  <si>
    <t>其他借款</t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</si>
  <si>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</si>
  <si>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</si>
  <si>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r>
      <t>*</t>
    </r>
    <r>
      <rPr>
        <sz val="11"/>
        <rFont val="新細明體"/>
        <family val="1"/>
      </rPr>
      <t>各種債券</t>
    </r>
  </si>
  <si>
    <r>
      <t>*</t>
    </r>
    <r>
      <rPr>
        <sz val="11"/>
        <rFont val="細明體"/>
        <family val="3"/>
      </rPr>
      <t xml:space="preserve">國際經濟
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合作貸款</t>
    </r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</si>
  <si>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</si>
  <si>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</si>
  <si>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</si>
  <si>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</si>
  <si>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</si>
  <si>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</si>
  <si>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r>
      <t>財政部</t>
    </r>
    <r>
      <rPr>
        <b/>
        <sz val="11"/>
        <rFont val="華康特粗明體"/>
        <family val="3"/>
      </rPr>
      <t>主管</t>
    </r>
  </si>
  <si>
    <t>中國輸出入銀行</t>
  </si>
  <si>
    <t>中央存款保險股份有限公司</t>
  </si>
  <si>
    <t>臺灣金融控股股份有限公司</t>
  </si>
  <si>
    <t xml:space="preserve">臺灣土地銀行股份有限公司 </t>
  </si>
  <si>
    <t xml:space="preserve">財政部印刷廠 </t>
  </si>
  <si>
    <t xml:space="preserve">臺灣菸酒股份有限公司 </t>
  </si>
  <si>
    <r>
      <t>交通部</t>
    </r>
    <r>
      <rPr>
        <b/>
        <sz val="11"/>
        <rFont val="華康特粗明體"/>
        <family val="3"/>
      </rPr>
      <t>主管</t>
    </r>
  </si>
  <si>
    <t>中華郵政股份有限公司</t>
  </si>
  <si>
    <t xml:space="preserve">交通部臺灣鐵路管理局 </t>
  </si>
  <si>
    <t xml:space="preserve">交通部基隆港務局 </t>
  </si>
  <si>
    <t xml:space="preserve">交通部臺中港務局 </t>
  </si>
  <si>
    <t xml:space="preserve">交通部高雄港務局 </t>
  </si>
  <si>
    <t xml:space="preserve">交通部花蓮港務局 </t>
  </si>
  <si>
    <t>桃園國際機場股份有限公司</t>
  </si>
  <si>
    <t>行政院勞工委員會主管</t>
  </si>
  <si>
    <t>勞工保險局</t>
  </si>
  <si>
    <t>總      計</t>
  </si>
  <si>
    <t>註：本表預算數係指可用預算數。</t>
  </si>
  <si>
    <t>金融機構</t>
  </si>
  <si>
    <t>各種債券</t>
  </si>
  <si>
    <t>應付記帳關稅</t>
  </si>
  <si>
    <t>台灣電力股份有限公司</t>
  </si>
  <si>
    <t xml:space="preserve">漢翔航空工業股份有限公司 </t>
  </si>
  <si>
    <t>中國輸出入銀行</t>
  </si>
  <si>
    <t>總計</t>
  </si>
  <si>
    <t>註：本表預算數係指可用預算數。</t>
  </si>
  <si>
    <t xml:space="preserve">  與   償   還   綜   計   表</t>
  </si>
  <si>
    <r>
      <t xml:space="preserve">                      </t>
    </r>
    <r>
      <rPr>
        <b/>
        <sz val="16"/>
        <rFont val="新細明體"/>
        <family val="1"/>
      </rPr>
      <t>（償還長期債務部分）</t>
    </r>
  </si>
  <si>
    <t>機關名稱</t>
  </si>
  <si>
    <t>償</t>
  </si>
  <si>
    <t>還</t>
  </si>
  <si>
    <t>金融機構</t>
  </si>
  <si>
    <t>其他借款</t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</si>
  <si>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</si>
  <si>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</si>
  <si>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r>
      <t>*</t>
    </r>
    <r>
      <rPr>
        <sz val="11"/>
        <rFont val="新細明體"/>
        <family val="1"/>
      </rPr>
      <t>各種債券</t>
    </r>
  </si>
  <si>
    <r>
      <t>*</t>
    </r>
    <r>
      <rPr>
        <sz val="11"/>
        <rFont val="細明體"/>
        <family val="3"/>
      </rPr>
      <t xml:space="preserve">國際經濟
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合作貸款</t>
    </r>
  </si>
  <si>
    <t>經濟部主管</t>
  </si>
  <si>
    <t>台灣糖業股份有限公司</t>
  </si>
  <si>
    <t>台灣中油股份有限公司</t>
  </si>
  <si>
    <t>台灣自來水股份有限公司</t>
  </si>
  <si>
    <r>
      <t>財政部</t>
    </r>
    <r>
      <rPr>
        <b/>
        <sz val="11"/>
        <rFont val="華康特粗明體"/>
        <family val="3"/>
      </rPr>
      <t>主管</t>
    </r>
  </si>
  <si>
    <t>中央存款保險股份有限公司</t>
  </si>
  <si>
    <t>臺灣金融控股股份有限公司</t>
  </si>
  <si>
    <t xml:space="preserve">臺灣土地銀行股份有限公司 </t>
  </si>
  <si>
    <t xml:space="preserve">財政部印刷廠 </t>
  </si>
  <si>
    <t xml:space="preserve">臺灣菸酒股份有限公司 </t>
  </si>
  <si>
    <r>
      <t>交</t>
    </r>
    <r>
      <rPr>
        <b/>
        <sz val="11"/>
        <rFont val="華康特粗明體"/>
        <family val="3"/>
      </rPr>
      <t>通</t>
    </r>
    <r>
      <rPr>
        <b/>
        <sz val="11"/>
        <rFont val="華康特粗明體"/>
        <family val="3"/>
      </rPr>
      <t>部</t>
    </r>
    <r>
      <rPr>
        <b/>
        <sz val="11"/>
        <rFont val="華康特粗明體"/>
        <family val="3"/>
      </rPr>
      <t>主</t>
    </r>
    <r>
      <rPr>
        <b/>
        <sz val="11"/>
        <rFont val="華康特粗明體"/>
        <family val="3"/>
      </rPr>
      <t>管</t>
    </r>
  </si>
  <si>
    <t>中華郵政股份有限公司</t>
  </si>
  <si>
    <t>交通部臺灣鐵路管理局</t>
  </si>
  <si>
    <t xml:space="preserve">交通部基隆港務局 </t>
  </si>
  <si>
    <t xml:space="preserve">交通部臺中港務局 </t>
  </si>
  <si>
    <t xml:space="preserve">交通部高雄港務局 </t>
  </si>
  <si>
    <t xml:space="preserve">交通部花蓮港務局 </t>
  </si>
  <si>
    <t>桃園國際機場股份有限公司</t>
  </si>
  <si>
    <t>行政院勞工委員會主管</t>
  </si>
  <si>
    <t>勞工保險局</t>
  </si>
  <si>
    <t>行政院國軍退除役官兵
輔導委員會主管</t>
  </si>
  <si>
    <r>
      <t>１３６</t>
    </r>
    <r>
      <rPr>
        <b/>
        <sz val="26"/>
        <rFont val="華康特粗明體"/>
        <family val="3"/>
      </rPr>
      <t xml:space="preserve">  長   期   債   務   舉   借</t>
    </r>
  </si>
  <si>
    <r>
      <t xml:space="preserve">  </t>
    </r>
    <r>
      <rPr>
        <b/>
        <sz val="26"/>
        <rFont val="新細明體"/>
        <family val="1"/>
      </rPr>
      <t>１３６</t>
    </r>
    <r>
      <rPr>
        <b/>
        <sz val="26"/>
        <rFont val="華康特粗明體"/>
        <family val="3"/>
      </rPr>
      <t xml:space="preserve">   長   期   債   務   舉   借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</si>
</sst>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</numFmts>
  <fonts count="4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Times New Roman"/>
      <family val="1"/>
    </font>
    <font>
      <b/>
      <sz val="26"/>
      <name val="華康特粗明體"/>
      <family val="3"/>
    </font>
    <font>
      <b/>
      <sz val="16"/>
      <name val="新細明體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4"/>
      <name val="新細明體"/>
      <family val="1"/>
    </font>
    <font>
      <sz val="11"/>
      <name val="新細明體"/>
      <family val="1"/>
    </font>
    <font>
      <sz val="11"/>
      <name val="細明體"/>
      <family val="3"/>
    </font>
    <font>
      <b/>
      <sz val="11"/>
      <name val="華康特粗明體"/>
      <family val="3"/>
    </font>
    <font>
      <b/>
      <sz val="9"/>
      <name val="Times New Roman"/>
      <family val="1"/>
    </font>
    <font>
      <sz val="11"/>
      <color indexed="10"/>
      <name val="新細明體"/>
      <family val="1"/>
    </font>
    <font>
      <b/>
      <sz val="11"/>
      <name val="Times New Roman"/>
      <family val="1"/>
    </font>
    <font>
      <b/>
      <sz val="26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0" borderId="0" applyBorder="0" applyAlignment="0">
      <protection/>
    </xf>
    <xf numFmtId="180" fontId="7" fillId="16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2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0" fillId="19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3" applyNumberFormat="0" applyAlignment="0" applyProtection="0"/>
    <xf numFmtId="0" fontId="23" fillId="18" borderId="9" applyNumberFormat="0" applyAlignment="0" applyProtection="0"/>
    <xf numFmtId="0" fontId="24" fillId="0" borderId="0" applyNumberFormat="0" applyFill="0" applyBorder="0" applyAlignment="0" applyProtection="0"/>
    <xf numFmtId="0" fontId="25" fillId="24" borderId="10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4" fontId="29" fillId="0" borderId="0" xfId="38" applyNumberFormat="1" applyFont="1" applyAlignment="1">
      <alignment horizontal="left" vertical="center" wrapText="1"/>
      <protection/>
    </xf>
    <xf numFmtId="4" fontId="29" fillId="0" borderId="0" xfId="38" applyNumberFormat="1" applyFont="1" applyAlignment="1">
      <alignment horizontal="center" vertical="center" wrapText="1"/>
      <protection/>
    </xf>
    <xf numFmtId="4" fontId="30" fillId="0" borderId="0" xfId="38" applyNumberFormat="1" applyFont="1" applyAlignment="1" quotePrefix="1">
      <alignment horizontal="left" vertical="center"/>
      <protection/>
    </xf>
    <xf numFmtId="0" fontId="0" fillId="0" borderId="0" xfId="38">
      <alignment/>
      <protection/>
    </xf>
    <xf numFmtId="4" fontId="32" fillId="0" borderId="0" xfId="38" applyNumberFormat="1" applyFont="1" applyAlignment="1" quotePrefix="1">
      <alignment vertical="center"/>
      <protection/>
    </xf>
    <xf numFmtId="4" fontId="6" fillId="0" borderId="0" xfId="38" applyNumberFormat="1" applyFont="1" applyAlignment="1">
      <alignment horizontal="left" vertical="center" wrapText="1"/>
      <protection/>
    </xf>
    <xf numFmtId="4" fontId="6" fillId="0" borderId="0" xfId="38" applyNumberFormat="1" applyFont="1" applyAlignment="1">
      <alignment horizontal="center" vertical="center" wrapText="1"/>
      <protection/>
    </xf>
    <xf numFmtId="4" fontId="33" fillId="0" borderId="0" xfId="38" applyNumberFormat="1" applyFont="1" applyAlignment="1">
      <alignment horizontal="center" vertical="center" wrapText="1"/>
      <protection/>
    </xf>
    <xf numFmtId="4" fontId="34" fillId="0" borderId="0" xfId="38" applyNumberFormat="1" applyFont="1" applyAlignment="1">
      <alignment horizontal="right" vertical="center"/>
      <protection/>
    </xf>
    <xf numFmtId="4" fontId="6" fillId="0" borderId="11" xfId="38" applyNumberFormat="1" applyFont="1" applyBorder="1" applyAlignment="1">
      <alignment horizontal="centerContinuous" vertical="center" wrapText="1"/>
      <protection/>
    </xf>
    <xf numFmtId="4" fontId="33" fillId="0" borderId="11" xfId="38" applyNumberFormat="1" applyFont="1" applyBorder="1" applyAlignment="1">
      <alignment horizontal="centerContinuous" vertical="center" wrapText="1"/>
      <protection/>
    </xf>
    <xf numFmtId="4" fontId="35" fillId="0" borderId="11" xfId="38" applyNumberFormat="1" applyFont="1" applyBorder="1" applyAlignment="1">
      <alignment horizontal="center" vertical="center" wrapText="1"/>
      <protection/>
    </xf>
    <xf numFmtId="4" fontId="6" fillId="0" borderId="12" xfId="38" applyNumberFormat="1" applyFont="1" applyBorder="1" applyAlignment="1">
      <alignment horizontal="centerContinuous" vertical="center" wrapText="1"/>
      <protection/>
    </xf>
    <xf numFmtId="4" fontId="33" fillId="0" borderId="12" xfId="38" applyNumberFormat="1" applyFont="1" applyBorder="1" applyAlignment="1">
      <alignment horizontal="centerContinuous" vertical="center" wrapText="1"/>
      <protection/>
    </xf>
    <xf numFmtId="4" fontId="33" fillId="0" borderId="13" xfId="38" applyNumberFormat="1" applyFont="1" applyBorder="1" applyAlignment="1">
      <alignment horizontal="centerContinuous" vertical="center" wrapText="1"/>
      <protection/>
    </xf>
    <xf numFmtId="4" fontId="35" fillId="0" borderId="12" xfId="38" applyNumberFormat="1" applyFont="1" applyBorder="1" applyAlignment="1">
      <alignment horizontal="centerContinuous" vertical="center" wrapText="1"/>
      <protection/>
    </xf>
    <xf numFmtId="4" fontId="35" fillId="0" borderId="14" xfId="38" applyNumberFormat="1" applyFont="1" applyBorder="1" applyAlignment="1">
      <alignment horizontal="distributed" vertical="center" wrapText="1"/>
      <protection/>
    </xf>
    <xf numFmtId="4" fontId="35" fillId="0" borderId="15" xfId="38" applyNumberFormat="1" applyFont="1" applyBorder="1" applyAlignment="1">
      <alignment horizontal="distributed" vertical="center" wrapText="1"/>
      <protection/>
    </xf>
    <xf numFmtId="4" fontId="6" fillId="0" borderId="15" xfId="38" applyNumberFormat="1" applyFont="1" applyBorder="1" applyAlignment="1">
      <alignment horizontal="distributed" vertical="center" wrapText="1"/>
      <protection/>
    </xf>
    <xf numFmtId="4" fontId="35" fillId="0" borderId="15" xfId="38" applyNumberFormat="1" applyFont="1" applyBorder="1" applyAlignment="1" quotePrefix="1">
      <alignment horizontal="distributed" vertical="center" wrapText="1"/>
      <protection/>
    </xf>
    <xf numFmtId="0" fontId="6" fillId="0" borderId="15" xfId="38" applyFont="1" applyBorder="1" applyAlignment="1">
      <alignment horizontal="distributed"/>
      <protection/>
    </xf>
    <xf numFmtId="4" fontId="6" fillId="0" borderId="16" xfId="38" applyNumberFormat="1" applyFont="1" applyBorder="1" applyAlignment="1" quotePrefix="1">
      <alignment horizontal="distributed" vertical="center" wrapText="1"/>
      <protection/>
    </xf>
    <xf numFmtId="4" fontId="6" fillId="0" borderId="16" xfId="38" applyNumberFormat="1" applyFont="1" applyBorder="1" applyAlignment="1" quotePrefix="1">
      <alignment horizontal="left" vertical="center" wrapText="1"/>
      <protection/>
    </xf>
    <xf numFmtId="4" fontId="6" fillId="0" borderId="0" xfId="38" applyNumberFormat="1" applyFont="1" applyBorder="1" applyAlignment="1">
      <alignment horizontal="distributed" vertical="center" wrapText="1"/>
      <protection/>
    </xf>
    <xf numFmtId="210" fontId="6" fillId="0" borderId="0" xfId="38" applyNumberFormat="1" applyFont="1" applyBorder="1" applyAlignment="1">
      <alignment horizontal="distributed" vertical="center" wrapText="1"/>
      <protection/>
    </xf>
    <xf numFmtId="196" fontId="6" fillId="0" borderId="0" xfId="38" applyNumberFormat="1" applyFont="1" applyBorder="1" applyAlignment="1">
      <alignment horizontal="distributed" vertical="center"/>
      <protection/>
    </xf>
    <xf numFmtId="196" fontId="6" fillId="0" borderId="0" xfId="38" applyNumberFormat="1" applyFont="1" applyBorder="1" applyAlignment="1" quotePrefix="1">
      <alignment horizontal="right" vertical="center" wrapText="1"/>
      <protection/>
    </xf>
    <xf numFmtId="196" fontId="6" fillId="0" borderId="0" xfId="38" applyNumberFormat="1" applyFont="1" applyBorder="1" applyAlignment="1">
      <alignment horizontal="right" vertical="center" wrapText="1"/>
      <protection/>
    </xf>
    <xf numFmtId="196" fontId="0" fillId="0" borderId="0" xfId="38" applyNumberFormat="1" applyBorder="1" applyAlignment="1">
      <alignment horizontal="right" wrapText="1"/>
      <protection/>
    </xf>
    <xf numFmtId="196" fontId="0" fillId="0" borderId="0" xfId="38" applyNumberFormat="1" applyBorder="1" applyAlignment="1">
      <alignment horizontal="right" vertical="center"/>
      <protection/>
    </xf>
    <xf numFmtId="196" fontId="6" fillId="0" borderId="0" xfId="38" applyNumberFormat="1" applyFont="1" applyBorder="1" applyAlignment="1">
      <alignment horizontal="right" vertical="center"/>
      <protection/>
    </xf>
    <xf numFmtId="196" fontId="35" fillId="0" borderId="0" xfId="38" applyNumberFormat="1" applyFont="1" applyBorder="1" applyAlignment="1">
      <alignment horizontal="right" vertical="center" wrapText="1"/>
      <protection/>
    </xf>
    <xf numFmtId="196" fontId="38" fillId="0" borderId="0" xfId="38" applyNumberFormat="1" applyFont="1" applyAlignment="1" applyProtection="1">
      <alignment horizontal="right" vertical="top" wrapText="1"/>
      <protection/>
    </xf>
    <xf numFmtId="4" fontId="33" fillId="0" borderId="0" xfId="38" applyNumberFormat="1" applyFont="1" applyAlignment="1">
      <alignment horizontal="right" vertical="top" wrapText="1"/>
      <protection/>
    </xf>
    <xf numFmtId="4" fontId="33" fillId="0" borderId="0" xfId="38" applyNumberFormat="1" applyFont="1" applyAlignment="1">
      <alignment horizontal="center" vertical="top" wrapText="1"/>
      <protection/>
    </xf>
    <xf numFmtId="224" fontId="38" fillId="0" borderId="0" xfId="0" applyNumberFormat="1" applyFont="1" applyAlignment="1" applyProtection="1">
      <alignment horizontal="right" vertical="top" wrapText="1"/>
      <protection/>
    </xf>
    <xf numFmtId="196" fontId="33" fillId="0" borderId="0" xfId="38" applyNumberFormat="1" applyFont="1" applyAlignment="1" applyProtection="1">
      <alignment horizontal="right" vertical="top" wrapText="1"/>
      <protection locked="0"/>
    </xf>
    <xf numFmtId="196" fontId="33" fillId="0" borderId="0" xfId="38" applyNumberFormat="1" applyFont="1" applyAlignment="1">
      <alignment horizontal="right" vertical="top" wrapText="1"/>
      <protection/>
    </xf>
    <xf numFmtId="196" fontId="33" fillId="0" borderId="0" xfId="38" applyNumberFormat="1" applyFont="1" applyAlignment="1" applyProtection="1">
      <alignment horizontal="right" vertical="top" wrapText="1"/>
      <protection/>
    </xf>
    <xf numFmtId="225" fontId="33" fillId="0" borderId="0" xfId="0" applyNumberFormat="1" applyFont="1" applyAlignment="1" applyProtection="1">
      <alignment horizontal="right" vertical="top" wrapText="1"/>
      <protection locked="0"/>
    </xf>
    <xf numFmtId="4" fontId="39" fillId="0" borderId="0" xfId="38" applyNumberFormat="1" applyFont="1" applyAlignment="1">
      <alignment horizontal="distributed" vertical="top" wrapText="1"/>
      <protection/>
    </xf>
    <xf numFmtId="4" fontId="6" fillId="0" borderId="0" xfId="38" applyNumberFormat="1" applyFont="1" applyAlignment="1" quotePrefix="1">
      <alignment horizontal="distributed" vertical="top" wrapText="1"/>
      <protection/>
    </xf>
    <xf numFmtId="210" fontId="35" fillId="0" borderId="0" xfId="38" applyNumberFormat="1" applyFont="1" applyAlignment="1">
      <alignment horizontal="distributed" vertical="top" wrapText="1"/>
      <protection/>
    </xf>
    <xf numFmtId="196" fontId="38" fillId="0" borderId="0" xfId="38" applyNumberFormat="1" applyFont="1" applyAlignment="1">
      <alignment horizontal="right" vertical="top" wrapText="1"/>
      <protection/>
    </xf>
    <xf numFmtId="196" fontId="33" fillId="0" borderId="0" xfId="38" applyNumberFormat="1" applyFont="1" applyBorder="1" applyAlignment="1" applyProtection="1">
      <alignment horizontal="right" vertical="top" wrapText="1"/>
      <protection locked="0"/>
    </xf>
    <xf numFmtId="4" fontId="33" fillId="0" borderId="0" xfId="38" applyNumberFormat="1" applyFont="1" applyBorder="1" applyAlignment="1">
      <alignment horizontal="right" vertical="top" wrapText="1"/>
      <protection/>
    </xf>
    <xf numFmtId="4" fontId="33" fillId="0" borderId="0" xfId="38" applyNumberFormat="1" applyFont="1" applyBorder="1" applyAlignment="1">
      <alignment horizontal="center" vertical="top" wrapText="1"/>
      <protection/>
    </xf>
    <xf numFmtId="4" fontId="35" fillId="0" borderId="0" xfId="38" applyNumberFormat="1" applyFont="1" applyAlignment="1" quotePrefix="1">
      <alignment horizontal="distributed" vertical="center" wrapText="1"/>
      <protection/>
    </xf>
    <xf numFmtId="4" fontId="6" fillId="0" borderId="0" xfId="38" applyNumberFormat="1" applyFont="1" applyAlignment="1" quotePrefix="1">
      <alignment horizontal="distributed" wrapText="1"/>
      <protection/>
    </xf>
    <xf numFmtId="210" fontId="35" fillId="0" borderId="0" xfId="38" applyNumberFormat="1" applyFont="1" applyAlignment="1" quotePrefix="1">
      <alignment horizontal="distributed" wrapText="1"/>
      <protection/>
    </xf>
    <xf numFmtId="196" fontId="33" fillId="0" borderId="0" xfId="38" applyNumberFormat="1" applyFont="1" applyAlignment="1">
      <alignment horizontal="right" vertical="center" wrapText="1"/>
      <protection/>
    </xf>
    <xf numFmtId="196" fontId="33" fillId="0" borderId="0" xfId="38" applyNumberFormat="1" applyFont="1" applyAlignment="1">
      <alignment horizontal="right" wrapText="1"/>
      <protection/>
    </xf>
    <xf numFmtId="196" fontId="38" fillId="0" borderId="0" xfId="38" applyNumberFormat="1" applyFont="1" applyAlignment="1">
      <alignment horizontal="right" vertical="center" wrapText="1"/>
      <protection/>
    </xf>
    <xf numFmtId="4" fontId="33" fillId="0" borderId="0" xfId="38" applyNumberFormat="1" applyFont="1" applyAlignment="1">
      <alignment horizontal="right" vertical="center" wrapText="1"/>
      <protection/>
    </xf>
    <xf numFmtId="4" fontId="38" fillId="0" borderId="0" xfId="38" applyNumberFormat="1" applyFont="1" applyAlignment="1">
      <alignment horizontal="right" vertical="center" wrapText="1"/>
      <protection/>
    </xf>
    <xf numFmtId="4" fontId="38" fillId="0" borderId="0" xfId="38" applyNumberFormat="1" applyFont="1" applyAlignment="1">
      <alignment horizontal="center" vertical="center" wrapText="1"/>
      <protection/>
    </xf>
    <xf numFmtId="225" fontId="33" fillId="0" borderId="0" xfId="0" applyNumberFormat="1" applyFont="1" applyBorder="1" applyAlignment="1" applyProtection="1">
      <alignment horizontal="right" vertical="top" wrapText="1"/>
      <protection locked="0"/>
    </xf>
    <xf numFmtId="4" fontId="35" fillId="0" borderId="17" xfId="38" applyNumberFormat="1" applyFont="1" applyBorder="1" applyAlignment="1" quotePrefix="1">
      <alignment horizontal="distributed" vertical="center" wrapText="1"/>
      <protection/>
    </xf>
    <xf numFmtId="4" fontId="6" fillId="0" borderId="17" xfId="38" applyNumberFormat="1" applyFont="1" applyBorder="1" applyAlignment="1" quotePrefix="1">
      <alignment horizontal="distributed" wrapText="1"/>
      <protection/>
    </xf>
    <xf numFmtId="210" fontId="35" fillId="0" borderId="17" xfId="38" applyNumberFormat="1" applyFont="1" applyBorder="1" applyAlignment="1" quotePrefix="1">
      <alignment horizontal="distributed" wrapText="1"/>
      <protection/>
    </xf>
    <xf numFmtId="196" fontId="33" fillId="0" borderId="17" xfId="38" applyNumberFormat="1" applyFont="1" applyBorder="1" applyAlignment="1">
      <alignment horizontal="right" vertical="center" wrapText="1"/>
      <protection/>
    </xf>
    <xf numFmtId="196" fontId="33" fillId="0" borderId="17" xfId="38" applyNumberFormat="1" applyFont="1" applyBorder="1" applyAlignment="1">
      <alignment horizontal="right" wrapText="1"/>
      <protection/>
    </xf>
    <xf numFmtId="196" fontId="38" fillId="0" borderId="17" xfId="38" applyNumberFormat="1" applyFont="1" applyBorder="1" applyAlignment="1">
      <alignment horizontal="right" vertical="center" wrapText="1"/>
      <protection/>
    </xf>
    <xf numFmtId="196" fontId="38" fillId="0" borderId="0" xfId="38" applyNumberFormat="1" applyFont="1" applyBorder="1" applyAlignment="1">
      <alignment horizontal="right" vertical="top" wrapText="1"/>
      <protection/>
    </xf>
    <xf numFmtId="224" fontId="38" fillId="0" borderId="0" xfId="0" applyNumberFormat="1" applyFont="1" applyBorder="1" applyAlignment="1" applyProtection="1">
      <alignment horizontal="right" vertical="top" wrapText="1"/>
      <protection/>
    </xf>
    <xf numFmtId="4" fontId="35" fillId="0" borderId="0" xfId="38" applyNumberFormat="1" applyFont="1" applyBorder="1" applyAlignment="1" quotePrefix="1">
      <alignment horizontal="distributed" wrapText="1"/>
      <protection/>
    </xf>
    <xf numFmtId="4" fontId="6" fillId="0" borderId="0" xfId="38" applyNumberFormat="1" applyFont="1" applyBorder="1" applyAlignment="1" quotePrefix="1">
      <alignment horizontal="distributed" wrapText="1"/>
      <protection/>
    </xf>
    <xf numFmtId="210" fontId="35" fillId="0" borderId="0" xfId="38" applyNumberFormat="1" applyFont="1" applyBorder="1" applyAlignment="1" quotePrefix="1">
      <alignment horizontal="center" wrapText="1"/>
      <protection/>
    </xf>
    <xf numFmtId="196" fontId="33" fillId="0" borderId="0" xfId="38" applyNumberFormat="1" applyFont="1" applyBorder="1" applyAlignment="1">
      <alignment horizontal="right" vertical="center" wrapText="1"/>
      <protection/>
    </xf>
    <xf numFmtId="196" fontId="38" fillId="0" borderId="0" xfId="38" applyNumberFormat="1" applyFont="1" applyBorder="1" applyAlignment="1">
      <alignment horizontal="right" vertical="center" wrapText="1"/>
      <protection/>
    </xf>
    <xf numFmtId="4" fontId="35" fillId="0" borderId="0" xfId="38" applyNumberFormat="1" applyFont="1" applyFill="1" applyAlignment="1" quotePrefix="1">
      <alignment horizontal="left" vertical="top" wrapText="1"/>
      <protection/>
    </xf>
    <xf numFmtId="4" fontId="35" fillId="0" borderId="0" xfId="38" applyNumberFormat="1" applyFont="1" applyAlignment="1" quotePrefix="1">
      <alignment horizontal="distributed" wrapText="1"/>
      <protection/>
    </xf>
    <xf numFmtId="210" fontId="35" fillId="0" borderId="0" xfId="38" applyNumberFormat="1" applyFont="1" applyAlignment="1" quotePrefix="1">
      <alignment horizontal="center" wrapText="1"/>
      <protection/>
    </xf>
    <xf numFmtId="4" fontId="6" fillId="0" borderId="0" xfId="38" applyNumberFormat="1" applyFont="1" applyAlignment="1" quotePrefix="1">
      <alignment horizontal="distributed" vertical="center" wrapText="1"/>
      <protection/>
    </xf>
    <xf numFmtId="210" fontId="35" fillId="0" borderId="0" xfId="38" applyNumberFormat="1" applyFont="1" applyAlignment="1">
      <alignment horizontal="distributed" vertical="center" wrapText="1"/>
      <protection/>
    </xf>
    <xf numFmtId="4" fontId="38" fillId="0" borderId="0" xfId="38" applyNumberFormat="1" applyFont="1" applyAlignment="1">
      <alignment horizontal="right" vertical="top" wrapText="1"/>
      <protection/>
    </xf>
    <xf numFmtId="4" fontId="38" fillId="0" borderId="0" xfId="38" applyNumberFormat="1" applyFont="1" applyAlignment="1">
      <alignment horizontal="center" vertical="top" wrapText="1"/>
      <protection/>
    </xf>
    <xf numFmtId="4" fontId="6" fillId="0" borderId="17" xfId="38" applyNumberFormat="1" applyFont="1" applyBorder="1" applyAlignment="1">
      <alignment horizontal="distributed" vertical="center" wrapText="1"/>
      <protection/>
    </xf>
    <xf numFmtId="210" fontId="6" fillId="0" borderId="17" xfId="38" applyNumberFormat="1" applyFont="1" applyBorder="1" applyAlignment="1">
      <alignment horizontal="center" vertical="center" wrapText="1"/>
      <protection/>
    </xf>
    <xf numFmtId="210" fontId="38" fillId="0" borderId="17" xfId="38" applyNumberFormat="1" applyFont="1" applyBorder="1" applyAlignment="1">
      <alignment horizontal="right" vertical="center" wrapText="1"/>
      <protection/>
    </xf>
    <xf numFmtId="210" fontId="33" fillId="0" borderId="17" xfId="38" applyNumberFormat="1" applyFont="1" applyBorder="1" applyAlignment="1">
      <alignment horizontal="right" vertical="center" wrapText="1"/>
      <protection/>
    </xf>
    <xf numFmtId="4" fontId="33" fillId="0" borderId="17" xfId="38" applyNumberFormat="1" applyFont="1" applyBorder="1" applyAlignment="1">
      <alignment horizontal="right" vertical="center" wrapText="1"/>
      <protection/>
    </xf>
    <xf numFmtId="4" fontId="33" fillId="0" borderId="17" xfId="38" applyNumberFormat="1" applyFont="1" applyBorder="1" applyAlignment="1">
      <alignment horizontal="center" vertical="center" wrapText="1"/>
      <protection/>
    </xf>
    <xf numFmtId="3" fontId="33" fillId="0" borderId="0" xfId="38" applyNumberFormat="1" applyFont="1" applyAlignment="1">
      <alignment horizontal="right" vertical="center" wrapText="1"/>
      <protection/>
    </xf>
    <xf numFmtId="4" fontId="29" fillId="0" borderId="0" xfId="37" applyNumberFormat="1" applyFont="1" applyAlignment="1">
      <alignment horizontal="left" vertical="center" wrapText="1"/>
      <protection/>
    </xf>
    <xf numFmtId="4" fontId="29" fillId="0" borderId="0" xfId="37" applyNumberFormat="1" applyFont="1" applyAlignment="1">
      <alignment horizontal="center" vertical="center" wrapText="1"/>
      <protection/>
    </xf>
    <xf numFmtId="4" fontId="30" fillId="0" borderId="0" xfId="37" applyNumberFormat="1" applyFont="1" applyAlignment="1" quotePrefix="1">
      <alignment horizontal="left" vertical="center"/>
      <protection/>
    </xf>
    <xf numFmtId="0" fontId="0" fillId="0" borderId="0" xfId="37">
      <alignment/>
      <protection/>
    </xf>
    <xf numFmtId="4" fontId="32" fillId="0" borderId="0" xfId="37" applyNumberFormat="1" applyFont="1" applyAlignment="1" quotePrefix="1">
      <alignment vertical="center"/>
      <protection/>
    </xf>
    <xf numFmtId="4" fontId="6" fillId="0" borderId="0" xfId="37" applyNumberFormat="1" applyFont="1" applyAlignment="1">
      <alignment horizontal="left" vertical="center" wrapText="1"/>
      <protection/>
    </xf>
    <xf numFmtId="4" fontId="6" fillId="0" borderId="0" xfId="37" applyNumberFormat="1" applyFont="1" applyAlignment="1">
      <alignment horizontal="center" vertical="center" wrapText="1"/>
      <protection/>
    </xf>
    <xf numFmtId="4" fontId="33" fillId="0" borderId="0" xfId="37" applyNumberFormat="1" applyFont="1" applyAlignment="1">
      <alignment horizontal="center" vertical="center" wrapText="1"/>
      <protection/>
    </xf>
    <xf numFmtId="4" fontId="34" fillId="0" borderId="0" xfId="37" applyNumberFormat="1" applyFont="1" applyAlignment="1">
      <alignment horizontal="right" vertical="center"/>
      <protection/>
    </xf>
    <xf numFmtId="4" fontId="6" fillId="0" borderId="11" xfId="37" applyNumberFormat="1" applyFont="1" applyBorder="1" applyAlignment="1">
      <alignment horizontal="centerContinuous" vertical="center" wrapText="1"/>
      <protection/>
    </xf>
    <xf numFmtId="4" fontId="33" fillId="0" borderId="11" xfId="37" applyNumberFormat="1" applyFont="1" applyBorder="1" applyAlignment="1">
      <alignment horizontal="centerContinuous" vertical="center" wrapText="1"/>
      <protection/>
    </xf>
    <xf numFmtId="4" fontId="35" fillId="0" borderId="11" xfId="37" applyNumberFormat="1" applyFont="1" applyBorder="1" applyAlignment="1">
      <alignment horizontal="center" vertical="center" wrapText="1"/>
      <protection/>
    </xf>
    <xf numFmtId="4" fontId="6" fillId="0" borderId="12" xfId="37" applyNumberFormat="1" applyFont="1" applyBorder="1" applyAlignment="1">
      <alignment horizontal="centerContinuous" vertical="center" wrapText="1"/>
      <protection/>
    </xf>
    <xf numFmtId="4" fontId="33" fillId="0" borderId="12" xfId="37" applyNumberFormat="1" applyFont="1" applyBorder="1" applyAlignment="1">
      <alignment horizontal="centerContinuous" vertical="center" wrapText="1"/>
      <protection/>
    </xf>
    <xf numFmtId="4" fontId="33" fillId="0" borderId="13" xfId="37" applyNumberFormat="1" applyFont="1" applyBorder="1" applyAlignment="1">
      <alignment horizontal="centerContinuous" vertical="center" wrapText="1"/>
      <protection/>
    </xf>
    <xf numFmtId="4" fontId="35" fillId="0" borderId="12" xfId="37" applyNumberFormat="1" applyFont="1" applyBorder="1" applyAlignment="1">
      <alignment horizontal="centerContinuous" vertical="center" wrapText="1"/>
      <protection/>
    </xf>
    <xf numFmtId="4" fontId="35" fillId="0" borderId="14" xfId="37" applyNumberFormat="1" applyFont="1" applyBorder="1" applyAlignment="1">
      <alignment horizontal="distributed" vertical="center" wrapText="1"/>
      <protection/>
    </xf>
    <xf numFmtId="4" fontId="35" fillId="0" borderId="15" xfId="37" applyNumberFormat="1" applyFont="1" applyBorder="1" applyAlignment="1">
      <alignment horizontal="distributed" vertical="center" wrapText="1"/>
      <protection/>
    </xf>
    <xf numFmtId="4" fontId="6" fillId="0" borderId="15" xfId="37" applyNumberFormat="1" applyFont="1" applyBorder="1" applyAlignment="1">
      <alignment horizontal="distributed" vertical="center" wrapText="1"/>
      <protection/>
    </xf>
    <xf numFmtId="4" fontId="35" fillId="0" borderId="15" xfId="37" applyNumberFormat="1" applyFont="1" applyBorder="1" applyAlignment="1" quotePrefix="1">
      <alignment horizontal="distributed" vertical="center" wrapText="1"/>
      <protection/>
    </xf>
    <xf numFmtId="4" fontId="6" fillId="0" borderId="16" xfId="37" applyNumberFormat="1" applyFont="1" applyBorder="1" applyAlignment="1" quotePrefix="1">
      <alignment horizontal="distributed" vertical="center" wrapText="1"/>
      <protection/>
    </xf>
    <xf numFmtId="4" fontId="6" fillId="0" borderId="0" xfId="37" applyNumberFormat="1" applyFont="1" applyBorder="1" applyAlignment="1">
      <alignment horizontal="distributed" vertical="center" wrapText="1"/>
      <protection/>
    </xf>
    <xf numFmtId="210" fontId="6" fillId="0" borderId="0" xfId="37" applyNumberFormat="1" applyFont="1" applyBorder="1" applyAlignment="1">
      <alignment horizontal="distributed" vertical="center"/>
      <protection/>
    </xf>
    <xf numFmtId="210" fontId="6" fillId="0" borderId="0" xfId="37" applyNumberFormat="1" applyFont="1" applyBorder="1" applyAlignment="1" quotePrefix="1">
      <alignment horizontal="right" vertical="center" wrapText="1"/>
      <protection/>
    </xf>
    <xf numFmtId="210" fontId="6" fillId="0" borderId="0" xfId="37" applyNumberFormat="1" applyFont="1" applyBorder="1" applyAlignment="1">
      <alignment horizontal="right" vertical="center" wrapText="1"/>
      <protection/>
    </xf>
    <xf numFmtId="210" fontId="0" fillId="0" borderId="0" xfId="37" applyNumberFormat="1" applyBorder="1" applyAlignment="1">
      <alignment horizontal="right" wrapText="1"/>
      <protection/>
    </xf>
    <xf numFmtId="210" fontId="0" fillId="0" borderId="0" xfId="37" applyNumberFormat="1" applyBorder="1" applyAlignment="1">
      <alignment horizontal="right" vertical="center"/>
      <protection/>
    </xf>
    <xf numFmtId="210" fontId="6" fillId="0" borderId="0" xfId="37" applyNumberFormat="1" applyFont="1" applyBorder="1" applyAlignment="1">
      <alignment horizontal="right" vertical="center"/>
      <protection/>
    </xf>
    <xf numFmtId="210" fontId="35" fillId="0" borderId="0" xfId="37" applyNumberFormat="1" applyFont="1" applyBorder="1" applyAlignment="1">
      <alignment horizontal="right" vertical="center" wrapText="1"/>
      <protection/>
    </xf>
    <xf numFmtId="196" fontId="38" fillId="0" borderId="0" xfId="37" applyNumberFormat="1" applyFont="1" applyAlignment="1" applyProtection="1">
      <alignment horizontal="right" vertical="top" wrapText="1"/>
      <protection/>
    </xf>
    <xf numFmtId="4" fontId="33" fillId="0" borderId="0" xfId="37" applyNumberFormat="1" applyFont="1" applyAlignment="1">
      <alignment horizontal="right" vertical="top" wrapText="1"/>
      <protection/>
    </xf>
    <xf numFmtId="4" fontId="33" fillId="0" borderId="0" xfId="37" applyNumberFormat="1" applyFont="1" applyAlignment="1">
      <alignment horizontal="center" vertical="top" wrapText="1"/>
      <protection/>
    </xf>
    <xf numFmtId="196" fontId="33" fillId="0" borderId="0" xfId="37" applyNumberFormat="1" applyFont="1" applyAlignment="1" applyProtection="1">
      <alignment horizontal="right" vertical="top" wrapText="1"/>
      <protection locked="0"/>
    </xf>
    <xf numFmtId="196" fontId="33" fillId="0" borderId="0" xfId="37" applyNumberFormat="1" applyFont="1" applyAlignment="1">
      <alignment horizontal="right" vertical="top" wrapText="1"/>
      <protection/>
    </xf>
    <xf numFmtId="224" fontId="33" fillId="0" borderId="0" xfId="0" applyNumberFormat="1" applyFont="1" applyAlignment="1" applyProtection="1">
      <alignment horizontal="right" vertical="top" wrapText="1"/>
      <protection locked="0"/>
    </xf>
    <xf numFmtId="4" fontId="33" fillId="0" borderId="0" xfId="37" applyNumberFormat="1" applyFont="1" applyAlignment="1">
      <alignment horizontal="distributed" vertical="top" wrapText="1"/>
      <protection/>
    </xf>
    <xf numFmtId="4" fontId="39" fillId="0" borderId="0" xfId="37" applyNumberFormat="1" applyFont="1" applyAlignment="1">
      <alignment horizontal="distributed" vertical="top" wrapText="1"/>
      <protection/>
    </xf>
    <xf numFmtId="4" fontId="6" fillId="0" borderId="0" xfId="37" applyNumberFormat="1" applyFont="1" applyAlignment="1" quotePrefix="1">
      <alignment horizontal="distributed" vertical="top" wrapText="1"/>
      <protection/>
    </xf>
    <xf numFmtId="4" fontId="35" fillId="0" borderId="0" xfId="37" applyNumberFormat="1" applyFont="1" applyAlignment="1">
      <alignment horizontal="distributed" vertical="top" wrapText="1"/>
      <protection/>
    </xf>
    <xf numFmtId="196" fontId="38" fillId="0" borderId="0" xfId="37" applyNumberFormat="1" applyFont="1" applyAlignment="1">
      <alignment horizontal="right" vertical="top" wrapText="1"/>
      <protection/>
    </xf>
    <xf numFmtId="196" fontId="33" fillId="0" borderId="0" xfId="37" applyNumberFormat="1" applyFont="1" applyBorder="1" applyAlignment="1" applyProtection="1">
      <alignment horizontal="right" vertical="top" wrapText="1"/>
      <protection locked="0"/>
    </xf>
    <xf numFmtId="4" fontId="33" fillId="0" borderId="0" xfId="37" applyNumberFormat="1" applyFont="1" applyBorder="1" applyAlignment="1">
      <alignment horizontal="right" vertical="top" wrapText="1"/>
      <protection/>
    </xf>
    <xf numFmtId="4" fontId="33" fillId="0" borderId="0" xfId="37" applyNumberFormat="1" applyFont="1" applyBorder="1" applyAlignment="1">
      <alignment horizontal="center" vertical="top" wrapText="1"/>
      <protection/>
    </xf>
    <xf numFmtId="4" fontId="35" fillId="0" borderId="0" xfId="37" applyNumberFormat="1" applyFont="1" applyBorder="1" applyAlignment="1" quotePrefix="1">
      <alignment horizontal="distributed" vertical="center" wrapText="1"/>
      <protection/>
    </xf>
    <xf numFmtId="4" fontId="6" fillId="0" borderId="0" xfId="37" applyNumberFormat="1" applyFont="1" applyBorder="1" applyAlignment="1" quotePrefix="1">
      <alignment horizontal="distributed" wrapText="1"/>
      <protection/>
    </xf>
    <xf numFmtId="4" fontId="35" fillId="0" borderId="0" xfId="37" applyNumberFormat="1" applyFont="1" applyBorder="1" applyAlignment="1" quotePrefix="1">
      <alignment horizontal="distributed" wrapText="1"/>
      <protection/>
    </xf>
    <xf numFmtId="196" fontId="33" fillId="0" borderId="0" xfId="37" applyNumberFormat="1" applyFont="1" applyBorder="1" applyAlignment="1">
      <alignment horizontal="right" vertical="center" wrapText="1"/>
      <protection/>
    </xf>
    <xf numFmtId="196" fontId="33" fillId="0" borderId="0" xfId="37" applyNumberFormat="1" applyFont="1" applyBorder="1" applyAlignment="1">
      <alignment horizontal="right" wrapText="1"/>
      <protection/>
    </xf>
    <xf numFmtId="196" fontId="38" fillId="0" borderId="0" xfId="37" applyNumberFormat="1" applyFont="1" applyBorder="1" applyAlignment="1">
      <alignment horizontal="right" vertical="center" wrapText="1"/>
      <protection/>
    </xf>
    <xf numFmtId="4" fontId="33" fillId="0" borderId="0" xfId="37" applyNumberFormat="1" applyFont="1" applyBorder="1" applyAlignment="1">
      <alignment horizontal="right" vertical="center" wrapText="1"/>
      <protection/>
    </xf>
    <xf numFmtId="4" fontId="33" fillId="0" borderId="0" xfId="37" applyNumberFormat="1" applyFont="1" applyBorder="1" applyAlignment="1">
      <alignment horizontal="center" vertical="center" wrapText="1"/>
      <protection/>
    </xf>
    <xf numFmtId="4" fontId="35" fillId="0" borderId="17" xfId="37" applyNumberFormat="1" applyFont="1" applyBorder="1" applyAlignment="1" quotePrefix="1">
      <alignment horizontal="distributed" vertical="center" wrapText="1"/>
      <protection/>
    </xf>
    <xf numFmtId="4" fontId="6" fillId="0" borderId="17" xfId="37" applyNumberFormat="1" applyFont="1" applyBorder="1" applyAlignment="1" quotePrefix="1">
      <alignment horizontal="distributed" wrapText="1"/>
      <protection/>
    </xf>
    <xf numFmtId="4" fontId="35" fillId="0" borderId="17" xfId="37" applyNumberFormat="1" applyFont="1" applyBorder="1" applyAlignment="1" quotePrefix="1">
      <alignment horizontal="distributed" wrapText="1"/>
      <protection/>
    </xf>
    <xf numFmtId="196" fontId="33" fillId="0" borderId="17" xfId="37" applyNumberFormat="1" applyFont="1" applyBorder="1" applyAlignment="1">
      <alignment horizontal="right" vertical="center" wrapText="1"/>
      <protection/>
    </xf>
    <xf numFmtId="196" fontId="33" fillId="0" borderId="17" xfId="37" applyNumberFormat="1" applyFont="1" applyBorder="1" applyAlignment="1">
      <alignment horizontal="right" wrapText="1"/>
      <protection/>
    </xf>
    <xf numFmtId="196" fontId="38" fillId="0" borderId="17" xfId="37" applyNumberFormat="1" applyFont="1" applyBorder="1" applyAlignment="1">
      <alignment horizontal="right" vertical="center" wrapText="1"/>
      <protection/>
    </xf>
    <xf numFmtId="4" fontId="35" fillId="0" borderId="0" xfId="37" applyNumberFormat="1" applyFont="1" applyAlignment="1" quotePrefix="1">
      <alignment horizontal="distributed" wrapText="1"/>
      <protection/>
    </xf>
    <xf numFmtId="4" fontId="6" fillId="0" borderId="0" xfId="37" applyNumberFormat="1" applyFont="1" applyAlignment="1" quotePrefix="1">
      <alignment horizontal="distributed" wrapText="1"/>
      <protection/>
    </xf>
    <xf numFmtId="4" fontId="35" fillId="0" borderId="0" xfId="37" applyNumberFormat="1" applyFont="1" applyAlignment="1" quotePrefix="1">
      <alignment horizontal="center" wrapText="1"/>
      <protection/>
    </xf>
    <xf numFmtId="196" fontId="33" fillId="0" borderId="0" xfId="37" applyNumberFormat="1" applyFont="1" applyAlignment="1">
      <alignment horizontal="right" vertical="center" wrapText="1"/>
      <protection/>
    </xf>
    <xf numFmtId="196" fontId="38" fillId="0" borderId="0" xfId="37" applyNumberFormat="1" applyFont="1" applyAlignment="1">
      <alignment horizontal="right" vertical="center" wrapText="1"/>
      <protection/>
    </xf>
    <xf numFmtId="4" fontId="33" fillId="0" borderId="0" xfId="37" applyNumberFormat="1" applyFont="1" applyAlignment="1">
      <alignment horizontal="right" vertical="center" wrapText="1"/>
      <protection/>
    </xf>
    <xf numFmtId="4" fontId="35" fillId="0" borderId="0" xfId="37" applyNumberFormat="1" applyFont="1" applyAlignment="1" quotePrefix="1">
      <alignment horizontal="distributed" vertical="center" wrapText="1"/>
      <protection/>
    </xf>
    <xf numFmtId="4" fontId="6" fillId="0" borderId="0" xfId="37" applyNumberFormat="1" applyFont="1" applyAlignment="1" quotePrefix="1">
      <alignment horizontal="distributed" vertical="center" wrapText="1"/>
      <protection/>
    </xf>
    <xf numFmtId="4" fontId="35" fillId="0" borderId="0" xfId="37" applyNumberFormat="1" applyFont="1" applyAlignment="1">
      <alignment horizontal="distributed" vertical="center" wrapText="1"/>
      <protection/>
    </xf>
    <xf numFmtId="4" fontId="38" fillId="0" borderId="0" xfId="37" applyNumberFormat="1" applyFont="1" applyAlignment="1">
      <alignment horizontal="right" vertical="top" wrapText="1"/>
      <protection/>
    </xf>
    <xf numFmtId="4" fontId="38" fillId="0" borderId="0" xfId="37" applyNumberFormat="1" applyFont="1" applyAlignment="1">
      <alignment horizontal="center" vertical="top" wrapText="1"/>
      <protection/>
    </xf>
    <xf numFmtId="4" fontId="6" fillId="0" borderId="17" xfId="37" applyNumberFormat="1" applyFont="1" applyBorder="1" applyAlignment="1">
      <alignment horizontal="distributed" vertical="center" wrapText="1"/>
      <protection/>
    </xf>
    <xf numFmtId="4" fontId="6" fillId="0" borderId="17" xfId="37" applyNumberFormat="1" applyFont="1" applyBorder="1" applyAlignment="1">
      <alignment horizontal="center" vertical="center" wrapText="1"/>
      <protection/>
    </xf>
    <xf numFmtId="210" fontId="38" fillId="0" borderId="17" xfId="37" applyNumberFormat="1" applyFont="1" applyBorder="1" applyAlignment="1">
      <alignment horizontal="right" vertical="center" wrapText="1"/>
      <protection/>
    </xf>
    <xf numFmtId="210" fontId="33" fillId="0" borderId="17" xfId="37" applyNumberFormat="1" applyFont="1" applyBorder="1" applyAlignment="1">
      <alignment horizontal="right" vertical="center" wrapText="1"/>
      <protection/>
    </xf>
    <xf numFmtId="4" fontId="33" fillId="0" borderId="17" xfId="37" applyNumberFormat="1" applyFont="1" applyBorder="1" applyAlignment="1">
      <alignment horizontal="right" vertical="center" wrapText="1"/>
      <protection/>
    </xf>
    <xf numFmtId="4" fontId="33" fillId="0" borderId="17" xfId="37" applyNumberFormat="1" applyFont="1" applyBorder="1" applyAlignment="1">
      <alignment horizontal="center" vertical="center" wrapText="1"/>
      <protection/>
    </xf>
    <xf numFmtId="3" fontId="33" fillId="0" borderId="0" xfId="37" applyNumberFormat="1" applyFont="1" applyAlignment="1">
      <alignment horizontal="right" vertical="center" wrapText="1"/>
      <protection/>
    </xf>
    <xf numFmtId="4" fontId="35" fillId="0" borderId="0" xfId="38" applyNumberFormat="1" applyFont="1" applyBorder="1" applyAlignment="1" quotePrefix="1">
      <alignment horizontal="distributed" vertical="center" wrapText="1"/>
      <protection/>
    </xf>
    <xf numFmtId="210" fontId="35" fillId="0" borderId="0" xfId="38" applyNumberFormat="1" applyFont="1" applyBorder="1" applyAlignment="1" quotePrefix="1">
      <alignment horizontal="distributed" wrapText="1"/>
      <protection/>
    </xf>
    <xf numFmtId="196" fontId="33" fillId="0" borderId="0" xfId="38" applyNumberFormat="1" applyFont="1" applyBorder="1" applyAlignment="1">
      <alignment horizontal="right" wrapText="1"/>
      <protection/>
    </xf>
    <xf numFmtId="4" fontId="41" fillId="0" borderId="0" xfId="38" applyNumberFormat="1" applyFont="1" applyAlignment="1" quotePrefix="1">
      <alignment horizontal="left" vertical="center"/>
      <protection/>
    </xf>
    <xf numFmtId="0" fontId="0" fillId="0" borderId="18" xfId="38" applyBorder="1" applyAlignment="1">
      <alignment horizontal="distributed" vertical="center"/>
      <protection/>
    </xf>
    <xf numFmtId="0" fontId="0" fillId="0" borderId="19" xfId="38" applyBorder="1" applyAlignment="1">
      <alignment horizontal="distributed" vertical="center"/>
      <protection/>
    </xf>
    <xf numFmtId="4" fontId="37" fillId="0" borderId="0" xfId="38" applyNumberFormat="1" applyFont="1" applyAlignment="1">
      <alignment horizontal="left" vertical="top" wrapText="1"/>
      <protection/>
    </xf>
    <xf numFmtId="196" fontId="38" fillId="0" borderId="0" xfId="38" applyNumberFormat="1" applyFont="1" applyAlignment="1" applyProtection="1">
      <alignment horizontal="right" vertical="top" wrapText="1"/>
      <protection/>
    </xf>
    <xf numFmtId="196" fontId="38" fillId="0" borderId="0" xfId="38" applyNumberFormat="1" applyFont="1" applyBorder="1" applyAlignment="1" applyProtection="1">
      <alignment horizontal="right" vertical="top" wrapText="1"/>
      <protection/>
    </xf>
    <xf numFmtId="4" fontId="36" fillId="0" borderId="0" xfId="38" applyNumberFormat="1" applyFont="1" applyAlignment="1">
      <alignment horizontal="left" vertical="top" wrapText="1"/>
      <protection/>
    </xf>
    <xf numFmtId="4" fontId="35" fillId="0" borderId="20" xfId="38" applyNumberFormat="1" applyFont="1" applyBorder="1" applyAlignment="1" quotePrefix="1">
      <alignment horizontal="center" vertical="center" wrapText="1"/>
      <protection/>
    </xf>
    <xf numFmtId="4" fontId="35" fillId="0" borderId="21" xfId="38" applyNumberFormat="1" applyFont="1" applyBorder="1" applyAlignment="1" quotePrefix="1">
      <alignment horizontal="center" vertical="center" wrapText="1"/>
      <protection/>
    </xf>
    <xf numFmtId="4" fontId="35" fillId="0" borderId="0" xfId="38" applyNumberFormat="1" applyFont="1" applyBorder="1" applyAlignment="1" quotePrefix="1">
      <alignment horizontal="center" vertical="center" wrapText="1"/>
      <protection/>
    </xf>
    <xf numFmtId="4" fontId="35" fillId="0" borderId="15" xfId="38" applyNumberFormat="1" applyFont="1" applyBorder="1" applyAlignment="1" quotePrefix="1">
      <alignment horizontal="center" vertical="center" wrapText="1"/>
      <protection/>
    </xf>
    <xf numFmtId="4" fontId="35" fillId="0" borderId="17" xfId="38" applyNumberFormat="1" applyFont="1" applyBorder="1" applyAlignment="1" quotePrefix="1">
      <alignment horizontal="center" vertical="center" wrapText="1"/>
      <protection/>
    </xf>
    <xf numFmtId="4" fontId="35" fillId="0" borderId="16" xfId="38" applyNumberFormat="1" applyFont="1" applyBorder="1" applyAlignment="1" quotePrefix="1">
      <alignment horizontal="center" vertical="center" wrapText="1"/>
      <protection/>
    </xf>
    <xf numFmtId="4" fontId="35" fillId="0" borderId="14" xfId="38" applyNumberFormat="1" applyFont="1" applyBorder="1" applyAlignment="1">
      <alignment horizontal="center" vertical="center" wrapText="1"/>
      <protection/>
    </xf>
    <xf numFmtId="4" fontId="35" fillId="0" borderId="18" xfId="38" applyNumberFormat="1" applyFont="1" applyBorder="1" applyAlignment="1">
      <alignment horizontal="center" vertical="center" wrapText="1"/>
      <protection/>
    </xf>
    <xf numFmtId="4" fontId="35" fillId="0" borderId="19" xfId="38" applyNumberFormat="1" applyFont="1" applyBorder="1" applyAlignment="1">
      <alignment horizontal="center" vertical="center" wrapText="1"/>
      <protection/>
    </xf>
    <xf numFmtId="4" fontId="35" fillId="0" borderId="22" xfId="38" applyNumberFormat="1" applyFont="1" applyBorder="1" applyAlignment="1" quotePrefix="1">
      <alignment horizontal="distributed" vertical="center" wrapText="1"/>
      <protection/>
    </xf>
    <xf numFmtId="4" fontId="35" fillId="0" borderId="23" xfId="38" applyNumberFormat="1" applyFont="1" applyBorder="1" applyAlignment="1" quotePrefix="1">
      <alignment horizontal="distributed" vertical="center" wrapText="1"/>
      <protection/>
    </xf>
    <xf numFmtId="4" fontId="35" fillId="0" borderId="24" xfId="38" applyNumberFormat="1" applyFont="1" applyBorder="1" applyAlignment="1" quotePrefix="1">
      <alignment horizontal="distributed" vertical="center" wrapText="1"/>
      <protection/>
    </xf>
    <xf numFmtId="4" fontId="6" fillId="0" borderId="25" xfId="38" applyNumberFormat="1" applyFont="1" applyBorder="1" applyAlignment="1" quotePrefix="1">
      <alignment horizontal="center" vertical="center"/>
      <protection/>
    </xf>
    <xf numFmtId="4" fontId="6" fillId="0" borderId="26" xfId="38" applyNumberFormat="1" applyFont="1" applyBorder="1" applyAlignment="1" quotePrefix="1">
      <alignment horizontal="center" vertical="center"/>
      <protection/>
    </xf>
    <xf numFmtId="4" fontId="6" fillId="0" borderId="27" xfId="38" applyNumberFormat="1" applyFont="1" applyBorder="1" applyAlignment="1" quotePrefix="1">
      <alignment horizontal="center" vertical="center"/>
      <protection/>
    </xf>
    <xf numFmtId="4" fontId="35" fillId="0" borderId="14" xfId="38" applyNumberFormat="1" applyFont="1" applyBorder="1" applyAlignment="1">
      <alignment horizontal="distributed" vertical="center" wrapText="1"/>
      <protection/>
    </xf>
    <xf numFmtId="196" fontId="33" fillId="0" borderId="0" xfId="38" applyNumberFormat="1" applyFont="1" applyAlignment="1" applyProtection="1">
      <alignment horizontal="right" vertical="top" wrapText="1"/>
      <protection locked="0"/>
    </xf>
    <xf numFmtId="196" fontId="33" fillId="0" borderId="0" xfId="38" applyNumberFormat="1" applyFont="1" applyAlignment="1">
      <alignment horizontal="right" vertical="top" wrapText="1"/>
      <protection/>
    </xf>
    <xf numFmtId="196" fontId="33" fillId="0" borderId="0" xfId="38" applyNumberFormat="1" applyFont="1" applyAlignment="1" applyProtection="1">
      <alignment horizontal="right" vertical="top" wrapText="1"/>
      <protection/>
    </xf>
    <xf numFmtId="196" fontId="33" fillId="0" borderId="0" xfId="38" applyNumberFormat="1" applyFont="1" applyAlignment="1" applyProtection="1">
      <alignment horizontal="center" vertical="top" wrapText="1"/>
      <protection locked="0"/>
    </xf>
    <xf numFmtId="4" fontId="35" fillId="0" borderId="0" xfId="38" applyNumberFormat="1" applyFont="1" applyAlignment="1" quotePrefix="1">
      <alignment horizontal="left" vertical="top" wrapText="1"/>
      <protection/>
    </xf>
    <xf numFmtId="4" fontId="35" fillId="0" borderId="0" xfId="38" applyNumberFormat="1" applyFont="1" applyAlignment="1">
      <alignment horizontal="left" vertical="top" wrapText="1"/>
      <protection/>
    </xf>
    <xf numFmtId="196" fontId="33" fillId="0" borderId="0" xfId="38" applyNumberFormat="1" applyFont="1" applyBorder="1" applyAlignment="1" applyProtection="1">
      <alignment horizontal="right" vertical="top" wrapText="1"/>
      <protection locked="0"/>
    </xf>
    <xf numFmtId="4" fontId="35" fillId="0" borderId="0" xfId="38" applyNumberFormat="1" applyFont="1" applyBorder="1" applyAlignment="1">
      <alignment horizontal="left" vertical="top" wrapText="1"/>
      <protection/>
    </xf>
    <xf numFmtId="196" fontId="33" fillId="0" borderId="0" xfId="38" applyNumberFormat="1" applyFont="1" applyBorder="1" applyAlignment="1">
      <alignment horizontal="right" vertical="top" wrapText="1"/>
      <protection/>
    </xf>
    <xf numFmtId="4" fontId="35" fillId="0" borderId="0" xfId="38" applyNumberFormat="1" applyFont="1" applyBorder="1" applyAlignment="1" quotePrefix="1">
      <alignment horizontal="left" vertical="top" wrapText="1"/>
      <protection/>
    </xf>
    <xf numFmtId="4" fontId="37" fillId="0" borderId="0" xfId="38" applyNumberFormat="1" applyFont="1" applyBorder="1" applyAlignment="1">
      <alignment horizontal="left" vertical="top" wrapText="1"/>
      <protection/>
    </xf>
    <xf numFmtId="196" fontId="38" fillId="0" borderId="0" xfId="38" applyNumberFormat="1" applyFont="1" applyBorder="1" applyAlignment="1">
      <alignment horizontal="right" vertical="top" wrapText="1"/>
      <protection/>
    </xf>
    <xf numFmtId="4" fontId="35" fillId="0" borderId="0" xfId="38" applyNumberFormat="1" applyFont="1" applyFill="1" applyBorder="1" applyAlignment="1" quotePrefix="1">
      <alignment horizontal="left" vertical="top" wrapText="1"/>
      <protection/>
    </xf>
    <xf numFmtId="4" fontId="35" fillId="0" borderId="0" xfId="38" applyNumberFormat="1" applyFont="1" applyFill="1" applyAlignment="1" quotePrefix="1">
      <alignment horizontal="left" vertical="top" wrapText="1"/>
      <protection/>
    </xf>
    <xf numFmtId="196" fontId="38" fillId="0" borderId="0" xfId="38" applyNumberFormat="1" applyFont="1" applyAlignment="1" applyProtection="1">
      <alignment horizontal="center" vertical="top" wrapText="1"/>
      <protection/>
    </xf>
    <xf numFmtId="4" fontId="36" fillId="0" borderId="20" xfId="38" applyNumberFormat="1" applyFont="1" applyBorder="1" applyAlignment="1">
      <alignment horizontal="left" vertical="center" wrapText="1"/>
      <protection/>
    </xf>
    <xf numFmtId="4" fontId="36" fillId="0" borderId="20" xfId="37" applyNumberFormat="1" applyFont="1" applyBorder="1" applyAlignment="1">
      <alignment horizontal="left" vertical="center" wrapText="1"/>
      <protection/>
    </xf>
    <xf numFmtId="196" fontId="38" fillId="0" borderId="0" xfId="37" applyNumberFormat="1" applyFont="1" applyAlignment="1">
      <alignment horizontal="center" vertical="top" wrapText="1"/>
      <protection/>
    </xf>
    <xf numFmtId="196" fontId="38" fillId="0" borderId="0" xfId="37" applyNumberFormat="1" applyFont="1" applyAlignment="1">
      <alignment horizontal="right" vertical="top" wrapText="1"/>
      <protection/>
    </xf>
    <xf numFmtId="196" fontId="33" fillId="0" borderId="0" xfId="37" applyNumberFormat="1" applyFont="1" applyAlignment="1">
      <alignment horizontal="right" vertical="top" wrapText="1"/>
      <protection/>
    </xf>
    <xf numFmtId="196" fontId="33" fillId="0" borderId="0" xfId="37" applyNumberFormat="1" applyFont="1" applyAlignment="1" applyProtection="1">
      <alignment horizontal="right" vertical="top" wrapText="1"/>
      <protection/>
    </xf>
    <xf numFmtId="4" fontId="37" fillId="0" borderId="0" xfId="37" applyNumberFormat="1" applyFont="1" applyAlignment="1">
      <alignment horizontal="distributed" vertical="top" wrapText="1"/>
      <protection/>
    </xf>
    <xf numFmtId="4" fontId="40" fillId="0" borderId="0" xfId="37" applyNumberFormat="1" applyFont="1" applyAlignment="1">
      <alignment horizontal="distributed" vertical="top" wrapText="1"/>
      <protection/>
    </xf>
    <xf numFmtId="196" fontId="33" fillId="0" borderId="0" xfId="37" applyNumberFormat="1" applyFont="1" applyAlignment="1" applyProtection="1">
      <alignment horizontal="right" vertical="top" wrapText="1"/>
      <protection locked="0"/>
    </xf>
    <xf numFmtId="196" fontId="38" fillId="0" borderId="0" xfId="37" applyNumberFormat="1" applyFont="1" applyAlignment="1" applyProtection="1">
      <alignment horizontal="right" vertical="top" wrapText="1"/>
      <protection/>
    </xf>
    <xf numFmtId="4" fontId="35" fillId="0" borderId="0" xfId="37" applyNumberFormat="1" applyFont="1" applyFill="1" applyAlignment="1" quotePrefix="1">
      <alignment horizontal="left" vertical="top" wrapText="1"/>
      <protection/>
    </xf>
    <xf numFmtId="4" fontId="37" fillId="0" borderId="0" xfId="37" applyNumberFormat="1" applyFont="1" applyAlignment="1">
      <alignment horizontal="left" vertical="top" wrapText="1"/>
      <protection/>
    </xf>
    <xf numFmtId="196" fontId="33" fillId="0" borderId="0" xfId="37" applyNumberFormat="1" applyFont="1" applyBorder="1" applyAlignment="1">
      <alignment horizontal="right" vertical="top" wrapText="1"/>
      <protection/>
    </xf>
    <xf numFmtId="196" fontId="33" fillId="0" borderId="0" xfId="37" applyNumberFormat="1" applyFont="1" applyBorder="1" applyAlignment="1" applyProtection="1">
      <alignment horizontal="center" vertical="top" wrapText="1"/>
      <protection locked="0"/>
    </xf>
    <xf numFmtId="196" fontId="33" fillId="0" borderId="0" xfId="37" applyNumberFormat="1" applyFont="1" applyBorder="1" applyAlignment="1" applyProtection="1">
      <alignment horizontal="right" vertical="top" wrapText="1"/>
      <protection locked="0"/>
    </xf>
    <xf numFmtId="4" fontId="35" fillId="0" borderId="0" xfId="37" applyNumberFormat="1" applyFont="1" applyBorder="1" applyAlignment="1" quotePrefix="1">
      <alignment horizontal="left" vertical="top" wrapText="1"/>
      <protection/>
    </xf>
    <xf numFmtId="4" fontId="35" fillId="0" borderId="0" xfId="37" applyNumberFormat="1" applyFont="1" applyBorder="1" applyAlignment="1">
      <alignment horizontal="left" vertical="top" wrapText="1"/>
      <protection/>
    </xf>
    <xf numFmtId="196" fontId="33" fillId="0" borderId="0" xfId="37" applyNumberFormat="1" applyFont="1" applyAlignment="1" applyProtection="1">
      <alignment horizontal="center" vertical="top" wrapText="1"/>
      <protection locked="0"/>
    </xf>
    <xf numFmtId="4" fontId="35" fillId="0" borderId="0" xfId="37" applyNumberFormat="1" applyFont="1" applyAlignment="1" quotePrefix="1">
      <alignment horizontal="left" vertical="top" wrapText="1"/>
      <protection/>
    </xf>
    <xf numFmtId="4" fontId="35" fillId="0" borderId="0" xfId="37" applyNumberFormat="1" applyFont="1" applyAlignment="1">
      <alignment horizontal="left" vertical="top" wrapText="1"/>
      <protection/>
    </xf>
    <xf numFmtId="4" fontId="35" fillId="0" borderId="14" xfId="37" applyNumberFormat="1" applyFont="1" applyBorder="1" applyAlignment="1">
      <alignment horizontal="center" vertical="center" wrapText="1"/>
      <protection/>
    </xf>
    <xf numFmtId="4" fontId="35" fillId="0" borderId="18" xfId="37" applyNumberFormat="1" applyFont="1" applyBorder="1" applyAlignment="1">
      <alignment horizontal="center" vertical="center" wrapText="1"/>
      <protection/>
    </xf>
    <xf numFmtId="4" fontId="35" fillId="0" borderId="19" xfId="37" applyNumberFormat="1" applyFont="1" applyBorder="1" applyAlignment="1">
      <alignment horizontal="center" vertical="center" wrapText="1"/>
      <protection/>
    </xf>
    <xf numFmtId="4" fontId="35" fillId="0" borderId="20" xfId="37" applyNumberFormat="1" applyFont="1" applyBorder="1" applyAlignment="1">
      <alignment horizontal="center" vertical="center" wrapText="1"/>
      <protection/>
    </xf>
    <xf numFmtId="4" fontId="35" fillId="0" borderId="21" xfId="37" applyNumberFormat="1" applyFont="1" applyBorder="1" applyAlignment="1">
      <alignment horizontal="center" vertical="center" wrapText="1"/>
      <protection/>
    </xf>
    <xf numFmtId="4" fontId="35" fillId="0" borderId="0" xfId="37" applyNumberFormat="1" applyFont="1" applyBorder="1" applyAlignment="1">
      <alignment horizontal="center" vertical="center" wrapText="1"/>
      <protection/>
    </xf>
    <xf numFmtId="4" fontId="35" fillId="0" borderId="15" xfId="37" applyNumberFormat="1" applyFont="1" applyBorder="1" applyAlignment="1">
      <alignment horizontal="center" vertical="center" wrapText="1"/>
      <protection/>
    </xf>
    <xf numFmtId="4" fontId="35" fillId="0" borderId="17" xfId="37" applyNumberFormat="1" applyFont="1" applyBorder="1" applyAlignment="1">
      <alignment horizontal="center" vertical="center" wrapText="1"/>
      <protection/>
    </xf>
    <xf numFmtId="4" fontId="35" fillId="0" borderId="16" xfId="37" applyNumberFormat="1" applyFont="1" applyBorder="1" applyAlignment="1">
      <alignment horizontal="center" vertical="center" wrapText="1"/>
      <protection/>
    </xf>
    <xf numFmtId="4" fontId="35" fillId="0" borderId="22" xfId="37" applyNumberFormat="1" applyFont="1" applyBorder="1" applyAlignment="1" quotePrefix="1">
      <alignment horizontal="center" vertical="center" wrapText="1"/>
      <protection/>
    </xf>
    <xf numFmtId="4" fontId="35" fillId="0" borderId="23" xfId="37" applyNumberFormat="1" applyFont="1" applyBorder="1" applyAlignment="1" quotePrefix="1">
      <alignment horizontal="center" vertical="center" wrapText="1"/>
      <protection/>
    </xf>
    <xf numFmtId="4" fontId="35" fillId="0" borderId="24" xfId="37" applyNumberFormat="1" applyFont="1" applyBorder="1" applyAlignment="1" quotePrefix="1">
      <alignment horizontal="center" vertical="center" wrapText="1"/>
      <protection/>
    </xf>
    <xf numFmtId="4" fontId="6" fillId="0" borderId="25" xfId="37" applyNumberFormat="1" applyFont="1" applyBorder="1" applyAlignment="1" quotePrefix="1">
      <alignment horizontal="center" vertical="center"/>
      <protection/>
    </xf>
    <xf numFmtId="4" fontId="6" fillId="0" borderId="26" xfId="37" applyNumberFormat="1" applyFont="1" applyBorder="1" applyAlignment="1" quotePrefix="1">
      <alignment horizontal="center" vertical="center"/>
      <protection/>
    </xf>
    <xf numFmtId="4" fontId="6" fillId="0" borderId="27" xfId="37" applyNumberFormat="1" applyFont="1" applyBorder="1" applyAlignment="1" quotePrefix="1">
      <alignment horizontal="center" vertical="center"/>
      <protection/>
    </xf>
    <xf numFmtId="4" fontId="35" fillId="0" borderId="14" xfId="37" applyNumberFormat="1" applyFont="1" applyBorder="1" applyAlignment="1">
      <alignment horizontal="distributed" vertical="center" wrapText="1"/>
      <protection/>
    </xf>
    <xf numFmtId="0" fontId="0" fillId="0" borderId="18" xfId="37" applyBorder="1" applyAlignment="1">
      <alignment horizontal="distributed" vertical="center"/>
      <protection/>
    </xf>
    <xf numFmtId="0" fontId="0" fillId="0" borderId="19" xfId="37" applyBorder="1" applyAlignment="1">
      <alignment horizontal="distributed"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乙136長期債務(償還)綜計表" xfId="37"/>
    <cellStyle name="一般_乙136長期債務(舉借)綜計表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-DET07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隨後的超連結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A79"/>
  <sheetViews>
    <sheetView tabSelected="1" view="pageBreakPreview" zoomScale="75" zoomScaleSheetLayoutView="75" workbookViewId="0" topLeftCell="A2">
      <selection activeCell="G1" sqref="G1"/>
    </sheetView>
  </sheetViews>
  <sheetFormatPr defaultColWidth="9.00390625" defaultRowHeight="27.75" customHeight="1"/>
  <cols>
    <col min="1" max="1" width="10.75390625" style="6" customWidth="1"/>
    <col min="2" max="2" width="1.37890625" style="6" customWidth="1"/>
    <col min="3" max="3" width="11.25390625" style="7" customWidth="1"/>
    <col min="4" max="4" width="15.00390625" style="8" customWidth="1"/>
    <col min="5" max="5" width="15.375" style="8" customWidth="1"/>
    <col min="6" max="6" width="12.625" style="8" customWidth="1"/>
    <col min="7" max="7" width="15.125" style="8" customWidth="1"/>
    <col min="8" max="8" width="9.125" style="8" customWidth="1"/>
    <col min="9" max="9" width="10.375" style="8" customWidth="1"/>
    <col min="10" max="10" width="4.875" style="8" customWidth="1"/>
    <col min="11" max="11" width="4.625" style="8" customWidth="1"/>
    <col min="12" max="14" width="15.00390625" style="8" customWidth="1"/>
    <col min="15" max="15" width="11.75390625" style="8" customWidth="1"/>
    <col min="16" max="16" width="15.25390625" style="8" customWidth="1"/>
    <col min="17" max="17" width="13.25390625" style="8" customWidth="1"/>
    <col min="18" max="18" width="9.875" style="8" customWidth="1"/>
    <col min="19" max="19" width="4.875" style="8" customWidth="1"/>
    <col min="20" max="20" width="13.125" style="8" customWidth="1"/>
    <col min="21" max="21" width="15.25390625" style="8" customWidth="1"/>
    <col min="22" max="22" width="15.00390625" style="8" customWidth="1"/>
    <col min="23" max="16384" width="9.00390625" style="8" customWidth="1"/>
  </cols>
  <sheetData>
    <row r="1" spans="1:21" s="2" customFormat="1" ht="54" customHeight="1">
      <c r="A1" s="1"/>
      <c r="B1" s="1"/>
      <c r="E1" s="163" t="s">
        <v>93</v>
      </c>
      <c r="H1" s="4"/>
      <c r="M1" s="3" t="s">
        <v>11</v>
      </c>
      <c r="P1" s="4"/>
      <c r="R1" s="5" t="s">
        <v>12</v>
      </c>
      <c r="S1" s="5"/>
      <c r="T1" s="5"/>
      <c r="U1" s="5"/>
    </row>
    <row r="2" ht="27" customHeight="1" thickBot="1">
      <c r="V2" s="9" t="s">
        <v>0</v>
      </c>
    </row>
    <row r="3" spans="1:22" ht="28.5" customHeight="1">
      <c r="A3" s="170" t="s">
        <v>13</v>
      </c>
      <c r="B3" s="170"/>
      <c r="C3" s="171"/>
      <c r="D3" s="10"/>
      <c r="E3" s="11"/>
      <c r="F3" s="12" t="s">
        <v>1</v>
      </c>
      <c r="G3" s="11"/>
      <c r="H3" s="11"/>
      <c r="I3" s="11"/>
      <c r="J3" s="11"/>
      <c r="K3" s="12" t="s">
        <v>2</v>
      </c>
      <c r="L3" s="11"/>
      <c r="M3" s="11"/>
      <c r="N3" s="12" t="s">
        <v>3</v>
      </c>
      <c r="O3" s="11"/>
      <c r="P3" s="11"/>
      <c r="Q3" s="11"/>
      <c r="R3" s="11"/>
      <c r="S3" s="12" t="s">
        <v>4</v>
      </c>
      <c r="T3" s="12"/>
      <c r="U3" s="11"/>
      <c r="V3" s="11"/>
    </row>
    <row r="4" spans="1:22" ht="22.5" customHeight="1">
      <c r="A4" s="172"/>
      <c r="B4" s="172"/>
      <c r="C4" s="173"/>
      <c r="D4" s="13" t="s">
        <v>14</v>
      </c>
      <c r="E4" s="14"/>
      <c r="F4" s="14"/>
      <c r="G4" s="14"/>
      <c r="H4" s="14"/>
      <c r="I4" s="14"/>
      <c r="J4" s="14"/>
      <c r="K4" s="14"/>
      <c r="L4" s="15"/>
      <c r="M4" s="16" t="s">
        <v>15</v>
      </c>
      <c r="N4" s="14"/>
      <c r="O4" s="14"/>
      <c r="P4" s="14"/>
      <c r="Q4" s="14"/>
      <c r="R4" s="14"/>
      <c r="S4" s="14"/>
      <c r="T4" s="14"/>
      <c r="U4" s="15"/>
      <c r="V4" s="179" t="s">
        <v>5</v>
      </c>
    </row>
    <row r="5" spans="1:22" ht="25.5" customHeight="1">
      <c r="A5" s="172"/>
      <c r="B5" s="172"/>
      <c r="C5" s="173"/>
      <c r="D5" s="16" t="s">
        <v>16</v>
      </c>
      <c r="E5" s="13"/>
      <c r="F5" s="14"/>
      <c r="G5" s="15"/>
      <c r="H5" s="182" t="s">
        <v>17</v>
      </c>
      <c r="I5" s="183"/>
      <c r="J5" s="183"/>
      <c r="K5" s="184"/>
      <c r="L5" s="185" t="s">
        <v>6</v>
      </c>
      <c r="M5" s="16" t="s">
        <v>18</v>
      </c>
      <c r="N5" s="14"/>
      <c r="O5" s="14"/>
      <c r="P5" s="15"/>
      <c r="Q5" s="182" t="s">
        <v>19</v>
      </c>
      <c r="R5" s="183"/>
      <c r="S5" s="183"/>
      <c r="T5" s="184"/>
      <c r="U5" s="185" t="s">
        <v>6</v>
      </c>
      <c r="V5" s="180"/>
    </row>
    <row r="6" spans="1:22" ht="19.5" customHeight="1">
      <c r="A6" s="172"/>
      <c r="B6" s="172"/>
      <c r="C6" s="173"/>
      <c r="D6" s="176" t="s">
        <v>20</v>
      </c>
      <c r="E6" s="17" t="s">
        <v>21</v>
      </c>
      <c r="F6" s="18" t="s">
        <v>22</v>
      </c>
      <c r="G6" s="176" t="s">
        <v>7</v>
      </c>
      <c r="H6" s="18" t="s">
        <v>20</v>
      </c>
      <c r="I6" s="18" t="s">
        <v>23</v>
      </c>
      <c r="J6" s="176" t="s">
        <v>8</v>
      </c>
      <c r="K6" s="176" t="s">
        <v>7</v>
      </c>
      <c r="L6" s="164"/>
      <c r="M6" s="176" t="s">
        <v>20</v>
      </c>
      <c r="N6" s="17" t="s">
        <v>21</v>
      </c>
      <c r="O6" s="18" t="s">
        <v>22</v>
      </c>
      <c r="P6" s="176" t="s">
        <v>7</v>
      </c>
      <c r="Q6" s="18" t="s">
        <v>20</v>
      </c>
      <c r="R6" s="18" t="s">
        <v>23</v>
      </c>
      <c r="S6" s="176" t="s">
        <v>8</v>
      </c>
      <c r="T6" s="176" t="s">
        <v>7</v>
      </c>
      <c r="U6" s="164"/>
      <c r="V6" s="180"/>
    </row>
    <row r="7" spans="1:22" ht="11.25" customHeight="1">
      <c r="A7" s="172"/>
      <c r="B7" s="172"/>
      <c r="C7" s="173"/>
      <c r="D7" s="177"/>
      <c r="E7" s="19" t="s">
        <v>9</v>
      </c>
      <c r="F7" s="20"/>
      <c r="G7" s="177"/>
      <c r="H7" s="21"/>
      <c r="I7" s="21"/>
      <c r="J7" s="177"/>
      <c r="K7" s="177"/>
      <c r="L7" s="164"/>
      <c r="M7" s="177"/>
      <c r="N7" s="19" t="s">
        <v>9</v>
      </c>
      <c r="P7" s="177"/>
      <c r="Q7" s="21"/>
      <c r="R7" s="21"/>
      <c r="S7" s="177"/>
      <c r="T7" s="177"/>
      <c r="U7" s="164"/>
      <c r="V7" s="180"/>
    </row>
    <row r="8" spans="1:22" ht="33" customHeight="1" thickBot="1">
      <c r="A8" s="174"/>
      <c r="B8" s="174"/>
      <c r="C8" s="175"/>
      <c r="D8" s="178"/>
      <c r="E8" s="22" t="s">
        <v>24</v>
      </c>
      <c r="F8" s="22" t="s">
        <v>25</v>
      </c>
      <c r="G8" s="178"/>
      <c r="H8" s="22" t="s">
        <v>26</v>
      </c>
      <c r="I8" s="23" t="s">
        <v>27</v>
      </c>
      <c r="J8" s="178"/>
      <c r="K8" s="178"/>
      <c r="L8" s="165"/>
      <c r="M8" s="178"/>
      <c r="N8" s="22" t="s">
        <v>24</v>
      </c>
      <c r="O8" s="22" t="s">
        <v>25</v>
      </c>
      <c r="P8" s="178"/>
      <c r="Q8" s="22" t="s">
        <v>26</v>
      </c>
      <c r="R8" s="23" t="s">
        <v>27</v>
      </c>
      <c r="S8" s="178"/>
      <c r="T8" s="178"/>
      <c r="U8" s="165"/>
      <c r="V8" s="181"/>
    </row>
    <row r="9" spans="1:22" ht="24" customHeight="1">
      <c r="A9" s="24"/>
      <c r="B9" s="24"/>
      <c r="C9" s="25"/>
      <c r="D9" s="26"/>
      <c r="E9" s="27"/>
      <c r="F9" s="27"/>
      <c r="G9" s="28"/>
      <c r="H9" s="27"/>
      <c r="I9" s="29"/>
      <c r="J9" s="28"/>
      <c r="K9" s="28"/>
      <c r="L9" s="30"/>
      <c r="M9" s="31"/>
      <c r="N9" s="27"/>
      <c r="O9" s="27"/>
      <c r="P9" s="28"/>
      <c r="Q9" s="27"/>
      <c r="R9" s="29"/>
      <c r="S9" s="32"/>
      <c r="T9" s="28"/>
      <c r="U9" s="30"/>
      <c r="V9" s="28"/>
    </row>
    <row r="10" spans="1:27" s="35" customFormat="1" ht="19.5" customHeight="1">
      <c r="A10" s="166" t="s">
        <v>28</v>
      </c>
      <c r="B10" s="166"/>
      <c r="C10" s="166"/>
      <c r="D10" s="167">
        <f>SUM(D12:D21)</f>
        <v>59674460000</v>
      </c>
      <c r="E10" s="33">
        <f>E12+E14+E16+E18+E20</f>
        <v>105200000000</v>
      </c>
      <c r="F10" s="33">
        <f>F12+F14+F16+F18+F20</f>
        <v>0</v>
      </c>
      <c r="G10" s="167">
        <f>SUM(D10:F11)</f>
        <v>185274460000</v>
      </c>
      <c r="H10" s="33">
        <f>H12+H14+H16+H18+H20</f>
        <v>0</v>
      </c>
      <c r="I10" s="167">
        <f>SUM(I12:I21)</f>
        <v>0</v>
      </c>
      <c r="J10" s="167">
        <f>SUM(J12:J21)</f>
        <v>0</v>
      </c>
      <c r="K10" s="168">
        <f>SUM(H10:J11)</f>
        <v>0</v>
      </c>
      <c r="L10" s="167">
        <f>G10+K10</f>
        <v>185274460000</v>
      </c>
      <c r="M10" s="167">
        <f>SUM(M12:M21)</f>
        <v>141354509417</v>
      </c>
      <c r="N10" s="33">
        <f>N12+N14+N16+N18+N20</f>
        <v>91141848027</v>
      </c>
      <c r="O10" s="33">
        <f>O12+O14+O16+O18+O20</f>
        <v>0</v>
      </c>
      <c r="P10" s="167">
        <f>SUM(M10:O11)</f>
        <v>253636357444</v>
      </c>
      <c r="Q10" s="33">
        <f>Q12+Q14+Q16+Q18+Q20</f>
        <v>8600000000</v>
      </c>
      <c r="R10" s="167">
        <f>SUM(R12:R21)</f>
        <v>0</v>
      </c>
      <c r="S10" s="167">
        <f>SUM(S12:S21)</f>
        <v>0</v>
      </c>
      <c r="T10" s="167">
        <f>SUM(Q10:S11)</f>
        <v>8600000000</v>
      </c>
      <c r="U10" s="167">
        <f>P10+T10</f>
        <v>262236357444</v>
      </c>
      <c r="V10" s="167">
        <f>L10-U10</f>
        <v>-76961897444</v>
      </c>
      <c r="W10" s="34"/>
      <c r="X10" s="34"/>
      <c r="Y10" s="34"/>
      <c r="Z10" s="34"/>
      <c r="AA10" s="34"/>
    </row>
    <row r="11" spans="1:27" s="35" customFormat="1" ht="19.5" customHeight="1">
      <c r="A11" s="166"/>
      <c r="B11" s="166"/>
      <c r="C11" s="166"/>
      <c r="D11" s="167"/>
      <c r="E11" s="36">
        <f>E13+E15+E17+E19+E21</f>
        <v>20400000000</v>
      </c>
      <c r="F11" s="36">
        <f>F13+F15+F17+F19+F21</f>
        <v>0</v>
      </c>
      <c r="G11" s="167"/>
      <c r="H11" s="36">
        <f>H13+H15+H17+H19+H21</f>
        <v>0</v>
      </c>
      <c r="I11" s="167"/>
      <c r="J11" s="167"/>
      <c r="K11" s="168"/>
      <c r="L11" s="167"/>
      <c r="M11" s="167"/>
      <c r="N11" s="36">
        <f>N13+N15+N17+N19+N21</f>
        <v>21140000000</v>
      </c>
      <c r="O11" s="36">
        <f>O13+O15+O17+O19+O21</f>
        <v>0</v>
      </c>
      <c r="P11" s="167"/>
      <c r="Q11" s="36">
        <f>Q13+Q15+Q17+Q19+Q21</f>
        <v>0</v>
      </c>
      <c r="R11" s="167"/>
      <c r="S11" s="167"/>
      <c r="T11" s="167"/>
      <c r="U11" s="167"/>
      <c r="V11" s="167"/>
      <c r="W11" s="34"/>
      <c r="X11" s="34"/>
      <c r="Y11" s="34"/>
      <c r="Z11" s="34"/>
      <c r="AA11" s="34"/>
    </row>
    <row r="12" spans="1:27" s="35" customFormat="1" ht="21" customHeight="1" hidden="1">
      <c r="A12" s="169" t="s">
        <v>29</v>
      </c>
      <c r="B12" s="169"/>
      <c r="C12" s="169"/>
      <c r="D12" s="186"/>
      <c r="E12" s="37"/>
      <c r="F12" s="37"/>
      <c r="G12" s="187">
        <f>SUM(D12:F13)</f>
        <v>0</v>
      </c>
      <c r="H12" s="37"/>
      <c r="I12" s="186"/>
      <c r="J12" s="186"/>
      <c r="K12" s="187">
        <f>SUM(H12:J13)</f>
        <v>0</v>
      </c>
      <c r="L12" s="187">
        <f>G12+K12</f>
        <v>0</v>
      </c>
      <c r="M12" s="186"/>
      <c r="N12" s="37"/>
      <c r="O12" s="37"/>
      <c r="P12" s="188">
        <f>SUM(M12:O13)</f>
        <v>0</v>
      </c>
      <c r="Q12" s="37"/>
      <c r="R12" s="189"/>
      <c r="S12" s="189"/>
      <c r="T12" s="187">
        <f>SUM(Q12:S13)</f>
        <v>0</v>
      </c>
      <c r="U12" s="187">
        <f>P12+T12</f>
        <v>0</v>
      </c>
      <c r="V12" s="187">
        <f>L12-U12</f>
        <v>0</v>
      </c>
      <c r="W12" s="34"/>
      <c r="X12" s="34"/>
      <c r="Y12" s="34"/>
      <c r="Z12" s="34"/>
      <c r="AA12" s="34"/>
    </row>
    <row r="13" spans="1:27" s="35" customFormat="1" ht="21" customHeight="1" hidden="1">
      <c r="A13" s="169"/>
      <c r="B13" s="169"/>
      <c r="C13" s="169"/>
      <c r="D13" s="186"/>
      <c r="E13" s="40"/>
      <c r="F13" s="40"/>
      <c r="G13" s="187"/>
      <c r="H13" s="40"/>
      <c r="I13" s="186"/>
      <c r="J13" s="186"/>
      <c r="K13" s="187"/>
      <c r="L13" s="187"/>
      <c r="M13" s="186"/>
      <c r="N13" s="40"/>
      <c r="O13" s="40"/>
      <c r="P13" s="188"/>
      <c r="Q13" s="40"/>
      <c r="R13" s="189"/>
      <c r="S13" s="189"/>
      <c r="T13" s="187"/>
      <c r="U13" s="187"/>
      <c r="V13" s="187"/>
      <c r="W13" s="34"/>
      <c r="X13" s="34"/>
      <c r="Y13" s="34"/>
      <c r="Z13" s="34"/>
      <c r="AA13" s="34"/>
    </row>
    <row r="14" spans="1:27" s="35" customFormat="1" ht="21" customHeight="1">
      <c r="A14" s="190" t="s">
        <v>30</v>
      </c>
      <c r="B14" s="190"/>
      <c r="C14" s="190"/>
      <c r="D14" s="186">
        <v>4000000000</v>
      </c>
      <c r="E14" s="37">
        <v>16000000000</v>
      </c>
      <c r="F14" s="37"/>
      <c r="G14" s="187">
        <f>SUM(D14:F15)</f>
        <v>20000000000</v>
      </c>
      <c r="H14" s="37"/>
      <c r="I14" s="186"/>
      <c r="J14" s="186"/>
      <c r="K14" s="187">
        <f>SUM(H14:J15)</f>
        <v>0</v>
      </c>
      <c r="L14" s="187">
        <f>G14+K14</f>
        <v>20000000000</v>
      </c>
      <c r="M14" s="186">
        <v>21980310000</v>
      </c>
      <c r="N14" s="37">
        <v>19946593000</v>
      </c>
      <c r="O14" s="37"/>
      <c r="P14" s="187">
        <f>SUM(M14:O15)</f>
        <v>41926903000</v>
      </c>
      <c r="Q14" s="37"/>
      <c r="R14" s="186"/>
      <c r="S14" s="186"/>
      <c r="T14" s="187">
        <f>SUM(Q14:S15)</f>
        <v>0</v>
      </c>
      <c r="U14" s="187">
        <f>P14+T14</f>
        <v>41926903000</v>
      </c>
      <c r="V14" s="187">
        <f>L14-U14</f>
        <v>-21926903000</v>
      </c>
      <c r="W14" s="34"/>
      <c r="X14" s="34"/>
      <c r="Y14" s="34"/>
      <c r="Z14" s="34"/>
      <c r="AA14" s="34"/>
    </row>
    <row r="15" spans="1:27" s="35" customFormat="1" ht="21" customHeight="1">
      <c r="A15" s="190"/>
      <c r="B15" s="190"/>
      <c r="C15" s="190"/>
      <c r="D15" s="186"/>
      <c r="E15" s="40"/>
      <c r="F15" s="40"/>
      <c r="G15" s="187"/>
      <c r="H15" s="40"/>
      <c r="I15" s="186"/>
      <c r="J15" s="186"/>
      <c r="K15" s="187"/>
      <c r="L15" s="187"/>
      <c r="M15" s="186"/>
      <c r="N15" s="40"/>
      <c r="O15" s="40"/>
      <c r="P15" s="187"/>
      <c r="Q15" s="40"/>
      <c r="R15" s="186"/>
      <c r="S15" s="186"/>
      <c r="T15" s="187"/>
      <c r="U15" s="187"/>
      <c r="V15" s="187"/>
      <c r="W15" s="34"/>
      <c r="X15" s="34"/>
      <c r="Y15" s="34"/>
      <c r="Z15" s="34"/>
      <c r="AA15" s="34"/>
    </row>
    <row r="16" spans="1:27" s="35" customFormat="1" ht="21" customHeight="1">
      <c r="A16" s="190" t="s">
        <v>31</v>
      </c>
      <c r="B16" s="190"/>
      <c r="C16" s="190"/>
      <c r="D16" s="186">
        <v>37000000000</v>
      </c>
      <c r="E16" s="37">
        <v>89200000000</v>
      </c>
      <c r="F16" s="37"/>
      <c r="G16" s="187">
        <f>SUM(D16:F17)</f>
        <v>146600000000</v>
      </c>
      <c r="H16" s="37"/>
      <c r="I16" s="186"/>
      <c r="J16" s="186"/>
      <c r="K16" s="187">
        <f>SUM(H16:J17)</f>
        <v>0</v>
      </c>
      <c r="L16" s="187">
        <f>G16+K16</f>
        <v>146600000000</v>
      </c>
      <c r="M16" s="186">
        <v>96536000000</v>
      </c>
      <c r="N16" s="37">
        <v>71195255027</v>
      </c>
      <c r="O16" s="37"/>
      <c r="P16" s="187">
        <f>SUM(M16:O17)</f>
        <v>188871255027</v>
      </c>
      <c r="Q16" s="37">
        <v>8600000000</v>
      </c>
      <c r="R16" s="186"/>
      <c r="S16" s="186"/>
      <c r="T16" s="187">
        <f>SUM(Q16:S17)</f>
        <v>8600000000</v>
      </c>
      <c r="U16" s="187">
        <f>P16+T16</f>
        <v>197471255027</v>
      </c>
      <c r="V16" s="187">
        <f>L16-U16</f>
        <v>-50871255027</v>
      </c>
      <c r="W16" s="34"/>
      <c r="X16" s="34"/>
      <c r="Y16" s="34"/>
      <c r="Z16" s="34"/>
      <c r="AA16" s="34"/>
    </row>
    <row r="17" spans="1:27" s="35" customFormat="1" ht="21" customHeight="1">
      <c r="A17" s="190"/>
      <c r="B17" s="190"/>
      <c r="C17" s="190"/>
      <c r="D17" s="186"/>
      <c r="E17" s="40">
        <v>20400000000</v>
      </c>
      <c r="F17" s="40"/>
      <c r="G17" s="187"/>
      <c r="H17" s="40"/>
      <c r="I17" s="186"/>
      <c r="J17" s="186"/>
      <c r="K17" s="187"/>
      <c r="L17" s="187"/>
      <c r="M17" s="186"/>
      <c r="N17" s="40">
        <v>21140000000</v>
      </c>
      <c r="O17" s="40"/>
      <c r="P17" s="187"/>
      <c r="Q17" s="40"/>
      <c r="R17" s="186"/>
      <c r="S17" s="186"/>
      <c r="T17" s="187"/>
      <c r="U17" s="187"/>
      <c r="V17" s="187"/>
      <c r="W17" s="34"/>
      <c r="X17" s="34"/>
      <c r="Y17" s="34"/>
      <c r="Z17" s="34"/>
      <c r="AA17" s="34"/>
    </row>
    <row r="18" spans="1:27" s="35" customFormat="1" ht="21" customHeight="1">
      <c r="A18" s="191" t="s">
        <v>32</v>
      </c>
      <c r="B18" s="191"/>
      <c r="C18" s="191"/>
      <c r="D18" s="186">
        <v>2774460000</v>
      </c>
      <c r="E18" s="37"/>
      <c r="F18" s="37"/>
      <c r="G18" s="187">
        <f>SUM(D18:F19)</f>
        <v>2774460000</v>
      </c>
      <c r="H18" s="37"/>
      <c r="I18" s="189"/>
      <c r="J18" s="189"/>
      <c r="K18" s="187">
        <f>SUM(H18:J19)</f>
        <v>0</v>
      </c>
      <c r="L18" s="187">
        <f>G18+K18</f>
        <v>2774460000</v>
      </c>
      <c r="M18" s="186">
        <v>3504220000</v>
      </c>
      <c r="N18" s="37"/>
      <c r="O18" s="37"/>
      <c r="P18" s="187">
        <f>SUM(M18:O19)</f>
        <v>3504220000</v>
      </c>
      <c r="Q18" s="37"/>
      <c r="R18" s="189"/>
      <c r="S18" s="189"/>
      <c r="T18" s="187">
        <f>SUM(Q18:S19)</f>
        <v>0</v>
      </c>
      <c r="U18" s="187">
        <f>T18+P18</f>
        <v>3504220000</v>
      </c>
      <c r="V18" s="187">
        <f>L18-U18</f>
        <v>-729760000</v>
      </c>
      <c r="W18" s="34"/>
      <c r="X18" s="34"/>
      <c r="Y18" s="34"/>
      <c r="Z18" s="34"/>
      <c r="AA18" s="34"/>
    </row>
    <row r="19" spans="1:27" s="35" customFormat="1" ht="21" customHeight="1">
      <c r="A19" s="191"/>
      <c r="B19" s="191"/>
      <c r="C19" s="191"/>
      <c r="D19" s="186"/>
      <c r="E19" s="40"/>
      <c r="F19" s="40"/>
      <c r="G19" s="187"/>
      <c r="H19" s="40"/>
      <c r="I19" s="189"/>
      <c r="J19" s="189"/>
      <c r="K19" s="187"/>
      <c r="L19" s="187"/>
      <c r="M19" s="186"/>
      <c r="N19" s="40"/>
      <c r="O19" s="40"/>
      <c r="P19" s="187"/>
      <c r="Q19" s="40"/>
      <c r="R19" s="189"/>
      <c r="S19" s="189"/>
      <c r="T19" s="187"/>
      <c r="U19" s="187"/>
      <c r="V19" s="187"/>
      <c r="W19" s="34"/>
      <c r="X19" s="34"/>
      <c r="Y19" s="34"/>
      <c r="Z19" s="34"/>
      <c r="AA19" s="34"/>
    </row>
    <row r="20" spans="1:27" s="35" customFormat="1" ht="21" customHeight="1">
      <c r="A20" s="191" t="s">
        <v>33</v>
      </c>
      <c r="B20" s="191"/>
      <c r="C20" s="191"/>
      <c r="D20" s="186">
        <v>15900000000</v>
      </c>
      <c r="E20" s="37"/>
      <c r="F20" s="37"/>
      <c r="G20" s="187">
        <f>SUM(D20:F21)</f>
        <v>15900000000</v>
      </c>
      <c r="H20" s="37"/>
      <c r="I20" s="186"/>
      <c r="J20" s="186"/>
      <c r="K20" s="187">
        <f>SUM(H20:J21)</f>
        <v>0</v>
      </c>
      <c r="L20" s="187">
        <f>G20+K20</f>
        <v>15900000000</v>
      </c>
      <c r="M20" s="186">
        <v>19333979417</v>
      </c>
      <c r="N20" s="37"/>
      <c r="O20" s="37"/>
      <c r="P20" s="187">
        <f>SUM(M20:O21)</f>
        <v>19333979417</v>
      </c>
      <c r="Q20" s="37"/>
      <c r="R20" s="186"/>
      <c r="S20" s="186"/>
      <c r="T20" s="187">
        <f>SUM(Q20:S21)</f>
        <v>0</v>
      </c>
      <c r="U20" s="187">
        <f>T20+P20</f>
        <v>19333979417</v>
      </c>
      <c r="V20" s="187">
        <f>L20-U20</f>
        <v>-3433979417</v>
      </c>
      <c r="W20" s="34"/>
      <c r="X20" s="34"/>
      <c r="Y20" s="34"/>
      <c r="Z20" s="34"/>
      <c r="AA20" s="34"/>
    </row>
    <row r="21" spans="1:27" s="35" customFormat="1" ht="21" customHeight="1">
      <c r="A21" s="191"/>
      <c r="B21" s="191"/>
      <c r="C21" s="191"/>
      <c r="D21" s="186"/>
      <c r="E21" s="40"/>
      <c r="F21" s="40"/>
      <c r="G21" s="187"/>
      <c r="H21" s="40"/>
      <c r="I21" s="186"/>
      <c r="J21" s="186"/>
      <c r="K21" s="187"/>
      <c r="L21" s="187"/>
      <c r="M21" s="186"/>
      <c r="N21" s="40"/>
      <c r="O21" s="40"/>
      <c r="P21" s="187"/>
      <c r="Q21" s="40"/>
      <c r="R21" s="186"/>
      <c r="S21" s="186"/>
      <c r="T21" s="187"/>
      <c r="U21" s="187"/>
      <c r="V21" s="187"/>
      <c r="W21" s="34"/>
      <c r="X21" s="34"/>
      <c r="Y21" s="34"/>
      <c r="Z21" s="34"/>
      <c r="AA21" s="34"/>
    </row>
    <row r="22" spans="1:27" s="35" customFormat="1" ht="27.75" customHeight="1">
      <c r="A22" s="41"/>
      <c r="B22" s="42"/>
      <c r="C22" s="43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4"/>
      <c r="U22" s="38"/>
      <c r="V22" s="38"/>
      <c r="W22" s="34"/>
      <c r="X22" s="34"/>
      <c r="Y22" s="34"/>
      <c r="Z22" s="34"/>
      <c r="AA22" s="34"/>
    </row>
    <row r="23" spans="1:27" s="35" customFormat="1" ht="19.5" customHeight="1">
      <c r="A23" s="166" t="s">
        <v>34</v>
      </c>
      <c r="B23" s="166"/>
      <c r="C23" s="166"/>
      <c r="D23" s="167">
        <f>SUM(D25:D36)</f>
        <v>89143000000</v>
      </c>
      <c r="E23" s="33">
        <f>E25+E27+E29+E31+E33+E35</f>
        <v>0</v>
      </c>
      <c r="F23" s="33">
        <f>F25+F27+F29+F31+F33+F35</f>
        <v>0</v>
      </c>
      <c r="G23" s="167">
        <f>SUM(D23:F24)</f>
        <v>89143000000</v>
      </c>
      <c r="H23" s="33">
        <f>H25+H27+H29+H31+H33+H35</f>
        <v>0</v>
      </c>
      <c r="I23" s="167">
        <f>SUM(I25:I36)</f>
        <v>0</v>
      </c>
      <c r="J23" s="167">
        <f>SUM(J25:J36)</f>
        <v>0</v>
      </c>
      <c r="K23" s="167">
        <f>SUM(H23:J24)</f>
        <v>0</v>
      </c>
      <c r="L23" s="167">
        <f>G23+K23</f>
        <v>89143000000</v>
      </c>
      <c r="M23" s="167">
        <f>SUM(M25:M36)</f>
        <v>176303855000</v>
      </c>
      <c r="N23" s="33">
        <f>N25+N27+N29+N31+N33+N35</f>
        <v>0</v>
      </c>
      <c r="O23" s="33">
        <f>O25+O27+O29+O31+O33+O35</f>
        <v>0</v>
      </c>
      <c r="P23" s="167">
        <f>SUM(M23:O24)</f>
        <v>176303855000</v>
      </c>
      <c r="Q23" s="33">
        <f>Q25+Q27+Q29+Q31+Q33+Q35</f>
        <v>0</v>
      </c>
      <c r="R23" s="167">
        <f>SUM(R25:R36)</f>
        <v>0</v>
      </c>
      <c r="S23" s="167">
        <f>SUM(S25:S36)</f>
        <v>0</v>
      </c>
      <c r="T23" s="167">
        <f>SUM(Q23:S24)</f>
        <v>0</v>
      </c>
      <c r="U23" s="167">
        <f>T23+P23</f>
        <v>176303855000</v>
      </c>
      <c r="V23" s="167">
        <f>L23-U23</f>
        <v>-87160855000</v>
      </c>
      <c r="W23" s="34"/>
      <c r="X23" s="34"/>
      <c r="Y23" s="34"/>
      <c r="Z23" s="34"/>
      <c r="AA23" s="34"/>
    </row>
    <row r="24" spans="1:27" s="35" customFormat="1" ht="19.5" customHeight="1">
      <c r="A24" s="166"/>
      <c r="B24" s="166"/>
      <c r="C24" s="166"/>
      <c r="D24" s="167"/>
      <c r="E24" s="36">
        <f>E26+E28+E30+E32+E34+E36</f>
        <v>0</v>
      </c>
      <c r="F24" s="36">
        <f>F26+F28+F32+F34+F30+F36</f>
        <v>0</v>
      </c>
      <c r="G24" s="167"/>
      <c r="H24" s="36">
        <f>H26+H28+H30+H32+H34+H36</f>
        <v>0</v>
      </c>
      <c r="I24" s="167"/>
      <c r="J24" s="167"/>
      <c r="K24" s="167"/>
      <c r="L24" s="167"/>
      <c r="M24" s="167"/>
      <c r="N24" s="36">
        <f>N26+N28+N30+N32+N34+N36</f>
        <v>0</v>
      </c>
      <c r="O24" s="36">
        <f>O26+O28+O32+O34+O30+O36</f>
        <v>0</v>
      </c>
      <c r="P24" s="167"/>
      <c r="Q24" s="36">
        <f>Q26+Q28+Q30+Q32+Q34+Q36</f>
        <v>0</v>
      </c>
      <c r="R24" s="167"/>
      <c r="S24" s="167"/>
      <c r="T24" s="167"/>
      <c r="U24" s="167"/>
      <c r="V24" s="167"/>
      <c r="W24" s="34"/>
      <c r="X24" s="34"/>
      <c r="Y24" s="34"/>
      <c r="Z24" s="34"/>
      <c r="AA24" s="34"/>
    </row>
    <row r="25" spans="1:27" s="35" customFormat="1" ht="21" customHeight="1" hidden="1">
      <c r="A25" s="190" t="s">
        <v>35</v>
      </c>
      <c r="B25" s="190"/>
      <c r="C25" s="190"/>
      <c r="D25" s="186"/>
      <c r="E25" s="37"/>
      <c r="F25" s="37"/>
      <c r="G25" s="187">
        <f>SUM(D25:F26)</f>
        <v>0</v>
      </c>
      <c r="H25" s="37"/>
      <c r="I25" s="192"/>
      <c r="J25" s="192"/>
      <c r="K25" s="187">
        <f>SUM(H25:J26)</f>
        <v>0</v>
      </c>
      <c r="L25" s="187">
        <f>G25+K25</f>
        <v>0</v>
      </c>
      <c r="M25" s="186"/>
      <c r="N25" s="37"/>
      <c r="O25" s="37"/>
      <c r="P25" s="187">
        <f>SUM(M25:O26)</f>
        <v>0</v>
      </c>
      <c r="Q25" s="37"/>
      <c r="R25" s="192"/>
      <c r="S25" s="192"/>
      <c r="T25" s="187">
        <f>SUM(Q25:S26)</f>
        <v>0</v>
      </c>
      <c r="U25" s="187">
        <f>T25+P25</f>
        <v>0</v>
      </c>
      <c r="V25" s="187">
        <f>L25-U25</f>
        <v>0</v>
      </c>
      <c r="W25" s="34"/>
      <c r="X25" s="34"/>
      <c r="Y25" s="34"/>
      <c r="Z25" s="34"/>
      <c r="AA25" s="34"/>
    </row>
    <row r="26" spans="1:27" s="35" customFormat="1" ht="21" customHeight="1" hidden="1">
      <c r="A26" s="190"/>
      <c r="B26" s="190"/>
      <c r="C26" s="190"/>
      <c r="D26" s="186"/>
      <c r="E26" s="40"/>
      <c r="F26" s="40"/>
      <c r="G26" s="187"/>
      <c r="H26" s="40"/>
      <c r="I26" s="192"/>
      <c r="J26" s="192"/>
      <c r="K26" s="187"/>
      <c r="L26" s="187"/>
      <c r="M26" s="186"/>
      <c r="N26" s="40"/>
      <c r="O26" s="40"/>
      <c r="P26" s="187"/>
      <c r="Q26" s="40"/>
      <c r="R26" s="192"/>
      <c r="S26" s="192"/>
      <c r="T26" s="187"/>
      <c r="U26" s="187"/>
      <c r="V26" s="187"/>
      <c r="W26" s="34"/>
      <c r="X26" s="34"/>
      <c r="Y26" s="34"/>
      <c r="Z26" s="34"/>
      <c r="AA26" s="34"/>
    </row>
    <row r="27" spans="1:27" s="35" customFormat="1" ht="21" customHeight="1">
      <c r="A27" s="193" t="s">
        <v>36</v>
      </c>
      <c r="B27" s="193"/>
      <c r="C27" s="193"/>
      <c r="D27" s="192">
        <v>89143000000</v>
      </c>
      <c r="E27" s="37"/>
      <c r="F27" s="37"/>
      <c r="G27" s="194">
        <f>SUM(D27:F28)</f>
        <v>89143000000</v>
      </c>
      <c r="H27" s="37"/>
      <c r="I27" s="192"/>
      <c r="J27" s="192"/>
      <c r="K27" s="194">
        <f>SUM(H27:J28)</f>
        <v>0</v>
      </c>
      <c r="L27" s="194">
        <f>SUM(G27+K27)</f>
        <v>89143000000</v>
      </c>
      <c r="M27" s="192">
        <v>170303855000</v>
      </c>
      <c r="N27" s="37"/>
      <c r="O27" s="37"/>
      <c r="P27" s="187">
        <f>SUM(M27:O28)</f>
        <v>170303855000</v>
      </c>
      <c r="Q27" s="37"/>
      <c r="R27" s="192"/>
      <c r="S27" s="192"/>
      <c r="T27" s="187">
        <f>SUM(Q27:S28)</f>
        <v>0</v>
      </c>
      <c r="U27" s="187">
        <f>T27+P27</f>
        <v>170303855000</v>
      </c>
      <c r="V27" s="187">
        <f>L27-U27</f>
        <v>-81160855000</v>
      </c>
      <c r="W27" s="34"/>
      <c r="X27" s="34"/>
      <c r="Y27" s="34"/>
      <c r="Z27" s="34"/>
      <c r="AA27" s="34"/>
    </row>
    <row r="28" spans="1:27" s="35" customFormat="1" ht="21" customHeight="1">
      <c r="A28" s="193"/>
      <c r="B28" s="193"/>
      <c r="C28" s="193"/>
      <c r="D28" s="192"/>
      <c r="E28" s="40"/>
      <c r="F28" s="40"/>
      <c r="G28" s="194"/>
      <c r="H28" s="40"/>
      <c r="I28" s="192"/>
      <c r="J28" s="192"/>
      <c r="K28" s="194"/>
      <c r="L28" s="194"/>
      <c r="M28" s="192"/>
      <c r="N28" s="40"/>
      <c r="O28" s="40"/>
      <c r="P28" s="187"/>
      <c r="Q28" s="40"/>
      <c r="R28" s="192"/>
      <c r="S28" s="192"/>
      <c r="T28" s="187"/>
      <c r="U28" s="187"/>
      <c r="V28" s="187"/>
      <c r="W28" s="34"/>
      <c r="X28" s="34"/>
      <c r="Y28" s="34"/>
      <c r="Z28" s="34"/>
      <c r="AA28" s="34"/>
    </row>
    <row r="29" spans="1:27" s="47" customFormat="1" ht="21" customHeight="1">
      <c r="A29" s="193" t="s">
        <v>37</v>
      </c>
      <c r="B29" s="193"/>
      <c r="C29" s="193"/>
      <c r="D29" s="192"/>
      <c r="E29" s="45"/>
      <c r="F29" s="45"/>
      <c r="G29" s="194">
        <f>SUM(D29:F30)</f>
        <v>0</v>
      </c>
      <c r="H29" s="45"/>
      <c r="I29" s="192"/>
      <c r="J29" s="192"/>
      <c r="K29" s="194">
        <f>SUM(H29:J30)</f>
        <v>0</v>
      </c>
      <c r="L29" s="194">
        <f>SUM(G29+K29)</f>
        <v>0</v>
      </c>
      <c r="M29" s="192">
        <v>6000000000</v>
      </c>
      <c r="N29" s="45"/>
      <c r="O29" s="45"/>
      <c r="P29" s="194">
        <f>SUM(M29:O30)</f>
        <v>6000000000</v>
      </c>
      <c r="Q29" s="45"/>
      <c r="R29" s="192"/>
      <c r="S29" s="192"/>
      <c r="T29" s="187">
        <f>SUM(Q29:S30)</f>
        <v>0</v>
      </c>
      <c r="U29" s="187">
        <f>T29+P29</f>
        <v>6000000000</v>
      </c>
      <c r="V29" s="187">
        <f>L29-U29</f>
        <v>-6000000000</v>
      </c>
      <c r="W29" s="46"/>
      <c r="X29" s="46"/>
      <c r="Y29" s="46"/>
      <c r="Z29" s="46"/>
      <c r="AA29" s="46"/>
    </row>
    <row r="30" spans="1:27" s="47" customFormat="1" ht="21" customHeight="1">
      <c r="A30" s="193"/>
      <c r="B30" s="193"/>
      <c r="C30" s="193"/>
      <c r="D30" s="192"/>
      <c r="E30" s="40"/>
      <c r="F30" s="40"/>
      <c r="G30" s="194"/>
      <c r="H30" s="40"/>
      <c r="I30" s="192"/>
      <c r="J30" s="192"/>
      <c r="K30" s="194"/>
      <c r="L30" s="194"/>
      <c r="M30" s="192"/>
      <c r="N30" s="40"/>
      <c r="O30" s="40"/>
      <c r="P30" s="194"/>
      <c r="Q30" s="40"/>
      <c r="R30" s="192"/>
      <c r="S30" s="192"/>
      <c r="T30" s="187"/>
      <c r="U30" s="187"/>
      <c r="V30" s="187"/>
      <c r="W30" s="46"/>
      <c r="X30" s="46"/>
      <c r="Y30" s="46"/>
      <c r="Z30" s="46"/>
      <c r="AA30" s="46"/>
    </row>
    <row r="31" spans="1:27" s="47" customFormat="1" ht="21" customHeight="1" hidden="1">
      <c r="A31" s="195" t="s">
        <v>38</v>
      </c>
      <c r="B31" s="195"/>
      <c r="C31" s="195"/>
      <c r="D31" s="192"/>
      <c r="E31" s="37"/>
      <c r="F31" s="37"/>
      <c r="G31" s="194">
        <f>SUM(D31:F32)</f>
        <v>0</v>
      </c>
      <c r="H31" s="37"/>
      <c r="I31" s="192"/>
      <c r="J31" s="192"/>
      <c r="K31" s="194">
        <f>SUM(H31:J32)</f>
        <v>0</v>
      </c>
      <c r="L31" s="194">
        <f>G31+K31</f>
        <v>0</v>
      </c>
      <c r="M31" s="192"/>
      <c r="N31" s="37"/>
      <c r="O31" s="37"/>
      <c r="P31" s="194">
        <f>SUM(M31:O32)</f>
        <v>0</v>
      </c>
      <c r="Q31" s="37"/>
      <c r="R31" s="192"/>
      <c r="S31" s="192"/>
      <c r="T31" s="187">
        <f>SUM(Q31:S32)</f>
        <v>0</v>
      </c>
      <c r="U31" s="187">
        <f>T31+P31</f>
        <v>0</v>
      </c>
      <c r="V31" s="187">
        <f>L31-U31</f>
        <v>0</v>
      </c>
      <c r="W31" s="46"/>
      <c r="X31" s="46"/>
      <c r="Y31" s="46"/>
      <c r="Z31" s="46"/>
      <c r="AA31" s="46"/>
    </row>
    <row r="32" spans="1:27" s="47" customFormat="1" ht="21" customHeight="1" hidden="1">
      <c r="A32" s="195"/>
      <c r="B32" s="195"/>
      <c r="C32" s="195"/>
      <c r="D32" s="192"/>
      <c r="E32" s="40"/>
      <c r="F32" s="40"/>
      <c r="G32" s="194"/>
      <c r="H32" s="40"/>
      <c r="I32" s="192"/>
      <c r="J32" s="192"/>
      <c r="K32" s="194"/>
      <c r="L32" s="194"/>
      <c r="M32" s="192"/>
      <c r="N32" s="40"/>
      <c r="O32" s="40"/>
      <c r="P32" s="194"/>
      <c r="Q32" s="40"/>
      <c r="R32" s="192"/>
      <c r="S32" s="192"/>
      <c r="T32" s="187"/>
      <c r="U32" s="187"/>
      <c r="V32" s="187"/>
      <c r="W32" s="46"/>
      <c r="X32" s="46"/>
      <c r="Y32" s="46"/>
      <c r="Z32" s="46"/>
      <c r="AA32" s="46"/>
    </row>
    <row r="33" spans="1:27" s="47" customFormat="1" ht="21" customHeight="1" hidden="1">
      <c r="A33" s="195" t="s">
        <v>39</v>
      </c>
      <c r="B33" s="195"/>
      <c r="C33" s="195"/>
      <c r="D33" s="192"/>
      <c r="E33" s="37"/>
      <c r="F33" s="37"/>
      <c r="G33" s="194">
        <f>SUM(D33:F34)</f>
        <v>0</v>
      </c>
      <c r="H33" s="37"/>
      <c r="I33" s="192"/>
      <c r="J33" s="192"/>
      <c r="K33" s="194">
        <f>SUM(H33:J34)</f>
        <v>0</v>
      </c>
      <c r="L33" s="194">
        <f>G33+K33</f>
        <v>0</v>
      </c>
      <c r="M33" s="192"/>
      <c r="N33" s="37"/>
      <c r="O33" s="37"/>
      <c r="P33" s="194">
        <f>SUM(M33:O34)</f>
        <v>0</v>
      </c>
      <c r="Q33" s="37"/>
      <c r="R33" s="192"/>
      <c r="S33" s="192"/>
      <c r="T33" s="187">
        <f>SUM(Q33:S34)</f>
        <v>0</v>
      </c>
      <c r="U33" s="187">
        <f>T33+P33</f>
        <v>0</v>
      </c>
      <c r="V33" s="187">
        <f>L33-U33</f>
        <v>0</v>
      </c>
      <c r="W33" s="46"/>
      <c r="X33" s="46"/>
      <c r="Y33" s="46"/>
      <c r="Z33" s="46"/>
      <c r="AA33" s="46"/>
    </row>
    <row r="34" spans="1:27" s="47" customFormat="1" ht="21" customHeight="1" hidden="1">
      <c r="A34" s="195"/>
      <c r="B34" s="195"/>
      <c r="C34" s="195"/>
      <c r="D34" s="192"/>
      <c r="E34" s="40"/>
      <c r="F34" s="40"/>
      <c r="G34" s="194"/>
      <c r="H34" s="40"/>
      <c r="I34" s="192"/>
      <c r="J34" s="192"/>
      <c r="K34" s="194"/>
      <c r="L34" s="194"/>
      <c r="M34" s="192"/>
      <c r="N34" s="40"/>
      <c r="O34" s="40"/>
      <c r="P34" s="194"/>
      <c r="Q34" s="40"/>
      <c r="R34" s="192"/>
      <c r="S34" s="192"/>
      <c r="T34" s="187"/>
      <c r="U34" s="187"/>
      <c r="V34" s="187"/>
      <c r="W34" s="46"/>
      <c r="X34" s="46"/>
      <c r="Y34" s="46"/>
      <c r="Z34" s="46"/>
      <c r="AA34" s="46"/>
    </row>
    <row r="35" spans="1:27" s="35" customFormat="1" ht="21" customHeight="1" hidden="1">
      <c r="A35" s="195" t="s">
        <v>40</v>
      </c>
      <c r="B35" s="195"/>
      <c r="C35" s="195"/>
      <c r="D35" s="192"/>
      <c r="E35" s="37"/>
      <c r="F35" s="45"/>
      <c r="G35" s="194">
        <f>SUM(D35:F36)</f>
        <v>0</v>
      </c>
      <c r="H35" s="45"/>
      <c r="I35" s="192"/>
      <c r="J35" s="192"/>
      <c r="K35" s="194">
        <f>SUM(H35:J36)</f>
        <v>0</v>
      </c>
      <c r="L35" s="194">
        <f>G35+K35</f>
        <v>0</v>
      </c>
      <c r="M35" s="192"/>
      <c r="N35" s="37"/>
      <c r="O35" s="45"/>
      <c r="P35" s="194">
        <f>SUM(M35:O36)</f>
        <v>0</v>
      </c>
      <c r="Q35" s="45"/>
      <c r="R35" s="192"/>
      <c r="S35" s="192"/>
      <c r="T35" s="187">
        <f>SUM(Q35:S36)</f>
        <v>0</v>
      </c>
      <c r="U35" s="187">
        <f>T35+P35</f>
        <v>0</v>
      </c>
      <c r="V35" s="187">
        <f>L35-U35</f>
        <v>0</v>
      </c>
      <c r="W35" s="34"/>
      <c r="X35" s="34"/>
      <c r="Y35" s="34"/>
      <c r="Z35" s="34"/>
      <c r="AA35" s="34"/>
    </row>
    <row r="36" spans="1:27" s="47" customFormat="1" ht="21" customHeight="1" hidden="1">
      <c r="A36" s="195"/>
      <c r="B36" s="195"/>
      <c r="C36" s="195"/>
      <c r="D36" s="192"/>
      <c r="E36" s="40"/>
      <c r="F36" s="40"/>
      <c r="G36" s="194"/>
      <c r="H36" s="40"/>
      <c r="I36" s="192"/>
      <c r="J36" s="192"/>
      <c r="K36" s="194"/>
      <c r="L36" s="194"/>
      <c r="M36" s="192"/>
      <c r="N36" s="40"/>
      <c r="O36" s="40"/>
      <c r="P36" s="194"/>
      <c r="Q36" s="40"/>
      <c r="R36" s="192"/>
      <c r="S36" s="192"/>
      <c r="T36" s="187"/>
      <c r="U36" s="187"/>
      <c r="V36" s="187"/>
      <c r="W36" s="46"/>
      <c r="X36" s="46"/>
      <c r="Y36" s="46"/>
      <c r="Z36" s="46"/>
      <c r="AA36" s="46"/>
    </row>
    <row r="37" spans="1:27" ht="23.25" customHeight="1">
      <c r="A37" s="48"/>
      <c r="B37" s="49"/>
      <c r="C37" s="50"/>
      <c r="D37" s="51"/>
      <c r="E37" s="51"/>
      <c r="F37" s="51"/>
      <c r="G37" s="51"/>
      <c r="H37" s="52"/>
      <c r="I37" s="52"/>
      <c r="J37" s="52"/>
      <c r="K37" s="52"/>
      <c r="L37" s="51"/>
      <c r="M37" s="52"/>
      <c r="N37" s="51"/>
      <c r="O37" s="52"/>
      <c r="P37" s="51"/>
      <c r="Q37" s="52"/>
      <c r="R37" s="52"/>
      <c r="S37" s="52"/>
      <c r="T37" s="53"/>
      <c r="U37" s="51">
        <f>T37+P37</f>
        <v>0</v>
      </c>
      <c r="V37" s="51"/>
      <c r="W37" s="54"/>
      <c r="X37" s="54"/>
      <c r="Y37" s="54"/>
      <c r="Z37" s="54"/>
      <c r="AA37" s="54"/>
    </row>
    <row r="38" spans="1:27" s="56" customFormat="1" ht="19.5" customHeight="1" hidden="1">
      <c r="A38" s="166" t="s">
        <v>41</v>
      </c>
      <c r="B38" s="166"/>
      <c r="C38" s="166"/>
      <c r="D38" s="168">
        <f>SUM(D40:D53)</f>
        <v>0</v>
      </c>
      <c r="E38" s="33">
        <f>E40+E42+E44+E46+E48+E50+E52</f>
        <v>0</v>
      </c>
      <c r="F38" s="33">
        <f>F40+F42+F44+F46+F48+F50+F52</f>
        <v>0</v>
      </c>
      <c r="G38" s="168">
        <f>SUM(D38:F39)</f>
        <v>0</v>
      </c>
      <c r="H38" s="33">
        <f>H40+H42+H44+H46+H48+H50+H52</f>
        <v>0</v>
      </c>
      <c r="I38" s="168">
        <f>SUM(I40:I53)</f>
        <v>0</v>
      </c>
      <c r="J38" s="168">
        <f>SUM(J40:J53)</f>
        <v>0</v>
      </c>
      <c r="K38" s="168">
        <f>SUM(H38:J39)</f>
        <v>0</v>
      </c>
      <c r="L38" s="167">
        <f>G38+K38</f>
        <v>0</v>
      </c>
      <c r="M38" s="167">
        <f>SUM(M40:M53)</f>
        <v>0</v>
      </c>
      <c r="N38" s="33">
        <f>N40+N42+N44+N46+N48+N50+N52</f>
        <v>0</v>
      </c>
      <c r="O38" s="33">
        <f>O40+O42+O44+O46+O48+O50+O52</f>
        <v>0</v>
      </c>
      <c r="P38" s="168">
        <f>SUM(M38:O39)</f>
        <v>0</v>
      </c>
      <c r="Q38" s="33">
        <f>Q40+Q42+Q44+Q46+Q48+Q50+Q52</f>
        <v>0</v>
      </c>
      <c r="R38" s="167">
        <f>SUM(R40:R53)</f>
        <v>0</v>
      </c>
      <c r="S38" s="167">
        <f>SUM(S40:S53)</f>
        <v>0</v>
      </c>
      <c r="T38" s="167">
        <f>SUM(Q38:S39)</f>
        <v>0</v>
      </c>
      <c r="U38" s="167">
        <f>T38+P38</f>
        <v>0</v>
      </c>
      <c r="V38" s="167">
        <f>L38-U38</f>
        <v>0</v>
      </c>
      <c r="W38" s="55"/>
      <c r="X38" s="55"/>
      <c r="Y38" s="55"/>
      <c r="Z38" s="55"/>
      <c r="AA38" s="55"/>
    </row>
    <row r="39" spans="1:27" s="56" customFormat="1" ht="19.5" customHeight="1" hidden="1">
      <c r="A39" s="166"/>
      <c r="B39" s="166"/>
      <c r="C39" s="166"/>
      <c r="D39" s="168"/>
      <c r="E39" s="36">
        <f>E41+E43+E45+E47+E49+E51+E53</f>
        <v>0</v>
      </c>
      <c r="F39" s="36">
        <f>F41+F43+F45+F47+F49+F51+F53</f>
        <v>0</v>
      </c>
      <c r="G39" s="168"/>
      <c r="H39" s="36">
        <f>H41+H43+H45+H47+H49+H51+H53</f>
        <v>0</v>
      </c>
      <c r="I39" s="168"/>
      <c r="J39" s="168"/>
      <c r="K39" s="168"/>
      <c r="L39" s="167"/>
      <c r="M39" s="167"/>
      <c r="N39" s="36">
        <f>N41+N43+N45+N47+N49+N51+N53</f>
        <v>0</v>
      </c>
      <c r="O39" s="36">
        <f>O41+O43+O45+O47+O49+O51+O53</f>
        <v>0</v>
      </c>
      <c r="P39" s="168"/>
      <c r="Q39" s="36">
        <f>Q41+Q43+Q45+Q47+Q49+Q51+Q53</f>
        <v>0</v>
      </c>
      <c r="R39" s="167"/>
      <c r="S39" s="167"/>
      <c r="T39" s="167"/>
      <c r="U39" s="167"/>
      <c r="V39" s="167"/>
      <c r="W39" s="55"/>
      <c r="X39" s="55"/>
      <c r="Y39" s="55"/>
      <c r="Z39" s="55"/>
      <c r="AA39" s="55"/>
    </row>
    <row r="40" spans="1:27" ht="24.75" customHeight="1" hidden="1">
      <c r="A40" s="193" t="s">
        <v>42</v>
      </c>
      <c r="B40" s="195"/>
      <c r="C40" s="195"/>
      <c r="D40" s="192"/>
      <c r="E40" s="45"/>
      <c r="F40" s="45"/>
      <c r="G40" s="194">
        <f>SUM(D40:F41)</f>
        <v>0</v>
      </c>
      <c r="H40" s="45"/>
      <c r="I40" s="192"/>
      <c r="J40" s="192"/>
      <c r="K40" s="194">
        <f>SUM(H40:J41)</f>
        <v>0</v>
      </c>
      <c r="L40" s="194">
        <f>G40+K40</f>
        <v>0</v>
      </c>
      <c r="M40" s="192"/>
      <c r="N40" s="45"/>
      <c r="O40" s="45"/>
      <c r="P40" s="194">
        <f>SUM(M40:O41)</f>
        <v>0</v>
      </c>
      <c r="Q40" s="45"/>
      <c r="R40" s="192"/>
      <c r="S40" s="192"/>
      <c r="T40" s="187">
        <f>SUM(Q40:S41)</f>
        <v>0</v>
      </c>
      <c r="U40" s="187">
        <f>T40+P40</f>
        <v>0</v>
      </c>
      <c r="V40" s="187">
        <f>L40-U40</f>
        <v>0</v>
      </c>
      <c r="W40" s="54"/>
      <c r="X40" s="54"/>
      <c r="Y40" s="54"/>
      <c r="Z40" s="54"/>
      <c r="AA40" s="54"/>
    </row>
    <row r="41" spans="1:27" ht="24.75" customHeight="1" hidden="1">
      <c r="A41" s="195"/>
      <c r="B41" s="195"/>
      <c r="C41" s="195"/>
      <c r="D41" s="192"/>
      <c r="E41" s="40"/>
      <c r="F41" s="40"/>
      <c r="G41" s="194"/>
      <c r="H41" s="40"/>
      <c r="I41" s="192"/>
      <c r="J41" s="192"/>
      <c r="K41" s="194"/>
      <c r="L41" s="194"/>
      <c r="M41" s="192"/>
      <c r="N41" s="40"/>
      <c r="O41" s="40"/>
      <c r="P41" s="194"/>
      <c r="Q41" s="40"/>
      <c r="R41" s="192"/>
      <c r="S41" s="192"/>
      <c r="T41" s="187"/>
      <c r="U41" s="187"/>
      <c r="V41" s="187"/>
      <c r="W41" s="54"/>
      <c r="X41" s="54"/>
      <c r="Y41" s="54"/>
      <c r="Z41" s="54"/>
      <c r="AA41" s="54"/>
    </row>
    <row r="42" spans="1:27" ht="21" customHeight="1" hidden="1">
      <c r="A42" s="195" t="s">
        <v>43</v>
      </c>
      <c r="B42" s="195"/>
      <c r="C42" s="195"/>
      <c r="D42" s="192"/>
      <c r="E42" s="45"/>
      <c r="F42" s="45"/>
      <c r="G42" s="194">
        <f>SUM(D42:F43)</f>
        <v>0</v>
      </c>
      <c r="H42" s="45"/>
      <c r="I42" s="192"/>
      <c r="J42" s="192"/>
      <c r="K42" s="194">
        <f>SUM(H42:J43)</f>
        <v>0</v>
      </c>
      <c r="L42" s="194">
        <f>G42+K42</f>
        <v>0</v>
      </c>
      <c r="M42" s="192"/>
      <c r="N42" s="45"/>
      <c r="O42" s="45"/>
      <c r="P42" s="194">
        <f>SUM(M42:O43)</f>
        <v>0</v>
      </c>
      <c r="Q42" s="45"/>
      <c r="R42" s="192"/>
      <c r="S42" s="192"/>
      <c r="T42" s="187">
        <f>SUM(Q42:S43)</f>
        <v>0</v>
      </c>
      <c r="U42" s="187">
        <f>T42+P42</f>
        <v>0</v>
      </c>
      <c r="V42" s="187">
        <f>L42-U42</f>
        <v>0</v>
      </c>
      <c r="W42" s="54"/>
      <c r="X42" s="54"/>
      <c r="Y42" s="54"/>
      <c r="Z42" s="54"/>
      <c r="AA42" s="54"/>
    </row>
    <row r="43" spans="1:27" ht="21" customHeight="1" hidden="1">
      <c r="A43" s="195"/>
      <c r="B43" s="195"/>
      <c r="C43" s="195"/>
      <c r="D43" s="192"/>
      <c r="E43" s="40"/>
      <c r="F43" s="40"/>
      <c r="G43" s="194"/>
      <c r="H43" s="40"/>
      <c r="I43" s="192"/>
      <c r="J43" s="192"/>
      <c r="K43" s="194"/>
      <c r="L43" s="194"/>
      <c r="M43" s="192"/>
      <c r="N43" s="40"/>
      <c r="O43" s="40"/>
      <c r="P43" s="194"/>
      <c r="Q43" s="40"/>
      <c r="R43" s="192"/>
      <c r="S43" s="192"/>
      <c r="T43" s="187"/>
      <c r="U43" s="187"/>
      <c r="V43" s="187"/>
      <c r="W43" s="54"/>
      <c r="X43" s="54"/>
      <c r="Y43" s="54"/>
      <c r="Z43" s="54"/>
      <c r="AA43" s="54"/>
    </row>
    <row r="44" spans="1:27" ht="21" customHeight="1" hidden="1">
      <c r="A44" s="195" t="s">
        <v>44</v>
      </c>
      <c r="B44" s="195"/>
      <c r="C44" s="195"/>
      <c r="D44" s="192"/>
      <c r="E44" s="45"/>
      <c r="F44" s="45"/>
      <c r="G44" s="194">
        <f>SUM(D44:F45)</f>
        <v>0</v>
      </c>
      <c r="H44" s="45"/>
      <c r="I44" s="192"/>
      <c r="J44" s="192"/>
      <c r="K44" s="194">
        <f>SUM(H44:J45)</f>
        <v>0</v>
      </c>
      <c r="L44" s="194">
        <f>G44+K44</f>
        <v>0</v>
      </c>
      <c r="M44" s="192"/>
      <c r="N44" s="45"/>
      <c r="O44" s="45"/>
      <c r="P44" s="194">
        <f>SUM(M44:O45)</f>
        <v>0</v>
      </c>
      <c r="Q44" s="45"/>
      <c r="R44" s="192"/>
      <c r="S44" s="192"/>
      <c r="T44" s="187">
        <f>SUM(Q44:S45)</f>
        <v>0</v>
      </c>
      <c r="U44" s="187">
        <f>T44+P44</f>
        <v>0</v>
      </c>
      <c r="V44" s="187">
        <f>L44-U44</f>
        <v>0</v>
      </c>
      <c r="W44" s="54"/>
      <c r="X44" s="54"/>
      <c r="Y44" s="54"/>
      <c r="Z44" s="54"/>
      <c r="AA44" s="54"/>
    </row>
    <row r="45" spans="1:27" ht="21" customHeight="1" hidden="1">
      <c r="A45" s="195"/>
      <c r="B45" s="195"/>
      <c r="C45" s="195"/>
      <c r="D45" s="192"/>
      <c r="E45" s="40"/>
      <c r="F45" s="40"/>
      <c r="G45" s="194"/>
      <c r="H45" s="40"/>
      <c r="I45" s="192"/>
      <c r="J45" s="192"/>
      <c r="K45" s="194"/>
      <c r="L45" s="194"/>
      <c r="M45" s="192"/>
      <c r="N45" s="40"/>
      <c r="O45" s="40"/>
      <c r="P45" s="194"/>
      <c r="Q45" s="40"/>
      <c r="R45" s="192"/>
      <c r="S45" s="192"/>
      <c r="T45" s="187"/>
      <c r="U45" s="187"/>
      <c r="V45" s="187"/>
      <c r="W45" s="54"/>
      <c r="X45" s="54"/>
      <c r="Y45" s="54"/>
      <c r="Z45" s="54"/>
      <c r="AA45" s="54"/>
    </row>
    <row r="46" spans="1:27" ht="21" customHeight="1" hidden="1">
      <c r="A46" s="195" t="s">
        <v>45</v>
      </c>
      <c r="B46" s="195"/>
      <c r="C46" s="195"/>
      <c r="D46" s="192"/>
      <c r="E46" s="45"/>
      <c r="F46" s="45"/>
      <c r="G46" s="194">
        <f>SUM(D46:F47)</f>
        <v>0</v>
      </c>
      <c r="H46" s="45"/>
      <c r="I46" s="192"/>
      <c r="J46" s="192"/>
      <c r="K46" s="194">
        <f>SUM(H46:J47)</f>
        <v>0</v>
      </c>
      <c r="L46" s="194">
        <f>G46+K46</f>
        <v>0</v>
      </c>
      <c r="M46" s="192"/>
      <c r="N46" s="45"/>
      <c r="O46" s="45"/>
      <c r="P46" s="194">
        <f>SUM(M46:O47)</f>
        <v>0</v>
      </c>
      <c r="Q46" s="45"/>
      <c r="R46" s="192"/>
      <c r="S46" s="192"/>
      <c r="T46" s="187">
        <f>SUM(Q46:S47)</f>
        <v>0</v>
      </c>
      <c r="U46" s="187">
        <f>T46+P46</f>
        <v>0</v>
      </c>
      <c r="V46" s="187">
        <f>L46-U46</f>
        <v>0</v>
      </c>
      <c r="W46" s="54"/>
      <c r="X46" s="54"/>
      <c r="Y46" s="54"/>
      <c r="Z46" s="54"/>
      <c r="AA46" s="54"/>
    </row>
    <row r="47" spans="1:27" ht="21" customHeight="1" hidden="1">
      <c r="A47" s="195"/>
      <c r="B47" s="195"/>
      <c r="C47" s="195"/>
      <c r="D47" s="192"/>
      <c r="E47" s="40"/>
      <c r="F47" s="40"/>
      <c r="G47" s="194"/>
      <c r="H47" s="40"/>
      <c r="I47" s="192"/>
      <c r="J47" s="192"/>
      <c r="K47" s="194"/>
      <c r="L47" s="194"/>
      <c r="M47" s="192"/>
      <c r="N47" s="40"/>
      <c r="O47" s="40"/>
      <c r="P47" s="194"/>
      <c r="Q47" s="40"/>
      <c r="R47" s="192"/>
      <c r="S47" s="192"/>
      <c r="T47" s="187"/>
      <c r="U47" s="187"/>
      <c r="V47" s="187"/>
      <c r="W47" s="54"/>
      <c r="X47" s="54"/>
      <c r="Y47" s="54"/>
      <c r="Z47" s="54"/>
      <c r="AA47" s="54"/>
    </row>
    <row r="48" spans="1:27" ht="21" customHeight="1" hidden="1">
      <c r="A48" s="195" t="s">
        <v>46</v>
      </c>
      <c r="B48" s="195"/>
      <c r="C48" s="195"/>
      <c r="D48" s="192"/>
      <c r="E48" s="45"/>
      <c r="F48" s="45"/>
      <c r="G48" s="194">
        <f>SUM(D48:F49)</f>
        <v>0</v>
      </c>
      <c r="H48" s="45"/>
      <c r="I48" s="192"/>
      <c r="J48" s="192"/>
      <c r="K48" s="194">
        <f>SUM(H48:J49)</f>
        <v>0</v>
      </c>
      <c r="L48" s="194">
        <f>G48+K48</f>
        <v>0</v>
      </c>
      <c r="M48" s="192"/>
      <c r="N48" s="45"/>
      <c r="O48" s="45"/>
      <c r="P48" s="194">
        <f>SUM(M48:O49)</f>
        <v>0</v>
      </c>
      <c r="Q48" s="45"/>
      <c r="R48" s="192"/>
      <c r="S48" s="192"/>
      <c r="T48" s="187">
        <f>SUM(Q48:S49)</f>
        <v>0</v>
      </c>
      <c r="U48" s="187">
        <f>T48+P48</f>
        <v>0</v>
      </c>
      <c r="V48" s="187">
        <f>L48-U48</f>
        <v>0</v>
      </c>
      <c r="W48" s="54"/>
      <c r="X48" s="54"/>
      <c r="Y48" s="54"/>
      <c r="Z48" s="54"/>
      <c r="AA48" s="54"/>
    </row>
    <row r="49" spans="1:27" ht="21" customHeight="1" hidden="1">
      <c r="A49" s="195"/>
      <c r="B49" s="195"/>
      <c r="C49" s="195"/>
      <c r="D49" s="192"/>
      <c r="E49" s="40"/>
      <c r="F49" s="40"/>
      <c r="G49" s="194"/>
      <c r="H49" s="40"/>
      <c r="I49" s="192"/>
      <c r="J49" s="192"/>
      <c r="K49" s="194"/>
      <c r="L49" s="194"/>
      <c r="M49" s="192"/>
      <c r="N49" s="40"/>
      <c r="O49" s="40"/>
      <c r="P49" s="194"/>
      <c r="Q49" s="40"/>
      <c r="R49" s="192"/>
      <c r="S49" s="192"/>
      <c r="T49" s="187"/>
      <c r="U49" s="187"/>
      <c r="V49" s="187"/>
      <c r="W49" s="54"/>
      <c r="X49" s="54"/>
      <c r="Y49" s="54"/>
      <c r="Z49" s="54"/>
      <c r="AA49" s="54"/>
    </row>
    <row r="50" spans="1:27" ht="21" customHeight="1" hidden="1">
      <c r="A50" s="195" t="s">
        <v>47</v>
      </c>
      <c r="B50" s="195"/>
      <c r="C50" s="195"/>
      <c r="D50" s="192"/>
      <c r="E50" s="45"/>
      <c r="F50" s="45"/>
      <c r="G50" s="194">
        <f>SUM(D50:F51)</f>
        <v>0</v>
      </c>
      <c r="H50" s="45"/>
      <c r="I50" s="192"/>
      <c r="J50" s="192"/>
      <c r="K50" s="194">
        <f>SUM(H50:J51)</f>
        <v>0</v>
      </c>
      <c r="L50" s="194">
        <f>G50+K50</f>
        <v>0</v>
      </c>
      <c r="M50" s="192"/>
      <c r="N50" s="45"/>
      <c r="O50" s="45"/>
      <c r="P50" s="194">
        <f>SUM(M50:O51)</f>
        <v>0</v>
      </c>
      <c r="Q50" s="45"/>
      <c r="R50" s="192"/>
      <c r="S50" s="192"/>
      <c r="T50" s="194">
        <f>SUM(Q50:S51)</f>
        <v>0</v>
      </c>
      <c r="U50" s="194">
        <f>T50+P50</f>
        <v>0</v>
      </c>
      <c r="V50" s="194">
        <f>L50-U50</f>
        <v>0</v>
      </c>
      <c r="W50" s="54"/>
      <c r="X50" s="54"/>
      <c r="Y50" s="54"/>
      <c r="Z50" s="54"/>
      <c r="AA50" s="54"/>
    </row>
    <row r="51" spans="1:27" ht="21" customHeight="1" hidden="1">
      <c r="A51" s="195"/>
      <c r="B51" s="195"/>
      <c r="C51" s="195"/>
      <c r="D51" s="192"/>
      <c r="E51" s="57"/>
      <c r="F51" s="57"/>
      <c r="G51" s="194"/>
      <c r="H51" s="57"/>
      <c r="I51" s="192"/>
      <c r="J51" s="192"/>
      <c r="K51" s="194"/>
      <c r="L51" s="194"/>
      <c r="M51" s="192"/>
      <c r="N51" s="57"/>
      <c r="O51" s="57"/>
      <c r="P51" s="194"/>
      <c r="Q51" s="57"/>
      <c r="R51" s="192"/>
      <c r="S51" s="192"/>
      <c r="T51" s="194"/>
      <c r="U51" s="194"/>
      <c r="V51" s="194"/>
      <c r="W51" s="54"/>
      <c r="X51" s="54"/>
      <c r="Y51" s="54"/>
      <c r="Z51" s="54"/>
      <c r="AA51" s="54"/>
    </row>
    <row r="52" spans="1:27" ht="21" customHeight="1" hidden="1">
      <c r="A52" s="193" t="s">
        <v>48</v>
      </c>
      <c r="B52" s="195"/>
      <c r="C52" s="195"/>
      <c r="D52" s="192"/>
      <c r="E52" s="57"/>
      <c r="F52" s="57"/>
      <c r="G52" s="194">
        <f>SUM(D52:F53)</f>
        <v>0</v>
      </c>
      <c r="H52" s="57"/>
      <c r="I52" s="192"/>
      <c r="J52" s="192"/>
      <c r="K52" s="194">
        <f>SUM(H52:J53)</f>
        <v>0</v>
      </c>
      <c r="L52" s="194">
        <f>G52+K52</f>
        <v>0</v>
      </c>
      <c r="M52" s="192"/>
      <c r="N52" s="45"/>
      <c r="O52" s="45"/>
      <c r="P52" s="194">
        <f>SUM(M52:O53)</f>
        <v>0</v>
      </c>
      <c r="Q52" s="45"/>
      <c r="R52" s="192"/>
      <c r="S52" s="192"/>
      <c r="T52" s="194">
        <f>SUM(Q52:S53)</f>
        <v>0</v>
      </c>
      <c r="U52" s="194">
        <f>T52+P52</f>
        <v>0</v>
      </c>
      <c r="V52" s="194">
        <f>L52-U52</f>
        <v>0</v>
      </c>
      <c r="W52" s="54"/>
      <c r="X52" s="54"/>
      <c r="Y52" s="54"/>
      <c r="Z52" s="54"/>
      <c r="AA52" s="54"/>
    </row>
    <row r="53" spans="1:27" ht="21" customHeight="1" hidden="1">
      <c r="A53" s="195"/>
      <c r="B53" s="195"/>
      <c r="C53" s="195"/>
      <c r="D53" s="192"/>
      <c r="E53" s="57"/>
      <c r="F53" s="57"/>
      <c r="G53" s="194"/>
      <c r="H53" s="57"/>
      <c r="I53" s="192"/>
      <c r="J53" s="192"/>
      <c r="K53" s="194"/>
      <c r="L53" s="194"/>
      <c r="M53" s="192"/>
      <c r="N53" s="57"/>
      <c r="O53" s="57"/>
      <c r="P53" s="194"/>
      <c r="Q53" s="57"/>
      <c r="R53" s="192"/>
      <c r="S53" s="192"/>
      <c r="T53" s="194"/>
      <c r="U53" s="194"/>
      <c r="V53" s="194"/>
      <c r="W53" s="54"/>
      <c r="X53" s="54"/>
      <c r="Y53" s="54"/>
      <c r="Z53" s="54"/>
      <c r="AA53" s="54"/>
    </row>
    <row r="54" spans="1:27" ht="9" customHeight="1" hidden="1" thickBot="1">
      <c r="A54" s="58"/>
      <c r="B54" s="59"/>
      <c r="C54" s="60"/>
      <c r="D54" s="61"/>
      <c r="E54" s="61"/>
      <c r="F54" s="61"/>
      <c r="G54" s="61"/>
      <c r="H54" s="62"/>
      <c r="I54" s="62"/>
      <c r="J54" s="62"/>
      <c r="K54" s="62"/>
      <c r="L54" s="61"/>
      <c r="M54" s="62"/>
      <c r="N54" s="61"/>
      <c r="O54" s="62"/>
      <c r="P54" s="61"/>
      <c r="Q54" s="62"/>
      <c r="R54" s="62"/>
      <c r="S54" s="62"/>
      <c r="T54" s="63"/>
      <c r="U54" s="61"/>
      <c r="V54" s="61"/>
      <c r="W54" s="54"/>
      <c r="X54" s="54"/>
      <c r="Y54" s="54"/>
      <c r="Z54" s="54"/>
      <c r="AA54" s="54"/>
    </row>
    <row r="55" spans="1:27" ht="28.5" customHeight="1" hidden="1">
      <c r="A55" s="160"/>
      <c r="B55" s="67"/>
      <c r="C55" s="161"/>
      <c r="D55" s="69"/>
      <c r="E55" s="69"/>
      <c r="F55" s="69"/>
      <c r="G55" s="69"/>
      <c r="H55" s="162"/>
      <c r="I55" s="162"/>
      <c r="J55" s="162"/>
      <c r="K55" s="162"/>
      <c r="L55" s="69"/>
      <c r="M55" s="162"/>
      <c r="N55" s="69"/>
      <c r="O55" s="162"/>
      <c r="P55" s="69"/>
      <c r="Q55" s="162"/>
      <c r="R55" s="162"/>
      <c r="S55" s="162"/>
      <c r="T55" s="70"/>
      <c r="U55" s="69"/>
      <c r="V55" s="69"/>
      <c r="W55" s="54"/>
      <c r="X55" s="54"/>
      <c r="Y55" s="54"/>
      <c r="Z55" s="54"/>
      <c r="AA55" s="54"/>
    </row>
    <row r="56" spans="1:27" s="35" customFormat="1" ht="24.75" customHeight="1">
      <c r="A56" s="196" t="s">
        <v>92</v>
      </c>
      <c r="B56" s="196"/>
      <c r="C56" s="196"/>
      <c r="D56" s="197">
        <f>D58</f>
        <v>16730000000</v>
      </c>
      <c r="E56" s="64">
        <f>E58</f>
        <v>0</v>
      </c>
      <c r="F56" s="64">
        <f>F58</f>
        <v>0</v>
      </c>
      <c r="G56" s="197">
        <f>SUM(D56:F57)</f>
        <v>16730000000</v>
      </c>
      <c r="H56" s="64">
        <f>H58</f>
        <v>0</v>
      </c>
      <c r="I56" s="197">
        <f>I58</f>
        <v>0</v>
      </c>
      <c r="J56" s="197">
        <f>J58</f>
        <v>0</v>
      </c>
      <c r="K56" s="197">
        <f>SUM(H56:J57)</f>
        <v>0</v>
      </c>
      <c r="L56" s="197">
        <f>G56+K56</f>
        <v>16730000000</v>
      </c>
      <c r="M56" s="197">
        <f>M58</f>
        <v>35752500000</v>
      </c>
      <c r="N56" s="64">
        <f>N58</f>
        <v>0</v>
      </c>
      <c r="O56" s="64">
        <f>O58</f>
        <v>0</v>
      </c>
      <c r="P56" s="197">
        <f>SUM(M56:O57)</f>
        <v>35752500000</v>
      </c>
      <c r="Q56" s="64">
        <f>Q58</f>
        <v>0</v>
      </c>
      <c r="R56" s="197">
        <f>R58</f>
        <v>0</v>
      </c>
      <c r="S56" s="197">
        <f>S58</f>
        <v>0</v>
      </c>
      <c r="T56" s="197">
        <f>SUM(Q56:S57)</f>
        <v>0</v>
      </c>
      <c r="U56" s="197">
        <f>T56+P56</f>
        <v>35752500000</v>
      </c>
      <c r="V56" s="197">
        <f>L56-U56</f>
        <v>-19022500000</v>
      </c>
      <c r="W56" s="34"/>
      <c r="X56" s="34"/>
      <c r="Y56" s="34"/>
      <c r="Z56" s="34"/>
      <c r="AA56" s="34"/>
    </row>
    <row r="57" spans="1:27" s="35" customFormat="1" ht="24.75" customHeight="1">
      <c r="A57" s="196"/>
      <c r="B57" s="196"/>
      <c r="C57" s="196"/>
      <c r="D57" s="197"/>
      <c r="E57" s="65">
        <f>E59</f>
        <v>0</v>
      </c>
      <c r="F57" s="65">
        <f>F59</f>
        <v>0</v>
      </c>
      <c r="G57" s="197"/>
      <c r="H57" s="65">
        <f>H59</f>
        <v>0</v>
      </c>
      <c r="I57" s="197"/>
      <c r="J57" s="197"/>
      <c r="K57" s="197"/>
      <c r="L57" s="197"/>
      <c r="M57" s="197"/>
      <c r="N57" s="65">
        <f>N59</f>
        <v>0</v>
      </c>
      <c r="O57" s="65">
        <f>O59</f>
        <v>0</v>
      </c>
      <c r="P57" s="197"/>
      <c r="Q57" s="65">
        <f>Q59</f>
        <v>0</v>
      </c>
      <c r="R57" s="197"/>
      <c r="S57" s="197"/>
      <c r="T57" s="197"/>
      <c r="U57" s="197"/>
      <c r="V57" s="197"/>
      <c r="W57" s="34"/>
      <c r="X57" s="34"/>
      <c r="Y57" s="34"/>
      <c r="Z57" s="34"/>
      <c r="AA57" s="34"/>
    </row>
    <row r="58" spans="1:27" s="35" customFormat="1" ht="21" customHeight="1">
      <c r="A58" s="198" t="s">
        <v>10</v>
      </c>
      <c r="B58" s="198"/>
      <c r="C58" s="198"/>
      <c r="D58" s="186">
        <v>16730000000</v>
      </c>
      <c r="E58" s="37"/>
      <c r="F58" s="37"/>
      <c r="G58" s="188">
        <f>SUM(D58:F59)</f>
        <v>16730000000</v>
      </c>
      <c r="H58" s="37"/>
      <c r="I58" s="186"/>
      <c r="J58" s="186"/>
      <c r="K58" s="187">
        <f>SUM(H58:J59)</f>
        <v>0</v>
      </c>
      <c r="L58" s="187">
        <f>G58+K58</f>
        <v>16730000000</v>
      </c>
      <c r="M58" s="186">
        <v>35752500000</v>
      </c>
      <c r="N58" s="37"/>
      <c r="O58" s="37"/>
      <c r="P58" s="188">
        <f>SUM(M58:O59)</f>
        <v>35752500000</v>
      </c>
      <c r="Q58" s="37"/>
      <c r="R58" s="186"/>
      <c r="S58" s="186"/>
      <c r="T58" s="187">
        <f>SUM(Q58:S59)</f>
        <v>0</v>
      </c>
      <c r="U58" s="187">
        <f>T58+P58</f>
        <v>35752500000</v>
      </c>
      <c r="V58" s="187">
        <f>L58-U58</f>
        <v>-19022500000</v>
      </c>
      <c r="W58" s="34"/>
      <c r="X58" s="34"/>
      <c r="Y58" s="34"/>
      <c r="Z58" s="34"/>
      <c r="AA58" s="34"/>
    </row>
    <row r="59" spans="1:27" s="35" customFormat="1" ht="21" customHeight="1">
      <c r="A59" s="198"/>
      <c r="B59" s="198"/>
      <c r="C59" s="198"/>
      <c r="D59" s="186"/>
      <c r="E59" s="40"/>
      <c r="F59" s="40"/>
      <c r="G59" s="188"/>
      <c r="H59" s="40"/>
      <c r="I59" s="186"/>
      <c r="J59" s="186"/>
      <c r="K59" s="187"/>
      <c r="L59" s="187"/>
      <c r="M59" s="186"/>
      <c r="N59" s="40"/>
      <c r="O59" s="40"/>
      <c r="P59" s="188"/>
      <c r="Q59" s="40"/>
      <c r="R59" s="186"/>
      <c r="S59" s="186"/>
      <c r="T59" s="187"/>
      <c r="U59" s="187"/>
      <c r="V59" s="187"/>
      <c r="W59" s="34"/>
      <c r="X59" s="34"/>
      <c r="Y59" s="34"/>
      <c r="Z59" s="34"/>
      <c r="AA59" s="34"/>
    </row>
    <row r="60" spans="1:27" ht="17.25" customHeight="1" hidden="1">
      <c r="A60" s="66"/>
      <c r="B60" s="67"/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/>
      <c r="U60" s="69"/>
      <c r="V60" s="69"/>
      <c r="W60" s="54"/>
      <c r="X60" s="54"/>
      <c r="Y60" s="54"/>
      <c r="Z60" s="54"/>
      <c r="AA60" s="54"/>
    </row>
    <row r="61" spans="1:27" ht="19.5" customHeight="1" hidden="1">
      <c r="A61" s="166" t="s">
        <v>49</v>
      </c>
      <c r="B61" s="166"/>
      <c r="C61" s="166"/>
      <c r="D61" s="167">
        <f>D63</f>
        <v>0</v>
      </c>
      <c r="E61" s="33">
        <f>E63</f>
        <v>0</v>
      </c>
      <c r="F61" s="33">
        <f>F63</f>
        <v>0</v>
      </c>
      <c r="G61" s="167">
        <f>SUM(D61:F62)</f>
        <v>0</v>
      </c>
      <c r="H61" s="33">
        <f>H63</f>
        <v>0</v>
      </c>
      <c r="I61" s="167">
        <f>I63</f>
        <v>0</v>
      </c>
      <c r="J61" s="167">
        <f>J63</f>
        <v>0</v>
      </c>
      <c r="K61" s="167">
        <f>SUM(H61:J62)</f>
        <v>0</v>
      </c>
      <c r="L61" s="167">
        <f>G61+K61</f>
        <v>0</v>
      </c>
      <c r="M61" s="167">
        <f>M63</f>
        <v>0</v>
      </c>
      <c r="N61" s="33">
        <f>N63</f>
        <v>0</v>
      </c>
      <c r="O61" s="33">
        <f>O63</f>
        <v>0</v>
      </c>
      <c r="P61" s="167">
        <f>SUM(M61:O62)</f>
        <v>0</v>
      </c>
      <c r="Q61" s="33">
        <f>Q63</f>
        <v>0</v>
      </c>
      <c r="R61" s="167">
        <f>R63</f>
        <v>0</v>
      </c>
      <c r="S61" s="167">
        <f>S63</f>
        <v>0</v>
      </c>
      <c r="T61" s="167">
        <f>SUM(Q61:S62)</f>
        <v>0</v>
      </c>
      <c r="U61" s="167">
        <f>P61+T61</f>
        <v>0</v>
      </c>
      <c r="V61" s="188">
        <f>L61-U61</f>
        <v>0</v>
      </c>
      <c r="W61" s="54"/>
      <c r="X61" s="54"/>
      <c r="Y61" s="54"/>
      <c r="Z61" s="54"/>
      <c r="AA61" s="54"/>
    </row>
    <row r="62" spans="1:27" ht="19.5" customHeight="1" hidden="1">
      <c r="A62" s="166"/>
      <c r="B62" s="166"/>
      <c r="C62" s="166"/>
      <c r="D62" s="167"/>
      <c r="E62" s="36">
        <f>E64</f>
        <v>0</v>
      </c>
      <c r="F62" s="36">
        <f>F64</f>
        <v>0</v>
      </c>
      <c r="G62" s="167"/>
      <c r="H62" s="36">
        <f>H64</f>
        <v>0</v>
      </c>
      <c r="I62" s="167"/>
      <c r="J62" s="167"/>
      <c r="K62" s="167"/>
      <c r="L62" s="167"/>
      <c r="M62" s="167"/>
      <c r="N62" s="36">
        <f>N64</f>
        <v>0</v>
      </c>
      <c r="O62" s="36">
        <f>O64</f>
        <v>0</v>
      </c>
      <c r="P62" s="167"/>
      <c r="Q62" s="36">
        <f>Q64</f>
        <v>0</v>
      </c>
      <c r="R62" s="167"/>
      <c r="S62" s="167"/>
      <c r="T62" s="167"/>
      <c r="U62" s="167"/>
      <c r="V62" s="188"/>
      <c r="W62" s="54"/>
      <c r="X62" s="54"/>
      <c r="Y62" s="54"/>
      <c r="Z62" s="54"/>
      <c r="AA62" s="54"/>
    </row>
    <row r="63" spans="1:27" s="35" customFormat="1" ht="21" customHeight="1" hidden="1">
      <c r="A63" s="199" t="s">
        <v>50</v>
      </c>
      <c r="B63" s="199"/>
      <c r="C63" s="199"/>
      <c r="D63" s="186"/>
      <c r="E63" s="37"/>
      <c r="F63" s="37"/>
      <c r="G63" s="188">
        <f>SUM(D63:F64)</f>
        <v>0</v>
      </c>
      <c r="H63" s="37"/>
      <c r="I63" s="186"/>
      <c r="J63" s="186"/>
      <c r="K63" s="188">
        <f>SUM(H63:J64)</f>
        <v>0</v>
      </c>
      <c r="L63" s="188">
        <f>G63+K63</f>
        <v>0</v>
      </c>
      <c r="M63" s="186"/>
      <c r="N63" s="37"/>
      <c r="O63" s="37"/>
      <c r="P63" s="188">
        <f>SUM(M63:O64)</f>
        <v>0</v>
      </c>
      <c r="Q63" s="37"/>
      <c r="R63" s="186"/>
      <c r="S63" s="186"/>
      <c r="T63" s="188">
        <f>SUM(Q63:S64)</f>
        <v>0</v>
      </c>
      <c r="U63" s="188">
        <f>P63+T63</f>
        <v>0</v>
      </c>
      <c r="V63" s="188">
        <f>L63-U63</f>
        <v>0</v>
      </c>
      <c r="W63" s="34"/>
      <c r="X63" s="34"/>
      <c r="Y63" s="34"/>
      <c r="Z63" s="34"/>
      <c r="AA63" s="34"/>
    </row>
    <row r="64" spans="1:27" s="35" customFormat="1" ht="21" customHeight="1" hidden="1">
      <c r="A64" s="199"/>
      <c r="B64" s="199"/>
      <c r="C64" s="199"/>
      <c r="D64" s="186"/>
      <c r="E64" s="40"/>
      <c r="F64" s="40"/>
      <c r="G64" s="188"/>
      <c r="H64" s="40"/>
      <c r="I64" s="186"/>
      <c r="J64" s="186"/>
      <c r="K64" s="188"/>
      <c r="L64" s="188"/>
      <c r="M64" s="186"/>
      <c r="N64" s="40"/>
      <c r="O64" s="40"/>
      <c r="P64" s="188"/>
      <c r="Q64" s="40"/>
      <c r="R64" s="186"/>
      <c r="S64" s="186"/>
      <c r="T64" s="188"/>
      <c r="U64" s="188"/>
      <c r="V64" s="188"/>
      <c r="W64" s="34"/>
      <c r="X64" s="34"/>
      <c r="Y64" s="34"/>
      <c r="Z64" s="34"/>
      <c r="AA64" s="34"/>
    </row>
    <row r="65" spans="1:27" ht="18" customHeight="1">
      <c r="A65" s="72"/>
      <c r="B65" s="49"/>
      <c r="C65" s="7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3"/>
      <c r="U65" s="51"/>
      <c r="V65" s="51"/>
      <c r="W65" s="54"/>
      <c r="X65" s="54"/>
      <c r="Y65" s="54"/>
      <c r="Z65" s="54"/>
      <c r="AA65" s="54"/>
    </row>
    <row r="66" spans="1:27" ht="18" customHeight="1">
      <c r="A66" s="72"/>
      <c r="B66" s="49"/>
      <c r="C66" s="73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3"/>
      <c r="U66" s="51"/>
      <c r="V66" s="51"/>
      <c r="W66" s="54"/>
      <c r="X66" s="54"/>
      <c r="Y66" s="54"/>
      <c r="Z66" s="54"/>
      <c r="AA66" s="54"/>
    </row>
    <row r="67" spans="1:27" ht="18" customHeight="1">
      <c r="A67" s="72"/>
      <c r="B67" s="49"/>
      <c r="C67" s="73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3"/>
      <c r="U67" s="51"/>
      <c r="V67" s="51"/>
      <c r="W67" s="54"/>
      <c r="X67" s="54"/>
      <c r="Y67" s="54"/>
      <c r="Z67" s="54"/>
      <c r="AA67" s="54"/>
    </row>
    <row r="68" spans="1:27" ht="49.5" customHeight="1">
      <c r="A68" s="71"/>
      <c r="B68" s="71"/>
      <c r="C68" s="71"/>
      <c r="D68" s="37"/>
      <c r="E68" s="40"/>
      <c r="F68" s="40"/>
      <c r="G68" s="38"/>
      <c r="H68" s="40"/>
      <c r="I68" s="37"/>
      <c r="J68" s="37"/>
      <c r="K68" s="39"/>
      <c r="L68" s="38"/>
      <c r="M68" s="37"/>
      <c r="N68" s="40"/>
      <c r="O68" s="40"/>
      <c r="P68" s="38"/>
      <c r="Q68" s="40"/>
      <c r="R68" s="37"/>
      <c r="S68" s="37"/>
      <c r="T68" s="38"/>
      <c r="U68" s="38"/>
      <c r="V68" s="38"/>
      <c r="W68" s="54"/>
      <c r="X68" s="54"/>
      <c r="Y68" s="54"/>
      <c r="Z68" s="54"/>
      <c r="AA68" s="54"/>
    </row>
    <row r="69" spans="1:27" ht="49.5" customHeight="1">
      <c r="A69" s="71"/>
      <c r="B69" s="71"/>
      <c r="C69" s="71"/>
      <c r="D69" s="37"/>
      <c r="E69" s="40"/>
      <c r="F69" s="40"/>
      <c r="G69" s="38"/>
      <c r="H69" s="40"/>
      <c r="I69" s="37"/>
      <c r="J69" s="37"/>
      <c r="K69" s="39"/>
      <c r="L69" s="38"/>
      <c r="M69" s="37"/>
      <c r="N69" s="40"/>
      <c r="O69" s="40"/>
      <c r="P69" s="38"/>
      <c r="Q69" s="40"/>
      <c r="R69" s="37"/>
      <c r="S69" s="37"/>
      <c r="T69" s="38"/>
      <c r="U69" s="38"/>
      <c r="V69" s="38"/>
      <c r="W69" s="54"/>
      <c r="X69" s="54"/>
      <c r="Y69" s="54"/>
      <c r="Z69" s="54"/>
      <c r="AA69" s="54"/>
    </row>
    <row r="70" spans="1:27" ht="49.5" customHeight="1">
      <c r="A70" s="71"/>
      <c r="B70" s="71"/>
      <c r="C70" s="71"/>
      <c r="D70" s="37"/>
      <c r="E70" s="40"/>
      <c r="F70" s="40"/>
      <c r="G70" s="38"/>
      <c r="H70" s="40"/>
      <c r="I70" s="37"/>
      <c r="J70" s="37"/>
      <c r="K70" s="39"/>
      <c r="L70" s="38"/>
      <c r="M70" s="37"/>
      <c r="N70" s="40"/>
      <c r="O70" s="40"/>
      <c r="P70" s="38"/>
      <c r="Q70" s="40"/>
      <c r="R70" s="37"/>
      <c r="S70" s="37"/>
      <c r="T70" s="38"/>
      <c r="U70" s="38"/>
      <c r="V70" s="38"/>
      <c r="W70" s="54"/>
      <c r="X70" s="54"/>
      <c r="Y70" s="54"/>
      <c r="Z70" s="54"/>
      <c r="AA70" s="54"/>
    </row>
    <row r="71" spans="1:27" ht="49.5" customHeight="1">
      <c r="A71" s="71"/>
      <c r="B71" s="71"/>
      <c r="C71" s="71"/>
      <c r="D71" s="37"/>
      <c r="E71" s="40"/>
      <c r="F71" s="40"/>
      <c r="G71" s="38"/>
      <c r="H71" s="40"/>
      <c r="I71" s="37"/>
      <c r="J71" s="37"/>
      <c r="K71" s="39"/>
      <c r="L71" s="38"/>
      <c r="M71" s="37"/>
      <c r="N71" s="40"/>
      <c r="O71" s="40"/>
      <c r="P71" s="38"/>
      <c r="Q71" s="40"/>
      <c r="R71" s="37"/>
      <c r="S71" s="37"/>
      <c r="T71" s="38"/>
      <c r="U71" s="38"/>
      <c r="V71" s="38"/>
      <c r="W71" s="54"/>
      <c r="X71" s="54"/>
      <c r="Y71" s="54"/>
      <c r="Z71" s="54"/>
      <c r="AA71" s="54"/>
    </row>
    <row r="72" spans="1:27" ht="45.75" customHeight="1">
      <c r="A72" s="72"/>
      <c r="B72" s="49"/>
      <c r="C72" s="73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3"/>
      <c r="U72" s="51"/>
      <c r="V72" s="51"/>
      <c r="W72" s="54"/>
      <c r="X72" s="54"/>
      <c r="Y72" s="54"/>
      <c r="Z72" s="54"/>
      <c r="AA72" s="54"/>
    </row>
    <row r="73" spans="1:27" ht="12.75" customHeight="1">
      <c r="A73" s="72"/>
      <c r="B73" s="49"/>
      <c r="C73" s="73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3"/>
      <c r="U73" s="51"/>
      <c r="V73" s="51"/>
      <c r="W73" s="54"/>
      <c r="X73" s="54"/>
      <c r="Y73" s="54"/>
      <c r="Z73" s="54"/>
      <c r="AA73" s="54"/>
    </row>
    <row r="74" spans="1:27" ht="12.75" customHeight="1">
      <c r="A74" s="72"/>
      <c r="B74" s="49"/>
      <c r="C74" s="73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3"/>
      <c r="U74" s="51"/>
      <c r="V74" s="51"/>
      <c r="W74" s="54"/>
      <c r="X74" s="54"/>
      <c r="Y74" s="54"/>
      <c r="Z74" s="54"/>
      <c r="AA74" s="54"/>
    </row>
    <row r="75" spans="1:27" ht="19.5" customHeight="1">
      <c r="A75" s="48"/>
      <c r="B75" s="74"/>
      <c r="C75" s="75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3"/>
      <c r="U75" s="51"/>
      <c r="V75" s="51"/>
      <c r="W75" s="54"/>
      <c r="X75" s="54"/>
      <c r="Y75" s="54"/>
      <c r="Z75" s="54"/>
      <c r="AA75" s="54"/>
    </row>
    <row r="76" spans="1:27" s="77" customFormat="1" ht="21.75" customHeight="1">
      <c r="A76" s="166" t="s">
        <v>51</v>
      </c>
      <c r="B76" s="166"/>
      <c r="C76" s="166"/>
      <c r="D76" s="167">
        <f>D10+D23+D38+D56+D61</f>
        <v>165547460000</v>
      </c>
      <c r="E76" s="33">
        <f>E10+E23+E38+E56+E61</f>
        <v>105200000000</v>
      </c>
      <c r="F76" s="33">
        <f>F10+F23+F38+F56+F61</f>
        <v>0</v>
      </c>
      <c r="G76" s="167">
        <f>SUM(D76:F77)</f>
        <v>291147460000</v>
      </c>
      <c r="H76" s="33">
        <f>H10+H23+H38+H56+H61</f>
        <v>0</v>
      </c>
      <c r="I76" s="200">
        <f>I10+I23+I38+I56+I61</f>
        <v>0</v>
      </c>
      <c r="J76" s="200">
        <f>J10+J23+J38+J56+J61</f>
        <v>0</v>
      </c>
      <c r="K76" s="200">
        <f>SUM(H76:J77)</f>
        <v>0</v>
      </c>
      <c r="L76" s="167">
        <f>L10+L23+L38+L56+L61</f>
        <v>291147460000</v>
      </c>
      <c r="M76" s="167">
        <f>M10+M23+M38+M56+M61</f>
        <v>353410864417</v>
      </c>
      <c r="N76" s="33">
        <f>N10+N23+N38+N56+N61</f>
        <v>91141848027</v>
      </c>
      <c r="O76" s="33">
        <f>O10+O23+O38+O56+O61</f>
        <v>0</v>
      </c>
      <c r="P76" s="200">
        <f>SUM(M76:O77)</f>
        <v>465692712444</v>
      </c>
      <c r="Q76" s="33">
        <f>Q10+Q23+Q38+Q56+Q61</f>
        <v>8600000000</v>
      </c>
      <c r="R76" s="200">
        <f>R10+R23+R38+R56+R61</f>
        <v>0</v>
      </c>
      <c r="S76" s="200">
        <f>S10+S23+S38+S56+S61</f>
        <v>0</v>
      </c>
      <c r="T76" s="167">
        <f>SUM(Q76:S77)</f>
        <v>8600000000</v>
      </c>
      <c r="U76" s="167">
        <f>P76+T76</f>
        <v>474292712444</v>
      </c>
      <c r="V76" s="167">
        <f>L76-U76</f>
        <v>-183145252444</v>
      </c>
      <c r="W76" s="76"/>
      <c r="X76" s="76"/>
      <c r="Y76" s="76"/>
      <c r="Z76" s="76"/>
      <c r="AA76" s="76"/>
    </row>
    <row r="77" spans="1:27" s="35" customFormat="1" ht="21.75" customHeight="1">
      <c r="A77" s="166"/>
      <c r="B77" s="166"/>
      <c r="C77" s="166"/>
      <c r="D77" s="167"/>
      <c r="E77" s="36">
        <f>E11+E24+E39+E57+E62</f>
        <v>20400000000</v>
      </c>
      <c r="F77" s="36">
        <f>F11+F24+F39+F57+F62</f>
        <v>0</v>
      </c>
      <c r="G77" s="167"/>
      <c r="H77" s="36">
        <f>H11+H24+H39+H57+H62</f>
        <v>0</v>
      </c>
      <c r="I77" s="200"/>
      <c r="J77" s="200"/>
      <c r="K77" s="200"/>
      <c r="L77" s="167"/>
      <c r="M77" s="167"/>
      <c r="N77" s="36">
        <f>N11+N24+N39+N57+N62</f>
        <v>21140000000</v>
      </c>
      <c r="O77" s="36">
        <f>O11+O24+O39+O57+O62</f>
        <v>0</v>
      </c>
      <c r="P77" s="200"/>
      <c r="Q77" s="36">
        <f>Q11+Q24+Q39+Q57+Q62</f>
        <v>0</v>
      </c>
      <c r="R77" s="200"/>
      <c r="S77" s="200"/>
      <c r="T77" s="167"/>
      <c r="U77" s="167"/>
      <c r="V77" s="167"/>
      <c r="W77" s="34"/>
      <c r="X77" s="34"/>
      <c r="Y77" s="34"/>
      <c r="Z77" s="34"/>
      <c r="AA77" s="34"/>
    </row>
    <row r="78" spans="1:27" s="83" customFormat="1" ht="13.5" customHeight="1" thickBot="1">
      <c r="A78" s="78"/>
      <c r="B78" s="78"/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1"/>
      <c r="V78" s="80"/>
      <c r="W78" s="82"/>
      <c r="X78" s="82"/>
      <c r="Y78" s="82"/>
      <c r="Z78" s="82"/>
      <c r="AA78" s="82"/>
    </row>
    <row r="79" spans="1:27" ht="32.25" customHeight="1">
      <c r="A79" s="201" t="s">
        <v>52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84"/>
      <c r="N79" s="84"/>
      <c r="O79" s="84"/>
      <c r="P79" s="84"/>
      <c r="Q79" s="84"/>
      <c r="R79" s="84"/>
      <c r="S79" s="84"/>
      <c r="T79" s="84"/>
      <c r="U79" s="84"/>
      <c r="V79" s="54"/>
      <c r="W79" s="54"/>
      <c r="X79" s="54"/>
      <c r="Y79" s="54"/>
      <c r="Z79" s="54"/>
      <c r="AA79" s="54"/>
    </row>
  </sheetData>
  <mergeCells count="379">
    <mergeCell ref="U76:U77"/>
    <mergeCell ref="V76:V77"/>
    <mergeCell ref="A79:L79"/>
    <mergeCell ref="P76:P77"/>
    <mergeCell ref="R76:R77"/>
    <mergeCell ref="S76:S77"/>
    <mergeCell ref="T76:T77"/>
    <mergeCell ref="U63:U64"/>
    <mergeCell ref="V63:V64"/>
    <mergeCell ref="A76:C77"/>
    <mergeCell ref="D76:D77"/>
    <mergeCell ref="G76:G77"/>
    <mergeCell ref="I76:I77"/>
    <mergeCell ref="J76:J77"/>
    <mergeCell ref="K76:K77"/>
    <mergeCell ref="L76:L77"/>
    <mergeCell ref="M76:M77"/>
    <mergeCell ref="P63:P64"/>
    <mergeCell ref="R63:R64"/>
    <mergeCell ref="S63:S64"/>
    <mergeCell ref="T63:T64"/>
    <mergeCell ref="U61:U62"/>
    <mergeCell ref="V61:V62"/>
    <mergeCell ref="A63:C64"/>
    <mergeCell ref="D63:D64"/>
    <mergeCell ref="G63:G64"/>
    <mergeCell ref="I63:I64"/>
    <mergeCell ref="J63:J64"/>
    <mergeCell ref="K63:K64"/>
    <mergeCell ref="L63:L64"/>
    <mergeCell ref="M63:M64"/>
    <mergeCell ref="P61:P62"/>
    <mergeCell ref="R61:R62"/>
    <mergeCell ref="S61:S62"/>
    <mergeCell ref="T61:T62"/>
    <mergeCell ref="U58:U59"/>
    <mergeCell ref="V58:V59"/>
    <mergeCell ref="A61:C62"/>
    <mergeCell ref="D61:D62"/>
    <mergeCell ref="G61:G62"/>
    <mergeCell ref="I61:I62"/>
    <mergeCell ref="J61:J62"/>
    <mergeCell ref="K61:K62"/>
    <mergeCell ref="L61:L62"/>
    <mergeCell ref="M61:M62"/>
    <mergeCell ref="P58:P59"/>
    <mergeCell ref="R58:R59"/>
    <mergeCell ref="S58:S59"/>
    <mergeCell ref="T58:T59"/>
    <mergeCell ref="U56:U57"/>
    <mergeCell ref="V56:V57"/>
    <mergeCell ref="A58:C59"/>
    <mergeCell ref="D58:D59"/>
    <mergeCell ref="G58:G59"/>
    <mergeCell ref="I58:I59"/>
    <mergeCell ref="J58:J59"/>
    <mergeCell ref="K58:K59"/>
    <mergeCell ref="L58:L59"/>
    <mergeCell ref="M58:M59"/>
    <mergeCell ref="P56:P57"/>
    <mergeCell ref="R56:R57"/>
    <mergeCell ref="S56:S57"/>
    <mergeCell ref="T56:T57"/>
    <mergeCell ref="U52:U53"/>
    <mergeCell ref="V52:V53"/>
    <mergeCell ref="A56:C57"/>
    <mergeCell ref="D56:D57"/>
    <mergeCell ref="G56:G57"/>
    <mergeCell ref="I56:I57"/>
    <mergeCell ref="J56:J57"/>
    <mergeCell ref="K56:K57"/>
    <mergeCell ref="L56:L57"/>
    <mergeCell ref="M56:M57"/>
    <mergeCell ref="P52:P53"/>
    <mergeCell ref="R52:R53"/>
    <mergeCell ref="S52:S53"/>
    <mergeCell ref="T52:T53"/>
    <mergeCell ref="U50:U51"/>
    <mergeCell ref="V50:V51"/>
    <mergeCell ref="A52:C53"/>
    <mergeCell ref="D52:D53"/>
    <mergeCell ref="G52:G53"/>
    <mergeCell ref="I52:I53"/>
    <mergeCell ref="J52:J53"/>
    <mergeCell ref="K52:K53"/>
    <mergeCell ref="L52:L53"/>
    <mergeCell ref="M52:M53"/>
    <mergeCell ref="P50:P51"/>
    <mergeCell ref="R50:R51"/>
    <mergeCell ref="S50:S51"/>
    <mergeCell ref="T50:T51"/>
    <mergeCell ref="U48:U49"/>
    <mergeCell ref="V48:V49"/>
    <mergeCell ref="A50:C51"/>
    <mergeCell ref="D50:D51"/>
    <mergeCell ref="G50:G51"/>
    <mergeCell ref="I50:I51"/>
    <mergeCell ref="J50:J51"/>
    <mergeCell ref="K50:K51"/>
    <mergeCell ref="L50:L51"/>
    <mergeCell ref="M50:M51"/>
    <mergeCell ref="P48:P49"/>
    <mergeCell ref="R48:R49"/>
    <mergeCell ref="S48:S49"/>
    <mergeCell ref="T48:T49"/>
    <mergeCell ref="U46:U47"/>
    <mergeCell ref="V46:V47"/>
    <mergeCell ref="A48:C49"/>
    <mergeCell ref="D48:D49"/>
    <mergeCell ref="G48:G49"/>
    <mergeCell ref="I48:I49"/>
    <mergeCell ref="J48:J49"/>
    <mergeCell ref="K48:K49"/>
    <mergeCell ref="L48:L49"/>
    <mergeCell ref="M48:M49"/>
    <mergeCell ref="P46:P47"/>
    <mergeCell ref="R46:R47"/>
    <mergeCell ref="S46:S47"/>
    <mergeCell ref="T46:T47"/>
    <mergeCell ref="U44:U45"/>
    <mergeCell ref="V44:V45"/>
    <mergeCell ref="A46:C47"/>
    <mergeCell ref="D46:D47"/>
    <mergeCell ref="G46:G47"/>
    <mergeCell ref="I46:I47"/>
    <mergeCell ref="J46:J47"/>
    <mergeCell ref="K46:K47"/>
    <mergeCell ref="L46:L47"/>
    <mergeCell ref="M46:M47"/>
    <mergeCell ref="P44:P45"/>
    <mergeCell ref="R44:R45"/>
    <mergeCell ref="S44:S45"/>
    <mergeCell ref="T44:T45"/>
    <mergeCell ref="U42:U43"/>
    <mergeCell ref="V42:V43"/>
    <mergeCell ref="A44:C45"/>
    <mergeCell ref="D44:D45"/>
    <mergeCell ref="G44:G45"/>
    <mergeCell ref="I44:I45"/>
    <mergeCell ref="J44:J45"/>
    <mergeCell ref="K44:K45"/>
    <mergeCell ref="L44:L45"/>
    <mergeCell ref="M44:M45"/>
    <mergeCell ref="P42:P43"/>
    <mergeCell ref="R42:R43"/>
    <mergeCell ref="S42:S43"/>
    <mergeCell ref="T42:T43"/>
    <mergeCell ref="U40:U41"/>
    <mergeCell ref="V40:V41"/>
    <mergeCell ref="A42:C43"/>
    <mergeCell ref="D42:D43"/>
    <mergeCell ref="G42:G43"/>
    <mergeCell ref="I42:I43"/>
    <mergeCell ref="J42:J43"/>
    <mergeCell ref="K42:K43"/>
    <mergeCell ref="L42:L43"/>
    <mergeCell ref="M42:M43"/>
    <mergeCell ref="P40:P41"/>
    <mergeCell ref="R40:R41"/>
    <mergeCell ref="S40:S41"/>
    <mergeCell ref="T40:T41"/>
    <mergeCell ref="U38:U39"/>
    <mergeCell ref="V38:V39"/>
    <mergeCell ref="A40:C41"/>
    <mergeCell ref="D40:D41"/>
    <mergeCell ref="G40:G41"/>
    <mergeCell ref="I40:I41"/>
    <mergeCell ref="J40:J41"/>
    <mergeCell ref="K40:K41"/>
    <mergeCell ref="L40:L41"/>
    <mergeCell ref="M40:M41"/>
    <mergeCell ref="P38:P39"/>
    <mergeCell ref="R38:R39"/>
    <mergeCell ref="S38:S39"/>
    <mergeCell ref="T38:T39"/>
    <mergeCell ref="U35:U36"/>
    <mergeCell ref="V35:V36"/>
    <mergeCell ref="A38:C39"/>
    <mergeCell ref="D38:D39"/>
    <mergeCell ref="G38:G39"/>
    <mergeCell ref="I38:I39"/>
    <mergeCell ref="J38:J39"/>
    <mergeCell ref="K38:K39"/>
    <mergeCell ref="L38:L39"/>
    <mergeCell ref="M38:M39"/>
    <mergeCell ref="P35:P36"/>
    <mergeCell ref="R35:R36"/>
    <mergeCell ref="S35:S36"/>
    <mergeCell ref="T35:T36"/>
    <mergeCell ref="U33:U34"/>
    <mergeCell ref="V33:V34"/>
    <mergeCell ref="A35:C36"/>
    <mergeCell ref="D35:D36"/>
    <mergeCell ref="G35:G36"/>
    <mergeCell ref="I35:I36"/>
    <mergeCell ref="J35:J36"/>
    <mergeCell ref="K35:K36"/>
    <mergeCell ref="L35:L36"/>
    <mergeCell ref="M35:M36"/>
    <mergeCell ref="P33:P34"/>
    <mergeCell ref="R33:R34"/>
    <mergeCell ref="S33:S34"/>
    <mergeCell ref="T33:T34"/>
    <mergeCell ref="U31:U32"/>
    <mergeCell ref="V31:V32"/>
    <mergeCell ref="A33:C34"/>
    <mergeCell ref="D33:D34"/>
    <mergeCell ref="G33:G34"/>
    <mergeCell ref="I33:I34"/>
    <mergeCell ref="J33:J34"/>
    <mergeCell ref="K33:K34"/>
    <mergeCell ref="L33:L34"/>
    <mergeCell ref="M33:M34"/>
    <mergeCell ref="P31:P32"/>
    <mergeCell ref="R31:R32"/>
    <mergeCell ref="S31:S32"/>
    <mergeCell ref="T31:T32"/>
    <mergeCell ref="U29:U30"/>
    <mergeCell ref="V29:V30"/>
    <mergeCell ref="A31:C32"/>
    <mergeCell ref="D31:D32"/>
    <mergeCell ref="G31:G32"/>
    <mergeCell ref="I31:I32"/>
    <mergeCell ref="J31:J32"/>
    <mergeCell ref="K31:K32"/>
    <mergeCell ref="L31:L32"/>
    <mergeCell ref="M31:M32"/>
    <mergeCell ref="P29:P30"/>
    <mergeCell ref="R29:R30"/>
    <mergeCell ref="S29:S30"/>
    <mergeCell ref="T29:T30"/>
    <mergeCell ref="U27:U28"/>
    <mergeCell ref="V27:V28"/>
    <mergeCell ref="A29:C30"/>
    <mergeCell ref="D29:D30"/>
    <mergeCell ref="G29:G30"/>
    <mergeCell ref="I29:I30"/>
    <mergeCell ref="J29:J30"/>
    <mergeCell ref="K29:K30"/>
    <mergeCell ref="L29:L30"/>
    <mergeCell ref="M29:M30"/>
    <mergeCell ref="P27:P28"/>
    <mergeCell ref="R27:R28"/>
    <mergeCell ref="S27:S28"/>
    <mergeCell ref="T27:T28"/>
    <mergeCell ref="U25:U26"/>
    <mergeCell ref="V25:V26"/>
    <mergeCell ref="A27:C28"/>
    <mergeCell ref="D27:D28"/>
    <mergeCell ref="G27:G28"/>
    <mergeCell ref="I27:I28"/>
    <mergeCell ref="J27:J28"/>
    <mergeCell ref="K27:K28"/>
    <mergeCell ref="L27:L28"/>
    <mergeCell ref="M27:M28"/>
    <mergeCell ref="P25:P26"/>
    <mergeCell ref="R25:R26"/>
    <mergeCell ref="S25:S26"/>
    <mergeCell ref="T25:T26"/>
    <mergeCell ref="U23:U24"/>
    <mergeCell ref="V23:V24"/>
    <mergeCell ref="A25:C26"/>
    <mergeCell ref="D25:D26"/>
    <mergeCell ref="G25:G26"/>
    <mergeCell ref="I25:I26"/>
    <mergeCell ref="J25:J26"/>
    <mergeCell ref="K25:K26"/>
    <mergeCell ref="L25:L26"/>
    <mergeCell ref="M25:M26"/>
    <mergeCell ref="P23:P24"/>
    <mergeCell ref="R23:R24"/>
    <mergeCell ref="S23:S24"/>
    <mergeCell ref="T23:T24"/>
    <mergeCell ref="U20:U21"/>
    <mergeCell ref="V20:V21"/>
    <mergeCell ref="A23:C24"/>
    <mergeCell ref="D23:D24"/>
    <mergeCell ref="G23:G24"/>
    <mergeCell ref="I23:I24"/>
    <mergeCell ref="J23:J24"/>
    <mergeCell ref="K23:K24"/>
    <mergeCell ref="L23:L24"/>
    <mergeCell ref="M23:M24"/>
    <mergeCell ref="P20:P21"/>
    <mergeCell ref="R20:R21"/>
    <mergeCell ref="S20:S21"/>
    <mergeCell ref="T20:T21"/>
    <mergeCell ref="U18:U19"/>
    <mergeCell ref="V18:V19"/>
    <mergeCell ref="A20:C21"/>
    <mergeCell ref="D20:D21"/>
    <mergeCell ref="G20:G21"/>
    <mergeCell ref="I20:I21"/>
    <mergeCell ref="J20:J21"/>
    <mergeCell ref="K20:K21"/>
    <mergeCell ref="L20:L21"/>
    <mergeCell ref="M20:M21"/>
    <mergeCell ref="P18:P19"/>
    <mergeCell ref="R18:R19"/>
    <mergeCell ref="S18:S19"/>
    <mergeCell ref="T18:T19"/>
    <mergeCell ref="U16:U17"/>
    <mergeCell ref="V16:V17"/>
    <mergeCell ref="A18:C19"/>
    <mergeCell ref="D18:D19"/>
    <mergeCell ref="G18:G19"/>
    <mergeCell ref="I18:I19"/>
    <mergeCell ref="J18:J19"/>
    <mergeCell ref="K18:K19"/>
    <mergeCell ref="L18:L19"/>
    <mergeCell ref="M18:M19"/>
    <mergeCell ref="P16:P17"/>
    <mergeCell ref="R16:R17"/>
    <mergeCell ref="S16:S17"/>
    <mergeCell ref="T16:T17"/>
    <mergeCell ref="U14:U15"/>
    <mergeCell ref="V14:V15"/>
    <mergeCell ref="A16:C17"/>
    <mergeCell ref="D16:D17"/>
    <mergeCell ref="G16:G17"/>
    <mergeCell ref="I16:I17"/>
    <mergeCell ref="J16:J17"/>
    <mergeCell ref="K16:K17"/>
    <mergeCell ref="L16:L17"/>
    <mergeCell ref="M16:M17"/>
    <mergeCell ref="P14:P15"/>
    <mergeCell ref="R14:R15"/>
    <mergeCell ref="S14:S15"/>
    <mergeCell ref="T14:T15"/>
    <mergeCell ref="U12:U13"/>
    <mergeCell ref="V12:V13"/>
    <mergeCell ref="A14:C15"/>
    <mergeCell ref="D14:D15"/>
    <mergeCell ref="G14:G15"/>
    <mergeCell ref="I14:I15"/>
    <mergeCell ref="J14:J15"/>
    <mergeCell ref="K14:K15"/>
    <mergeCell ref="L14:L15"/>
    <mergeCell ref="M14:M15"/>
    <mergeCell ref="P12:P13"/>
    <mergeCell ref="R12:R13"/>
    <mergeCell ref="S12:S13"/>
    <mergeCell ref="T12:T13"/>
    <mergeCell ref="U10:U11"/>
    <mergeCell ref="V10:V11"/>
    <mergeCell ref="A12:C13"/>
    <mergeCell ref="D12:D13"/>
    <mergeCell ref="G12:G13"/>
    <mergeCell ref="I12:I13"/>
    <mergeCell ref="J12:J13"/>
    <mergeCell ref="K12:K13"/>
    <mergeCell ref="L12:L13"/>
    <mergeCell ref="M12:M13"/>
    <mergeCell ref="P10:P11"/>
    <mergeCell ref="R10:R11"/>
    <mergeCell ref="S10:S11"/>
    <mergeCell ref="T10:T11"/>
    <mergeCell ref="J10:J11"/>
    <mergeCell ref="K10:K11"/>
    <mergeCell ref="L10:L11"/>
    <mergeCell ref="M10:M11"/>
    <mergeCell ref="A10:C11"/>
    <mergeCell ref="D10:D11"/>
    <mergeCell ref="G10:G11"/>
    <mergeCell ref="I10:I11"/>
    <mergeCell ref="G6:G8"/>
    <mergeCell ref="J6:J8"/>
    <mergeCell ref="K6:K8"/>
    <mergeCell ref="M6:M8"/>
    <mergeCell ref="A3:C8"/>
    <mergeCell ref="D6:D8"/>
    <mergeCell ref="V4:V8"/>
    <mergeCell ref="H5:K5"/>
    <mergeCell ref="L5:L8"/>
    <mergeCell ref="Q5:T5"/>
    <mergeCell ref="U5:U8"/>
    <mergeCell ref="P6:P8"/>
    <mergeCell ref="S6:S8"/>
    <mergeCell ref="T6:T8"/>
  </mergeCells>
  <printOptions horizontalCentered="1"/>
  <pageMargins left="0.5511811023622047" right="0.5511811023622047" top="0.7086614173228347" bottom="0.5905511811023623" header="0.5118110236220472" footer="0.5118110236220472"/>
  <pageSetup horizontalDpi="600" verticalDpi="600" orientation="portrait" paperSize="9" scale="66" r:id="rId1"/>
  <colBreaks count="3" manualBreakCount="3">
    <brk id="12" max="65535" man="1"/>
    <brk id="22" max="65535" man="1"/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AA79"/>
  <sheetViews>
    <sheetView view="pageBreakPreview" zoomScale="75" zoomScaleSheetLayoutView="75" workbookViewId="0" topLeftCell="A5">
      <selection activeCell="A55" sqref="A55:C56"/>
    </sheetView>
  </sheetViews>
  <sheetFormatPr defaultColWidth="9.00390625" defaultRowHeight="27.75" customHeight="1"/>
  <cols>
    <col min="1" max="1" width="10.75390625" style="90" customWidth="1"/>
    <col min="2" max="2" width="1.37890625" style="90" customWidth="1"/>
    <col min="3" max="3" width="11.375" style="91" customWidth="1"/>
    <col min="4" max="5" width="14.75390625" style="92" customWidth="1"/>
    <col min="6" max="6" width="12.00390625" style="92" customWidth="1"/>
    <col min="7" max="7" width="15.00390625" style="92" customWidth="1"/>
    <col min="8" max="8" width="9.625" style="92" customWidth="1"/>
    <col min="9" max="9" width="9.875" style="92" customWidth="1"/>
    <col min="10" max="10" width="5.25390625" style="92" customWidth="1"/>
    <col min="11" max="11" width="5.50390625" style="92" customWidth="1"/>
    <col min="12" max="12" width="15.125" style="92" customWidth="1"/>
    <col min="13" max="13" width="15.625" style="92" customWidth="1"/>
    <col min="14" max="14" width="14.875" style="92" customWidth="1"/>
    <col min="15" max="15" width="12.125" style="92" customWidth="1"/>
    <col min="16" max="16" width="14.875" style="92" customWidth="1"/>
    <col min="17" max="17" width="10.625" style="92" customWidth="1"/>
    <col min="18" max="18" width="9.75390625" style="92" customWidth="1"/>
    <col min="19" max="19" width="5.25390625" style="92" customWidth="1"/>
    <col min="20" max="20" width="5.50390625" style="92" customWidth="1"/>
    <col min="21" max="21" width="15.00390625" style="92" customWidth="1"/>
    <col min="22" max="22" width="14.125" style="92" customWidth="1"/>
    <col min="23" max="16384" width="9.00390625" style="92" customWidth="1"/>
  </cols>
  <sheetData>
    <row r="1" spans="1:21" s="86" customFormat="1" ht="44.25" customHeight="1">
      <c r="A1" s="85"/>
      <c r="B1" s="85"/>
      <c r="E1" s="87" t="s">
        <v>94</v>
      </c>
      <c r="H1" s="88"/>
      <c r="M1" s="87" t="s">
        <v>61</v>
      </c>
      <c r="P1" s="88"/>
      <c r="R1" s="89" t="s">
        <v>62</v>
      </c>
      <c r="S1" s="89"/>
      <c r="T1" s="89"/>
      <c r="U1" s="89"/>
    </row>
    <row r="2" ht="27" customHeight="1" thickBot="1">
      <c r="V2" s="93" t="s">
        <v>0</v>
      </c>
    </row>
    <row r="3" spans="1:22" ht="27" customHeight="1">
      <c r="A3" s="224" t="s">
        <v>63</v>
      </c>
      <c r="B3" s="224"/>
      <c r="C3" s="225"/>
      <c r="D3" s="94"/>
      <c r="E3" s="95"/>
      <c r="F3" s="96" t="s">
        <v>64</v>
      </c>
      <c r="G3" s="95"/>
      <c r="H3" s="95"/>
      <c r="I3" s="95"/>
      <c r="J3" s="95"/>
      <c r="K3" s="96" t="s">
        <v>65</v>
      </c>
      <c r="L3" s="95"/>
      <c r="M3" s="95"/>
      <c r="N3" s="96" t="s">
        <v>3</v>
      </c>
      <c r="O3" s="95"/>
      <c r="P3" s="95"/>
      <c r="Q3" s="95"/>
      <c r="R3" s="95"/>
      <c r="S3" s="96" t="s">
        <v>4</v>
      </c>
      <c r="T3" s="96"/>
      <c r="U3" s="95"/>
      <c r="V3" s="95"/>
    </row>
    <row r="4" spans="1:22" ht="25.5" customHeight="1">
      <c r="A4" s="226"/>
      <c r="B4" s="226"/>
      <c r="C4" s="227"/>
      <c r="D4" s="97" t="s">
        <v>14</v>
      </c>
      <c r="E4" s="98"/>
      <c r="F4" s="98"/>
      <c r="G4" s="98"/>
      <c r="H4" s="98"/>
      <c r="I4" s="98"/>
      <c r="J4" s="98"/>
      <c r="K4" s="98"/>
      <c r="L4" s="99"/>
      <c r="M4" s="100" t="s">
        <v>15</v>
      </c>
      <c r="N4" s="98"/>
      <c r="O4" s="98"/>
      <c r="P4" s="98"/>
      <c r="Q4" s="98"/>
      <c r="R4" s="98"/>
      <c r="S4" s="98"/>
      <c r="T4" s="98"/>
      <c r="U4" s="99"/>
      <c r="V4" s="230" t="s">
        <v>5</v>
      </c>
    </row>
    <row r="5" spans="1:22" ht="24.75" customHeight="1">
      <c r="A5" s="226"/>
      <c r="B5" s="226"/>
      <c r="C5" s="227"/>
      <c r="D5" s="100" t="s">
        <v>16</v>
      </c>
      <c r="E5" s="97"/>
      <c r="F5" s="98"/>
      <c r="G5" s="99"/>
      <c r="H5" s="233" t="s">
        <v>17</v>
      </c>
      <c r="I5" s="234"/>
      <c r="J5" s="234"/>
      <c r="K5" s="235"/>
      <c r="L5" s="236" t="s">
        <v>6</v>
      </c>
      <c r="M5" s="100" t="s">
        <v>18</v>
      </c>
      <c r="N5" s="98"/>
      <c r="O5" s="98"/>
      <c r="P5" s="99"/>
      <c r="Q5" s="233" t="s">
        <v>19</v>
      </c>
      <c r="R5" s="234"/>
      <c r="S5" s="234"/>
      <c r="T5" s="235"/>
      <c r="U5" s="236" t="s">
        <v>6</v>
      </c>
      <c r="V5" s="231"/>
    </row>
    <row r="6" spans="1:22" ht="19.5" customHeight="1">
      <c r="A6" s="226"/>
      <c r="B6" s="226"/>
      <c r="C6" s="227"/>
      <c r="D6" s="221" t="s">
        <v>53</v>
      </c>
      <c r="E6" s="101" t="s">
        <v>54</v>
      </c>
      <c r="F6" s="102" t="s">
        <v>55</v>
      </c>
      <c r="G6" s="221" t="s">
        <v>7</v>
      </c>
      <c r="H6" s="18" t="s">
        <v>66</v>
      </c>
      <c r="I6" s="18" t="s">
        <v>67</v>
      </c>
      <c r="J6" s="221" t="s">
        <v>8</v>
      </c>
      <c r="K6" s="221" t="s">
        <v>7</v>
      </c>
      <c r="L6" s="237"/>
      <c r="M6" s="221" t="s">
        <v>53</v>
      </c>
      <c r="N6" s="101" t="s">
        <v>54</v>
      </c>
      <c r="O6" s="102" t="s">
        <v>55</v>
      </c>
      <c r="P6" s="221" t="s">
        <v>7</v>
      </c>
      <c r="Q6" s="18" t="s">
        <v>66</v>
      </c>
      <c r="R6" s="18" t="s">
        <v>67</v>
      </c>
      <c r="S6" s="221" t="s">
        <v>8</v>
      </c>
      <c r="T6" s="221" t="s">
        <v>7</v>
      </c>
      <c r="U6" s="237"/>
      <c r="V6" s="231"/>
    </row>
    <row r="7" spans="1:22" ht="10.5" customHeight="1">
      <c r="A7" s="226"/>
      <c r="B7" s="226"/>
      <c r="C7" s="227"/>
      <c r="D7" s="222"/>
      <c r="E7" s="103" t="s">
        <v>9</v>
      </c>
      <c r="F7" s="104"/>
      <c r="G7" s="222"/>
      <c r="H7" s="21"/>
      <c r="I7" s="21"/>
      <c r="J7" s="222"/>
      <c r="K7" s="222"/>
      <c r="L7" s="237"/>
      <c r="M7" s="222"/>
      <c r="N7" s="103" t="s">
        <v>9</v>
      </c>
      <c r="P7" s="222"/>
      <c r="Q7" s="21"/>
      <c r="R7" s="21"/>
      <c r="S7" s="222"/>
      <c r="T7" s="222"/>
      <c r="U7" s="237"/>
      <c r="V7" s="231"/>
    </row>
    <row r="8" spans="1:22" ht="33.75" customHeight="1" thickBot="1">
      <c r="A8" s="228"/>
      <c r="B8" s="228"/>
      <c r="C8" s="229"/>
      <c r="D8" s="223"/>
      <c r="E8" s="105" t="s">
        <v>68</v>
      </c>
      <c r="F8" s="105" t="s">
        <v>69</v>
      </c>
      <c r="G8" s="223"/>
      <c r="H8" s="22" t="s">
        <v>70</v>
      </c>
      <c r="I8" s="23" t="s">
        <v>71</v>
      </c>
      <c r="J8" s="223"/>
      <c r="K8" s="223"/>
      <c r="L8" s="238"/>
      <c r="M8" s="223"/>
      <c r="N8" s="105" t="s">
        <v>68</v>
      </c>
      <c r="O8" s="105" t="s">
        <v>69</v>
      </c>
      <c r="P8" s="223"/>
      <c r="Q8" s="22" t="s">
        <v>70</v>
      </c>
      <c r="R8" s="23" t="s">
        <v>71</v>
      </c>
      <c r="S8" s="223"/>
      <c r="T8" s="223"/>
      <c r="U8" s="238"/>
      <c r="V8" s="232"/>
    </row>
    <row r="9" spans="1:22" ht="15" customHeight="1">
      <c r="A9" s="106"/>
      <c r="B9" s="106"/>
      <c r="C9" s="106"/>
      <c r="D9" s="107"/>
      <c r="E9" s="108"/>
      <c r="F9" s="108"/>
      <c r="G9" s="109"/>
      <c r="H9" s="108"/>
      <c r="I9" s="110"/>
      <c r="J9" s="109"/>
      <c r="K9" s="109"/>
      <c r="L9" s="111"/>
      <c r="M9" s="112"/>
      <c r="N9" s="108"/>
      <c r="O9" s="108"/>
      <c r="P9" s="109"/>
      <c r="Q9" s="108"/>
      <c r="R9" s="110"/>
      <c r="S9" s="113"/>
      <c r="T9" s="109"/>
      <c r="U9" s="111"/>
      <c r="V9" s="109"/>
    </row>
    <row r="10" spans="1:27" s="116" customFormat="1" ht="19.5" customHeight="1">
      <c r="A10" s="212" t="s">
        <v>72</v>
      </c>
      <c r="B10" s="212"/>
      <c r="C10" s="212"/>
      <c r="D10" s="210">
        <f>SUM(D12:D21)</f>
        <v>56581004754</v>
      </c>
      <c r="E10" s="114">
        <f>E12+E14+E16+E18+E20</f>
        <v>43125000000</v>
      </c>
      <c r="F10" s="114">
        <f>F12+F14+F16+F18+F20</f>
        <v>72000000</v>
      </c>
      <c r="G10" s="210">
        <f>SUM(D10:F11)</f>
        <v>120805596547</v>
      </c>
      <c r="H10" s="114">
        <f>H12+H14+H16+H18+H20</f>
        <v>0</v>
      </c>
      <c r="I10" s="210">
        <f>SUM(I12:I21)</f>
        <v>0</v>
      </c>
      <c r="J10" s="210">
        <f>SUM(J12:J21)</f>
        <v>0</v>
      </c>
      <c r="K10" s="210">
        <f>SUM(H10:J11)</f>
        <v>0</v>
      </c>
      <c r="L10" s="210">
        <f>G10+K10</f>
        <v>120805596547</v>
      </c>
      <c r="M10" s="210">
        <f>SUM(M12:M21)</f>
        <v>58188521360</v>
      </c>
      <c r="N10" s="114">
        <f>N12+N14+N16+N18+N20</f>
        <v>43125000000</v>
      </c>
      <c r="O10" s="114">
        <f>O12+O14+O16+O18+O20</f>
        <v>72000000</v>
      </c>
      <c r="P10" s="210">
        <f>SUM(M10:O11)</f>
        <v>122056208650</v>
      </c>
      <c r="Q10" s="114">
        <f>Q12+Q14+Q16+Q18+Q20</f>
        <v>0</v>
      </c>
      <c r="R10" s="210">
        <f>SUM(R12:R21)</f>
        <v>0</v>
      </c>
      <c r="S10" s="210">
        <f>SUM(S12:S21)</f>
        <v>0</v>
      </c>
      <c r="T10" s="210">
        <f>SUM(Q10:S11)</f>
        <v>0</v>
      </c>
      <c r="U10" s="210">
        <f>P10+T10</f>
        <v>122056208650</v>
      </c>
      <c r="V10" s="210">
        <f>L10-U10</f>
        <v>-1250612103</v>
      </c>
      <c r="W10" s="115"/>
      <c r="X10" s="115"/>
      <c r="Y10" s="115"/>
      <c r="Z10" s="115"/>
      <c r="AA10" s="115"/>
    </row>
    <row r="11" spans="1:27" s="116" customFormat="1" ht="19.5" customHeight="1">
      <c r="A11" s="212"/>
      <c r="B11" s="212"/>
      <c r="C11" s="212"/>
      <c r="D11" s="210"/>
      <c r="E11" s="36">
        <f>E13+E15+E17+E19+E21</f>
        <v>21027591793</v>
      </c>
      <c r="F11" s="36">
        <f>F13+F15+F17+F19+F21</f>
        <v>0</v>
      </c>
      <c r="G11" s="210"/>
      <c r="H11" s="36">
        <f>H13+H15+H17+H19+H21</f>
        <v>0</v>
      </c>
      <c r="I11" s="210"/>
      <c r="J11" s="210"/>
      <c r="K11" s="210"/>
      <c r="L11" s="210"/>
      <c r="M11" s="210"/>
      <c r="N11" s="36">
        <f>N13+N15+N17+N19+N21</f>
        <v>20670687290</v>
      </c>
      <c r="O11" s="36">
        <f>O13+O15+O17+O19+O21</f>
        <v>0</v>
      </c>
      <c r="P11" s="210"/>
      <c r="Q11" s="36">
        <f>Q13+Q15+Q17+Q19+Q21</f>
        <v>0</v>
      </c>
      <c r="R11" s="210"/>
      <c r="S11" s="210"/>
      <c r="T11" s="210"/>
      <c r="U11" s="210"/>
      <c r="V11" s="210"/>
      <c r="W11" s="115"/>
      <c r="X11" s="115"/>
      <c r="Y11" s="115"/>
      <c r="Z11" s="115"/>
      <c r="AA11" s="115"/>
    </row>
    <row r="12" spans="1:27" s="116" customFormat="1" ht="21.75" customHeight="1" hidden="1">
      <c r="A12" s="169" t="s">
        <v>73</v>
      </c>
      <c r="B12" s="169"/>
      <c r="C12" s="169"/>
      <c r="D12" s="209"/>
      <c r="E12" s="117"/>
      <c r="F12" s="117"/>
      <c r="G12" s="205">
        <f>SUM(D12:F13)</f>
        <v>0</v>
      </c>
      <c r="H12" s="117"/>
      <c r="I12" s="218"/>
      <c r="J12" s="218"/>
      <c r="K12" s="205">
        <f>SUM(H12:J13)</f>
        <v>0</v>
      </c>
      <c r="L12" s="205">
        <f>G12+K12</f>
        <v>0</v>
      </c>
      <c r="M12" s="209"/>
      <c r="N12" s="117"/>
      <c r="O12" s="117"/>
      <c r="P12" s="205">
        <f>SUM(M12:O13)</f>
        <v>0</v>
      </c>
      <c r="Q12" s="117"/>
      <c r="R12" s="218"/>
      <c r="S12" s="218"/>
      <c r="T12" s="205">
        <f>SUM(Q12:S13)</f>
        <v>0</v>
      </c>
      <c r="U12" s="205">
        <f>P12+T12</f>
        <v>0</v>
      </c>
      <c r="V12" s="205">
        <f>L12-U12</f>
        <v>0</v>
      </c>
      <c r="W12" s="115"/>
      <c r="X12" s="115"/>
      <c r="Y12" s="115"/>
      <c r="Z12" s="115"/>
      <c r="AA12" s="115"/>
    </row>
    <row r="13" spans="1:27" s="116" customFormat="1" ht="21.75" customHeight="1" hidden="1">
      <c r="A13" s="169"/>
      <c r="B13" s="169"/>
      <c r="C13" s="169"/>
      <c r="D13" s="209"/>
      <c r="E13" s="119"/>
      <c r="F13" s="119"/>
      <c r="G13" s="205"/>
      <c r="H13" s="40"/>
      <c r="I13" s="218"/>
      <c r="J13" s="218"/>
      <c r="K13" s="205"/>
      <c r="L13" s="205"/>
      <c r="M13" s="209"/>
      <c r="N13" s="119"/>
      <c r="O13" s="119"/>
      <c r="P13" s="205"/>
      <c r="Q13" s="40"/>
      <c r="R13" s="218"/>
      <c r="S13" s="218"/>
      <c r="T13" s="205"/>
      <c r="U13" s="205"/>
      <c r="V13" s="205"/>
      <c r="W13" s="115"/>
      <c r="X13" s="115"/>
      <c r="Y13" s="115"/>
      <c r="Z13" s="115"/>
      <c r="AA13" s="115"/>
    </row>
    <row r="14" spans="1:27" s="116" customFormat="1" ht="21.75" customHeight="1">
      <c r="A14" s="219" t="s">
        <v>74</v>
      </c>
      <c r="B14" s="219"/>
      <c r="C14" s="219"/>
      <c r="D14" s="209">
        <v>3640000000</v>
      </c>
      <c r="E14" s="117">
        <v>900000000</v>
      </c>
      <c r="F14" s="117"/>
      <c r="G14" s="205">
        <f>SUM(D14:F15)</f>
        <v>4540000000</v>
      </c>
      <c r="H14" s="117"/>
      <c r="I14" s="209"/>
      <c r="J14" s="209"/>
      <c r="K14" s="205">
        <f>SUM(H14:J15)</f>
        <v>0</v>
      </c>
      <c r="L14" s="205">
        <f>G14+K14</f>
        <v>4540000000</v>
      </c>
      <c r="M14" s="209">
        <v>3640000000</v>
      </c>
      <c r="N14" s="117">
        <v>900000000</v>
      </c>
      <c r="O14" s="117"/>
      <c r="P14" s="205">
        <f>SUM(M14:O15)</f>
        <v>4540000000</v>
      </c>
      <c r="Q14" s="117"/>
      <c r="R14" s="209"/>
      <c r="S14" s="209"/>
      <c r="T14" s="205">
        <f>SUM(Q14:S15)</f>
        <v>0</v>
      </c>
      <c r="U14" s="205">
        <f>P14+T14</f>
        <v>4540000000</v>
      </c>
      <c r="V14" s="205">
        <f>L14-U14</f>
        <v>0</v>
      </c>
      <c r="W14" s="115"/>
      <c r="X14" s="115"/>
      <c r="Y14" s="115"/>
      <c r="Z14" s="115"/>
      <c r="AA14" s="115"/>
    </row>
    <row r="15" spans="1:27" s="116" customFormat="1" ht="21.75" customHeight="1">
      <c r="A15" s="219"/>
      <c r="B15" s="219"/>
      <c r="C15" s="219"/>
      <c r="D15" s="209"/>
      <c r="E15" s="40"/>
      <c r="F15" s="40"/>
      <c r="G15" s="205"/>
      <c r="H15" s="40"/>
      <c r="I15" s="209"/>
      <c r="J15" s="209"/>
      <c r="K15" s="205"/>
      <c r="L15" s="205"/>
      <c r="M15" s="209"/>
      <c r="N15" s="40"/>
      <c r="O15" s="40"/>
      <c r="P15" s="205"/>
      <c r="Q15" s="40"/>
      <c r="R15" s="209"/>
      <c r="S15" s="209"/>
      <c r="T15" s="205"/>
      <c r="U15" s="205"/>
      <c r="V15" s="205"/>
      <c r="W15" s="115"/>
      <c r="X15" s="115"/>
      <c r="Y15" s="115"/>
      <c r="Z15" s="115"/>
      <c r="AA15" s="115"/>
    </row>
    <row r="16" spans="1:27" s="116" customFormat="1" ht="21.75" customHeight="1">
      <c r="A16" s="219" t="s">
        <v>56</v>
      </c>
      <c r="B16" s="219"/>
      <c r="C16" s="219"/>
      <c r="D16" s="209">
        <v>35734400000</v>
      </c>
      <c r="E16" s="117">
        <v>42225000000</v>
      </c>
      <c r="F16" s="117">
        <v>72000000</v>
      </c>
      <c r="G16" s="205">
        <f>SUM(D16:F17)</f>
        <v>98665245650</v>
      </c>
      <c r="H16" s="117"/>
      <c r="I16" s="209"/>
      <c r="J16" s="209"/>
      <c r="K16" s="205">
        <f>SUM(H16:J17)</f>
        <v>0</v>
      </c>
      <c r="L16" s="205">
        <f>G16+K16</f>
        <v>98665245650</v>
      </c>
      <c r="M16" s="209">
        <v>35734400000</v>
      </c>
      <c r="N16" s="117">
        <v>42225000000</v>
      </c>
      <c r="O16" s="117">
        <v>72000000</v>
      </c>
      <c r="P16" s="205">
        <f>SUM(M16:O17)</f>
        <v>98665245650</v>
      </c>
      <c r="Q16" s="117"/>
      <c r="R16" s="209"/>
      <c r="S16" s="209"/>
      <c r="T16" s="205">
        <f>SUM(Q16:S17)</f>
        <v>0</v>
      </c>
      <c r="U16" s="205">
        <f>P16+T16</f>
        <v>98665245650</v>
      </c>
      <c r="V16" s="205">
        <f>L16-U16</f>
        <v>0</v>
      </c>
      <c r="W16" s="115"/>
      <c r="X16" s="115"/>
      <c r="Y16" s="115"/>
      <c r="Z16" s="115"/>
      <c r="AA16" s="115"/>
    </row>
    <row r="17" spans="1:27" s="116" customFormat="1" ht="21.75" customHeight="1">
      <c r="A17" s="219"/>
      <c r="B17" s="219"/>
      <c r="C17" s="219"/>
      <c r="D17" s="209"/>
      <c r="E17" s="40">
        <v>20633845650</v>
      </c>
      <c r="F17" s="40"/>
      <c r="G17" s="205"/>
      <c r="H17" s="40"/>
      <c r="I17" s="209"/>
      <c r="J17" s="209"/>
      <c r="K17" s="205"/>
      <c r="L17" s="205"/>
      <c r="M17" s="209"/>
      <c r="N17" s="40">
        <v>20633845650</v>
      </c>
      <c r="O17" s="40"/>
      <c r="P17" s="205"/>
      <c r="Q17" s="40"/>
      <c r="R17" s="209"/>
      <c r="S17" s="209"/>
      <c r="T17" s="205"/>
      <c r="U17" s="205"/>
      <c r="V17" s="205"/>
      <c r="W17" s="115"/>
      <c r="X17" s="115"/>
      <c r="Y17" s="115"/>
      <c r="Z17" s="115"/>
      <c r="AA17" s="115"/>
    </row>
    <row r="18" spans="1:22" s="120" customFormat="1" ht="21.75" customHeight="1">
      <c r="A18" s="219" t="s">
        <v>57</v>
      </c>
      <c r="B18" s="219"/>
      <c r="C18" s="219"/>
      <c r="D18" s="209">
        <v>1282538840</v>
      </c>
      <c r="E18" s="117"/>
      <c r="F18" s="117"/>
      <c r="G18" s="205">
        <f>SUM(D18:F19)</f>
        <v>1319380480</v>
      </c>
      <c r="H18" s="117"/>
      <c r="I18" s="209"/>
      <c r="J18" s="209"/>
      <c r="K18" s="205">
        <f>SUM(H18:J19)</f>
        <v>0</v>
      </c>
      <c r="L18" s="205">
        <f>G18+K18</f>
        <v>1319380480</v>
      </c>
      <c r="M18" s="209">
        <v>1427158360</v>
      </c>
      <c r="N18" s="117"/>
      <c r="O18" s="117"/>
      <c r="P18" s="205">
        <f>SUM(M18:O19)</f>
        <v>1464000000</v>
      </c>
      <c r="Q18" s="117"/>
      <c r="R18" s="209"/>
      <c r="S18" s="209"/>
      <c r="T18" s="205">
        <f>SUM(Q18:S19)</f>
        <v>0</v>
      </c>
      <c r="U18" s="205">
        <f>P18+T18</f>
        <v>1464000000</v>
      </c>
      <c r="V18" s="205">
        <f>L18-U18</f>
        <v>-144619520</v>
      </c>
    </row>
    <row r="19" spans="1:22" s="120" customFormat="1" ht="21.75" customHeight="1">
      <c r="A19" s="219"/>
      <c r="B19" s="219"/>
      <c r="C19" s="219"/>
      <c r="D19" s="209"/>
      <c r="E19" s="40">
        <v>36841640</v>
      </c>
      <c r="F19" s="40"/>
      <c r="G19" s="205"/>
      <c r="H19" s="40"/>
      <c r="I19" s="209"/>
      <c r="J19" s="209"/>
      <c r="K19" s="205"/>
      <c r="L19" s="205"/>
      <c r="M19" s="209"/>
      <c r="N19" s="40">
        <v>36841640</v>
      </c>
      <c r="O19" s="40"/>
      <c r="P19" s="205"/>
      <c r="Q19" s="40"/>
      <c r="R19" s="209"/>
      <c r="S19" s="209"/>
      <c r="T19" s="205"/>
      <c r="U19" s="205"/>
      <c r="V19" s="205"/>
    </row>
    <row r="20" spans="1:27" s="116" customFormat="1" ht="21.75" customHeight="1">
      <c r="A20" s="220" t="s">
        <v>75</v>
      </c>
      <c r="B20" s="220"/>
      <c r="C20" s="220"/>
      <c r="D20" s="209">
        <v>15924065914</v>
      </c>
      <c r="E20" s="117"/>
      <c r="F20" s="117"/>
      <c r="G20" s="205">
        <f>SUM(D20:F21)</f>
        <v>16280970417</v>
      </c>
      <c r="H20" s="117"/>
      <c r="I20" s="209"/>
      <c r="J20" s="209"/>
      <c r="K20" s="205">
        <f>SUM(H20:J21)</f>
        <v>0</v>
      </c>
      <c r="L20" s="205">
        <f>G20+K20</f>
        <v>16280970417</v>
      </c>
      <c r="M20" s="209">
        <v>17386963000</v>
      </c>
      <c r="N20" s="117"/>
      <c r="O20" s="117"/>
      <c r="P20" s="205">
        <f>SUM(M20:O21)</f>
        <v>17386963000</v>
      </c>
      <c r="Q20" s="117"/>
      <c r="R20" s="209"/>
      <c r="S20" s="209"/>
      <c r="T20" s="205">
        <f>SUM(Q20:S21)</f>
        <v>0</v>
      </c>
      <c r="U20" s="205">
        <f>T20+P20</f>
        <v>17386963000</v>
      </c>
      <c r="V20" s="205">
        <f>L20-U20</f>
        <v>-1105992583</v>
      </c>
      <c r="W20" s="115"/>
      <c r="X20" s="115"/>
      <c r="Y20" s="115"/>
      <c r="Z20" s="115"/>
      <c r="AA20" s="115"/>
    </row>
    <row r="21" spans="1:27" s="116" customFormat="1" ht="21.75" customHeight="1">
      <c r="A21" s="220"/>
      <c r="B21" s="220"/>
      <c r="C21" s="220"/>
      <c r="D21" s="209"/>
      <c r="E21" s="40">
        <v>356904503</v>
      </c>
      <c r="F21" s="40"/>
      <c r="G21" s="205"/>
      <c r="H21" s="40"/>
      <c r="I21" s="209"/>
      <c r="J21" s="209"/>
      <c r="K21" s="205"/>
      <c r="L21" s="205"/>
      <c r="M21" s="209"/>
      <c r="N21" s="40"/>
      <c r="O21" s="40"/>
      <c r="P21" s="205"/>
      <c r="Q21" s="40"/>
      <c r="R21" s="209"/>
      <c r="S21" s="209"/>
      <c r="T21" s="205"/>
      <c r="U21" s="205"/>
      <c r="V21" s="205"/>
      <c r="W21" s="115"/>
      <c r="X21" s="115"/>
      <c r="Y21" s="115"/>
      <c r="Z21" s="115"/>
      <c r="AA21" s="115"/>
    </row>
    <row r="22" spans="1:27" s="116" customFormat="1" ht="20.25" customHeight="1">
      <c r="A22" s="121"/>
      <c r="B22" s="122"/>
      <c r="C22" s="123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24"/>
      <c r="U22" s="118"/>
      <c r="V22" s="118"/>
      <c r="W22" s="115"/>
      <c r="X22" s="115"/>
      <c r="Y22" s="115"/>
      <c r="Z22" s="115"/>
      <c r="AA22" s="115"/>
    </row>
    <row r="23" spans="1:27" s="116" customFormat="1" ht="19.5" customHeight="1">
      <c r="A23" s="212" t="s">
        <v>76</v>
      </c>
      <c r="B23" s="212"/>
      <c r="C23" s="212"/>
      <c r="D23" s="210">
        <f>SUM(D25:D36)</f>
        <v>90143000000</v>
      </c>
      <c r="E23" s="114">
        <f>E25+E27+E29+E31+E33+E35</f>
        <v>0</v>
      </c>
      <c r="F23" s="114">
        <f>F25+F27+F29+F31+F33+F35</f>
        <v>0</v>
      </c>
      <c r="G23" s="210">
        <f>SUM(D23:F24)</f>
        <v>90143000000</v>
      </c>
      <c r="H23" s="114">
        <f>H25+H27+H29+H31+H33+H35</f>
        <v>0</v>
      </c>
      <c r="I23" s="210">
        <f>SUM(I25:I36)</f>
        <v>0</v>
      </c>
      <c r="J23" s="210">
        <f>SUM(J25:J36)</f>
        <v>0</v>
      </c>
      <c r="K23" s="210">
        <f>SUM(H23:J24)</f>
        <v>0</v>
      </c>
      <c r="L23" s="210">
        <f>G23+K23</f>
        <v>90143000000</v>
      </c>
      <c r="M23" s="210">
        <f>SUM(M25:M36)</f>
        <v>106959238000</v>
      </c>
      <c r="N23" s="114">
        <f>N25+N27+N29+N31+N33+N35</f>
        <v>0</v>
      </c>
      <c r="O23" s="114">
        <f>O25+O27++O29+O31+O33+O35</f>
        <v>0</v>
      </c>
      <c r="P23" s="210">
        <f>SUM(M23:O24)</f>
        <v>106959238000</v>
      </c>
      <c r="Q23" s="114">
        <f>Q25+Q27+Q29+Q31+Q33+Q35</f>
        <v>0</v>
      </c>
      <c r="R23" s="210">
        <f>SUM(R25:R36)</f>
        <v>0</v>
      </c>
      <c r="S23" s="210">
        <f>SUM(S25:S36)</f>
        <v>0</v>
      </c>
      <c r="T23" s="210">
        <f>SUM(Q23:S24)</f>
        <v>0</v>
      </c>
      <c r="U23" s="210">
        <f>T23+P23</f>
        <v>106959238000</v>
      </c>
      <c r="V23" s="210">
        <f>L23-U23</f>
        <v>-16816238000</v>
      </c>
      <c r="W23" s="115"/>
      <c r="X23" s="115"/>
      <c r="Y23" s="115"/>
      <c r="Z23" s="115"/>
      <c r="AA23" s="115"/>
    </row>
    <row r="24" spans="1:27" s="116" customFormat="1" ht="19.5" customHeight="1">
      <c r="A24" s="212"/>
      <c r="B24" s="212"/>
      <c r="C24" s="212"/>
      <c r="D24" s="210"/>
      <c r="E24" s="36">
        <f>E26+E28+E30+E32+E34+E36</f>
        <v>0</v>
      </c>
      <c r="F24" s="36">
        <f>F26+F28+F30+F32+F34+F36</f>
        <v>0</v>
      </c>
      <c r="G24" s="210"/>
      <c r="H24" s="36">
        <f>H26+H28+H30+H32+H34+H36</f>
        <v>0</v>
      </c>
      <c r="I24" s="210"/>
      <c r="J24" s="210"/>
      <c r="K24" s="210"/>
      <c r="L24" s="210"/>
      <c r="M24" s="210"/>
      <c r="N24" s="36">
        <f>N26+N28+N30+N32+N34+N36</f>
        <v>0</v>
      </c>
      <c r="O24" s="36">
        <f>O26+O28+O30+O32+O34+O36</f>
        <v>0</v>
      </c>
      <c r="P24" s="210"/>
      <c r="Q24" s="36">
        <f>Q26+Q28+Q30+Q32+Q34+Q36</f>
        <v>0</v>
      </c>
      <c r="R24" s="210"/>
      <c r="S24" s="210"/>
      <c r="T24" s="210"/>
      <c r="U24" s="210"/>
      <c r="V24" s="210"/>
      <c r="W24" s="115"/>
      <c r="X24" s="115"/>
      <c r="Y24" s="115"/>
      <c r="Z24" s="115"/>
      <c r="AA24" s="115"/>
    </row>
    <row r="25" spans="1:27" s="116" customFormat="1" ht="21.75" customHeight="1" hidden="1">
      <c r="A25" s="219" t="s">
        <v>58</v>
      </c>
      <c r="B25" s="219"/>
      <c r="C25" s="219"/>
      <c r="D25" s="209"/>
      <c r="E25" s="117"/>
      <c r="F25" s="117"/>
      <c r="G25" s="205">
        <f>SUM(D25:F26)</f>
        <v>0</v>
      </c>
      <c r="H25" s="117"/>
      <c r="I25" s="209"/>
      <c r="J25" s="209"/>
      <c r="K25" s="205">
        <f>SUM(H25:J26)</f>
        <v>0</v>
      </c>
      <c r="L25" s="205">
        <f>G25+K25</f>
        <v>0</v>
      </c>
      <c r="M25" s="209"/>
      <c r="N25" s="117"/>
      <c r="O25" s="117"/>
      <c r="P25" s="205">
        <f>SUM(M25:O26)</f>
        <v>0</v>
      </c>
      <c r="Q25" s="117"/>
      <c r="R25" s="209"/>
      <c r="S25" s="209"/>
      <c r="T25" s="205">
        <f>SUM(Q25:S26)</f>
        <v>0</v>
      </c>
      <c r="U25" s="205">
        <f>T25+P25</f>
        <v>0</v>
      </c>
      <c r="V25" s="205">
        <f>L25-U25</f>
        <v>0</v>
      </c>
      <c r="W25" s="115"/>
      <c r="X25" s="115"/>
      <c r="Y25" s="115"/>
      <c r="Z25" s="115"/>
      <c r="AA25" s="115"/>
    </row>
    <row r="26" spans="1:27" s="116" customFormat="1" ht="21.75" customHeight="1" hidden="1">
      <c r="A26" s="219"/>
      <c r="B26" s="219"/>
      <c r="C26" s="219"/>
      <c r="D26" s="209"/>
      <c r="E26" s="40"/>
      <c r="F26" s="40"/>
      <c r="G26" s="205"/>
      <c r="H26" s="40"/>
      <c r="I26" s="209"/>
      <c r="J26" s="209"/>
      <c r="K26" s="205"/>
      <c r="L26" s="205"/>
      <c r="M26" s="209"/>
      <c r="N26" s="40"/>
      <c r="O26" s="40"/>
      <c r="P26" s="205"/>
      <c r="Q26" s="40"/>
      <c r="R26" s="209"/>
      <c r="S26" s="209"/>
      <c r="T26" s="205"/>
      <c r="U26" s="205"/>
      <c r="V26" s="205"/>
      <c r="W26" s="115"/>
      <c r="X26" s="115"/>
      <c r="Y26" s="115"/>
      <c r="Z26" s="115"/>
      <c r="AA26" s="115"/>
    </row>
    <row r="27" spans="1:27" s="116" customFormat="1" ht="21.75" customHeight="1">
      <c r="A27" s="193" t="s">
        <v>77</v>
      </c>
      <c r="B27" s="193"/>
      <c r="C27" s="193"/>
      <c r="D27" s="215">
        <v>90143000000</v>
      </c>
      <c r="E27" s="125"/>
      <c r="F27" s="117"/>
      <c r="G27" s="205">
        <f>SUM(D27:F28)</f>
        <v>90143000000</v>
      </c>
      <c r="H27" s="117"/>
      <c r="I27" s="218"/>
      <c r="J27" s="218"/>
      <c r="K27" s="205">
        <f>SUM(H27:J28)</f>
        <v>0</v>
      </c>
      <c r="L27" s="205">
        <f>G27+K27</f>
        <v>90143000000</v>
      </c>
      <c r="M27" s="215">
        <v>106959238000</v>
      </c>
      <c r="N27" s="117"/>
      <c r="O27" s="117"/>
      <c r="P27" s="213">
        <f>SUM(M27:O28)</f>
        <v>106959238000</v>
      </c>
      <c r="Q27" s="117"/>
      <c r="R27" s="218"/>
      <c r="S27" s="218"/>
      <c r="T27" s="205">
        <f>SUM(Q27:S28)</f>
        <v>0</v>
      </c>
      <c r="U27" s="205">
        <f>T27+P27</f>
        <v>106959238000</v>
      </c>
      <c r="V27" s="205">
        <f>L27-U27</f>
        <v>-16816238000</v>
      </c>
      <c r="W27" s="115"/>
      <c r="X27" s="115"/>
      <c r="Y27" s="115"/>
      <c r="Z27" s="115"/>
      <c r="AA27" s="115"/>
    </row>
    <row r="28" spans="1:27" s="116" customFormat="1" ht="21.75" customHeight="1">
      <c r="A28" s="193"/>
      <c r="B28" s="193"/>
      <c r="C28" s="193"/>
      <c r="D28" s="215"/>
      <c r="E28" s="40"/>
      <c r="F28" s="40"/>
      <c r="G28" s="205"/>
      <c r="H28" s="40"/>
      <c r="I28" s="218"/>
      <c r="J28" s="218"/>
      <c r="K28" s="205"/>
      <c r="L28" s="205"/>
      <c r="M28" s="215"/>
      <c r="N28" s="40"/>
      <c r="O28" s="40"/>
      <c r="P28" s="213"/>
      <c r="Q28" s="40"/>
      <c r="R28" s="218"/>
      <c r="S28" s="218"/>
      <c r="T28" s="205"/>
      <c r="U28" s="205"/>
      <c r="V28" s="205"/>
      <c r="W28" s="115"/>
      <c r="X28" s="115"/>
      <c r="Y28" s="115"/>
      <c r="Z28" s="115"/>
      <c r="AA28" s="115"/>
    </row>
    <row r="29" spans="1:27" s="127" customFormat="1" ht="21.75" customHeight="1" hidden="1">
      <c r="A29" s="217" t="s">
        <v>78</v>
      </c>
      <c r="B29" s="217"/>
      <c r="C29" s="217"/>
      <c r="D29" s="215"/>
      <c r="E29" s="125"/>
      <c r="F29" s="125"/>
      <c r="G29" s="213">
        <f>SUM(D29:F30)</f>
        <v>0</v>
      </c>
      <c r="H29" s="125"/>
      <c r="I29" s="215"/>
      <c r="J29" s="215"/>
      <c r="K29" s="213">
        <f>SUM(H29:J30)</f>
        <v>0</v>
      </c>
      <c r="L29" s="213">
        <f>SUM(G29+K29)</f>
        <v>0</v>
      </c>
      <c r="M29" s="215"/>
      <c r="N29" s="125"/>
      <c r="O29" s="125"/>
      <c r="P29" s="213">
        <f>SUM(M29:O30)</f>
        <v>0</v>
      </c>
      <c r="Q29" s="125"/>
      <c r="R29" s="215"/>
      <c r="S29" s="215"/>
      <c r="T29" s="205">
        <f>SUM(Q29:S30)</f>
        <v>0</v>
      </c>
      <c r="U29" s="205">
        <f>T29+P29</f>
        <v>0</v>
      </c>
      <c r="V29" s="205">
        <f>L29-U29</f>
        <v>0</v>
      </c>
      <c r="W29" s="126"/>
      <c r="X29" s="126"/>
      <c r="Y29" s="126"/>
      <c r="Z29" s="126"/>
      <c r="AA29" s="126"/>
    </row>
    <row r="30" spans="1:27" s="127" customFormat="1" ht="21.75" customHeight="1" hidden="1">
      <c r="A30" s="217"/>
      <c r="B30" s="217"/>
      <c r="C30" s="217"/>
      <c r="D30" s="215"/>
      <c r="E30" s="40"/>
      <c r="F30" s="40"/>
      <c r="G30" s="213"/>
      <c r="H30" s="40"/>
      <c r="I30" s="215"/>
      <c r="J30" s="215"/>
      <c r="K30" s="213"/>
      <c r="L30" s="213"/>
      <c r="M30" s="215"/>
      <c r="N30" s="40"/>
      <c r="O30" s="40"/>
      <c r="P30" s="213"/>
      <c r="Q30" s="40"/>
      <c r="R30" s="215"/>
      <c r="S30" s="215"/>
      <c r="T30" s="205"/>
      <c r="U30" s="205"/>
      <c r="V30" s="205"/>
      <c r="W30" s="126"/>
      <c r="X30" s="126"/>
      <c r="Y30" s="126"/>
      <c r="Z30" s="126"/>
      <c r="AA30" s="126"/>
    </row>
    <row r="31" spans="1:27" s="127" customFormat="1" ht="21.75" customHeight="1" hidden="1">
      <c r="A31" s="216" t="s">
        <v>79</v>
      </c>
      <c r="B31" s="216"/>
      <c r="C31" s="216"/>
      <c r="D31" s="215"/>
      <c r="E31" s="117"/>
      <c r="F31" s="117"/>
      <c r="G31" s="213">
        <f>SUM(D31:F32)</f>
        <v>0</v>
      </c>
      <c r="H31" s="117"/>
      <c r="I31" s="214"/>
      <c r="J31" s="214"/>
      <c r="K31" s="213">
        <f>SUM(H31:J32)</f>
        <v>0</v>
      </c>
      <c r="L31" s="213">
        <f>SUM(G31+K31)</f>
        <v>0</v>
      </c>
      <c r="M31" s="215"/>
      <c r="N31" s="117"/>
      <c r="O31" s="117"/>
      <c r="P31" s="213">
        <f>SUM(M31:O32)</f>
        <v>0</v>
      </c>
      <c r="Q31" s="117"/>
      <c r="R31" s="214"/>
      <c r="S31" s="214"/>
      <c r="T31" s="205">
        <f>SUM(Q31:S32)</f>
        <v>0</v>
      </c>
      <c r="U31" s="205">
        <f>T31+P31</f>
        <v>0</v>
      </c>
      <c r="V31" s="205">
        <f>L31-U31</f>
        <v>0</v>
      </c>
      <c r="W31" s="126"/>
      <c r="X31" s="126"/>
      <c r="Y31" s="126"/>
      <c r="Z31" s="126"/>
      <c r="AA31" s="126"/>
    </row>
    <row r="32" spans="1:27" s="127" customFormat="1" ht="21.75" customHeight="1" hidden="1">
      <c r="A32" s="216"/>
      <c r="B32" s="216"/>
      <c r="C32" s="216"/>
      <c r="D32" s="215"/>
      <c r="E32" s="40"/>
      <c r="F32" s="40"/>
      <c r="G32" s="213"/>
      <c r="H32" s="40"/>
      <c r="I32" s="214"/>
      <c r="J32" s="214"/>
      <c r="K32" s="213"/>
      <c r="L32" s="213"/>
      <c r="M32" s="215"/>
      <c r="N32" s="40"/>
      <c r="O32" s="40"/>
      <c r="P32" s="213"/>
      <c r="Q32" s="40"/>
      <c r="R32" s="214"/>
      <c r="S32" s="214"/>
      <c r="T32" s="205"/>
      <c r="U32" s="205"/>
      <c r="V32" s="205"/>
      <c r="W32" s="126"/>
      <c r="X32" s="126"/>
      <c r="Y32" s="126"/>
      <c r="Z32" s="126"/>
      <c r="AA32" s="126"/>
    </row>
    <row r="33" spans="1:27" s="127" customFormat="1" ht="21.75" customHeight="1" hidden="1">
      <c r="A33" s="195" t="s">
        <v>80</v>
      </c>
      <c r="B33" s="195"/>
      <c r="C33" s="195"/>
      <c r="D33" s="215"/>
      <c r="E33" s="117"/>
      <c r="F33" s="117"/>
      <c r="G33" s="213">
        <f>SUM(D33:F34)</f>
        <v>0</v>
      </c>
      <c r="H33" s="117"/>
      <c r="I33" s="214"/>
      <c r="J33" s="214"/>
      <c r="K33" s="213">
        <f>SUM(H33:J34)</f>
        <v>0</v>
      </c>
      <c r="L33" s="213">
        <f>SUM(G33+K33)</f>
        <v>0</v>
      </c>
      <c r="M33" s="215"/>
      <c r="N33" s="117"/>
      <c r="O33" s="117"/>
      <c r="P33" s="213">
        <f>SUM(M33:O34)</f>
        <v>0</v>
      </c>
      <c r="Q33" s="117"/>
      <c r="R33" s="214"/>
      <c r="S33" s="214"/>
      <c r="T33" s="205">
        <f>SUM(Q33:S34)</f>
        <v>0</v>
      </c>
      <c r="U33" s="205">
        <f>T33+P33</f>
        <v>0</v>
      </c>
      <c r="V33" s="205">
        <f>L33-U33</f>
        <v>0</v>
      </c>
      <c r="W33" s="126"/>
      <c r="X33" s="126"/>
      <c r="Y33" s="126"/>
      <c r="Z33" s="126"/>
      <c r="AA33" s="126"/>
    </row>
    <row r="34" spans="1:27" s="127" customFormat="1" ht="21.75" customHeight="1" hidden="1">
      <c r="A34" s="195"/>
      <c r="B34" s="195"/>
      <c r="C34" s="195"/>
      <c r="D34" s="215"/>
      <c r="E34" s="40"/>
      <c r="F34" s="40"/>
      <c r="G34" s="213"/>
      <c r="H34" s="40"/>
      <c r="I34" s="214"/>
      <c r="J34" s="214"/>
      <c r="K34" s="213"/>
      <c r="L34" s="213"/>
      <c r="M34" s="215"/>
      <c r="N34" s="40"/>
      <c r="O34" s="40"/>
      <c r="P34" s="213"/>
      <c r="Q34" s="40"/>
      <c r="R34" s="214"/>
      <c r="S34" s="214"/>
      <c r="T34" s="205"/>
      <c r="U34" s="205"/>
      <c r="V34" s="205"/>
      <c r="W34" s="126"/>
      <c r="X34" s="126"/>
      <c r="Y34" s="126"/>
      <c r="Z34" s="126"/>
      <c r="AA34" s="126"/>
    </row>
    <row r="35" spans="1:27" s="116" customFormat="1" ht="21.75" customHeight="1" hidden="1">
      <c r="A35" s="195" t="s">
        <v>81</v>
      </c>
      <c r="B35" s="195"/>
      <c r="C35" s="195"/>
      <c r="D35" s="215"/>
      <c r="E35" s="117"/>
      <c r="F35" s="125"/>
      <c r="G35" s="213">
        <f>SUM(D35:F36)</f>
        <v>0</v>
      </c>
      <c r="H35" s="125"/>
      <c r="I35" s="215"/>
      <c r="J35" s="215"/>
      <c r="K35" s="213">
        <f>SUM(H35:J36)</f>
        <v>0</v>
      </c>
      <c r="L35" s="213">
        <f>G35+K35</f>
        <v>0</v>
      </c>
      <c r="M35" s="215"/>
      <c r="N35" s="117"/>
      <c r="O35" s="125"/>
      <c r="P35" s="213">
        <f>SUM(M35:O36)</f>
        <v>0</v>
      </c>
      <c r="Q35" s="125"/>
      <c r="R35" s="215"/>
      <c r="S35" s="215"/>
      <c r="T35" s="205">
        <f>SUM(Q35:S36)</f>
        <v>0</v>
      </c>
      <c r="U35" s="205">
        <f>T35+P35</f>
        <v>0</v>
      </c>
      <c r="V35" s="205">
        <f>L35-U35</f>
        <v>0</v>
      </c>
      <c r="W35" s="115"/>
      <c r="X35" s="115"/>
      <c r="Y35" s="115"/>
      <c r="Z35" s="115"/>
      <c r="AA35" s="115"/>
    </row>
    <row r="36" spans="1:27" s="127" customFormat="1" ht="21.75" customHeight="1" hidden="1">
      <c r="A36" s="195"/>
      <c r="B36" s="195"/>
      <c r="C36" s="195"/>
      <c r="D36" s="215"/>
      <c r="E36" s="40"/>
      <c r="F36" s="40"/>
      <c r="G36" s="213"/>
      <c r="H36" s="40"/>
      <c r="I36" s="215"/>
      <c r="J36" s="215"/>
      <c r="K36" s="213"/>
      <c r="L36" s="213"/>
      <c r="M36" s="215"/>
      <c r="N36" s="40"/>
      <c r="O36" s="40"/>
      <c r="P36" s="213"/>
      <c r="Q36" s="40"/>
      <c r="R36" s="215"/>
      <c r="S36" s="215"/>
      <c r="T36" s="205"/>
      <c r="U36" s="205"/>
      <c r="V36" s="205"/>
      <c r="W36" s="126"/>
      <c r="X36" s="126"/>
      <c r="Y36" s="126"/>
      <c r="Z36" s="126"/>
      <c r="AA36" s="126"/>
    </row>
    <row r="37" spans="1:27" s="135" customFormat="1" ht="15" customHeight="1">
      <c r="A37" s="128"/>
      <c r="B37" s="129"/>
      <c r="C37" s="130"/>
      <c r="D37" s="131"/>
      <c r="E37" s="131"/>
      <c r="F37" s="131"/>
      <c r="G37" s="131"/>
      <c r="H37" s="132"/>
      <c r="I37" s="132"/>
      <c r="J37" s="132"/>
      <c r="K37" s="132"/>
      <c r="L37" s="131"/>
      <c r="M37" s="132"/>
      <c r="N37" s="131"/>
      <c r="O37" s="132"/>
      <c r="P37" s="131"/>
      <c r="Q37" s="132"/>
      <c r="R37" s="132"/>
      <c r="S37" s="132"/>
      <c r="T37" s="133"/>
      <c r="U37" s="131"/>
      <c r="V37" s="131"/>
      <c r="W37" s="134"/>
      <c r="X37" s="134"/>
      <c r="Y37" s="134"/>
      <c r="Z37" s="134"/>
      <c r="AA37" s="134"/>
    </row>
    <row r="38" spans="1:27" s="116" customFormat="1" ht="19.5" customHeight="1" hidden="1">
      <c r="A38" s="212" t="s">
        <v>82</v>
      </c>
      <c r="B38" s="212"/>
      <c r="C38" s="212"/>
      <c r="D38" s="168">
        <f>SUM(D40:D53)</f>
        <v>0</v>
      </c>
      <c r="E38" s="33">
        <f>E40+E42+E44+E46+E48+E50+E52</f>
        <v>0</v>
      </c>
      <c r="F38" s="33">
        <f>F40+F42+F44+F46+F48+F50+F52</f>
        <v>0</v>
      </c>
      <c r="G38" s="168">
        <f>SUM(D38:F39)</f>
        <v>0</v>
      </c>
      <c r="H38" s="33">
        <f>H40+H42+H44+H46+H48+H50+H52</f>
        <v>0</v>
      </c>
      <c r="I38" s="168">
        <f>SUM(I40:I53)</f>
        <v>0</v>
      </c>
      <c r="J38" s="168">
        <f>SUM(J40:J53)</f>
        <v>0</v>
      </c>
      <c r="K38" s="168">
        <f>SUM(H38:J39)</f>
        <v>0</v>
      </c>
      <c r="L38" s="167">
        <f>G38+K38</f>
        <v>0</v>
      </c>
      <c r="M38" s="167">
        <f>SUM(M40:M53)</f>
        <v>0</v>
      </c>
      <c r="N38" s="33">
        <f>N40+N42+N44+N46+N48+N50+N52</f>
        <v>0</v>
      </c>
      <c r="O38" s="33">
        <f>O40+O42+O44+O46+O48+O50+O52</f>
        <v>0</v>
      </c>
      <c r="P38" s="168">
        <f>SUM(M38:O39)</f>
        <v>0</v>
      </c>
      <c r="Q38" s="33">
        <f>Q40+Q42+Q44+Q46+Q48+Q50+Q52</f>
        <v>0</v>
      </c>
      <c r="R38" s="167">
        <f>SUM(R40:R53)</f>
        <v>0</v>
      </c>
      <c r="S38" s="167">
        <f>SUM(S40:S53)</f>
        <v>0</v>
      </c>
      <c r="T38" s="167">
        <f>SUM(Q38:S39)</f>
        <v>0</v>
      </c>
      <c r="U38" s="167">
        <f>T38+P38</f>
        <v>0</v>
      </c>
      <c r="V38" s="167">
        <f>L38-U38</f>
        <v>0</v>
      </c>
      <c r="W38" s="115"/>
      <c r="X38" s="115"/>
      <c r="Y38" s="115"/>
      <c r="Z38" s="115"/>
      <c r="AA38" s="115"/>
    </row>
    <row r="39" spans="1:27" s="116" customFormat="1" ht="19.5" customHeight="1" hidden="1">
      <c r="A39" s="212"/>
      <c r="B39" s="212"/>
      <c r="C39" s="212"/>
      <c r="D39" s="168"/>
      <c r="E39" s="36">
        <f>E41+E43+E45+E47+E49+E51+E53</f>
        <v>0</v>
      </c>
      <c r="F39" s="36">
        <f>F41+F43+F45+F47+F49+F51+F53</f>
        <v>0</v>
      </c>
      <c r="G39" s="168"/>
      <c r="H39" s="36">
        <f>H41+H43+H45+H47+H49+H51+H53</f>
        <v>0</v>
      </c>
      <c r="I39" s="168"/>
      <c r="J39" s="168"/>
      <c r="K39" s="168"/>
      <c r="L39" s="167"/>
      <c r="M39" s="167"/>
      <c r="N39" s="36">
        <f>N41+N43+N45+N47+N49+N51+N53</f>
        <v>0</v>
      </c>
      <c r="O39" s="36">
        <f>O41+O43+O45+O47+O49+O51+O53</f>
        <v>0</v>
      </c>
      <c r="P39" s="168"/>
      <c r="Q39" s="36">
        <f>Q41+Q43+Q45+Q47+Q49+Q51+Q53</f>
        <v>0</v>
      </c>
      <c r="R39" s="167"/>
      <c r="S39" s="167"/>
      <c r="T39" s="167"/>
      <c r="U39" s="167"/>
      <c r="V39" s="167"/>
      <c r="W39" s="115"/>
      <c r="X39" s="115"/>
      <c r="Y39" s="115"/>
      <c r="Z39" s="115"/>
      <c r="AA39" s="115"/>
    </row>
    <row r="40" spans="1:27" s="116" customFormat="1" ht="21.75" customHeight="1" hidden="1">
      <c r="A40" s="193" t="s">
        <v>83</v>
      </c>
      <c r="B40" s="195"/>
      <c r="C40" s="195"/>
      <c r="D40" s="215"/>
      <c r="E40" s="125"/>
      <c r="F40" s="125"/>
      <c r="G40" s="205">
        <f>SUM(D40:F41)</f>
        <v>0</v>
      </c>
      <c r="H40" s="125"/>
      <c r="I40" s="215"/>
      <c r="J40" s="215"/>
      <c r="K40" s="205">
        <f>SUM(H40:J41)</f>
        <v>0</v>
      </c>
      <c r="L40" s="213">
        <f>G40+K40</f>
        <v>0</v>
      </c>
      <c r="M40" s="215"/>
      <c r="N40" s="125"/>
      <c r="O40" s="125"/>
      <c r="P40" s="213">
        <f>SUM(M40:O41)</f>
        <v>0</v>
      </c>
      <c r="Q40" s="125"/>
      <c r="R40" s="214"/>
      <c r="S40" s="214"/>
      <c r="T40" s="213">
        <f>SUM(Q40:S41)</f>
        <v>0</v>
      </c>
      <c r="U40" s="213">
        <f>T40+P40</f>
        <v>0</v>
      </c>
      <c r="V40" s="213">
        <f>L40-U40</f>
        <v>0</v>
      </c>
      <c r="W40" s="115"/>
      <c r="X40" s="115"/>
      <c r="Y40" s="115"/>
      <c r="Z40" s="115"/>
      <c r="AA40" s="115"/>
    </row>
    <row r="41" spans="1:27" s="116" customFormat="1" ht="21.75" customHeight="1" hidden="1">
      <c r="A41" s="195"/>
      <c r="B41" s="195"/>
      <c r="C41" s="195"/>
      <c r="D41" s="215"/>
      <c r="E41" s="40"/>
      <c r="F41" s="40"/>
      <c r="G41" s="205"/>
      <c r="H41" s="40"/>
      <c r="I41" s="215"/>
      <c r="J41" s="215"/>
      <c r="K41" s="205"/>
      <c r="L41" s="213"/>
      <c r="M41" s="215"/>
      <c r="N41" s="40"/>
      <c r="O41" s="40"/>
      <c r="P41" s="213"/>
      <c r="Q41" s="40"/>
      <c r="R41" s="214"/>
      <c r="S41" s="214"/>
      <c r="T41" s="213"/>
      <c r="U41" s="213"/>
      <c r="V41" s="213"/>
      <c r="W41" s="115"/>
      <c r="X41" s="115"/>
      <c r="Y41" s="115"/>
      <c r="Z41" s="115"/>
      <c r="AA41" s="115"/>
    </row>
    <row r="42" spans="1:27" s="116" customFormat="1" ht="21.75" customHeight="1" hidden="1">
      <c r="A42" s="216" t="s">
        <v>84</v>
      </c>
      <c r="B42" s="216"/>
      <c r="C42" s="216"/>
      <c r="D42" s="215"/>
      <c r="E42" s="125"/>
      <c r="F42" s="125"/>
      <c r="G42" s="205">
        <f>SUM(D42:F43)</f>
        <v>0</v>
      </c>
      <c r="H42" s="125"/>
      <c r="I42" s="215"/>
      <c r="J42" s="215"/>
      <c r="K42" s="205">
        <f>SUM(H42:J43)</f>
        <v>0</v>
      </c>
      <c r="L42" s="213">
        <f>G42+K42</f>
        <v>0</v>
      </c>
      <c r="M42" s="215"/>
      <c r="N42" s="125"/>
      <c r="O42" s="125"/>
      <c r="P42" s="213">
        <f>SUM(M42:O43)</f>
        <v>0</v>
      </c>
      <c r="Q42" s="125"/>
      <c r="R42" s="214"/>
      <c r="S42" s="214"/>
      <c r="T42" s="213">
        <f>SUM(Q42:S43)</f>
        <v>0</v>
      </c>
      <c r="U42" s="213">
        <f>T42+P42</f>
        <v>0</v>
      </c>
      <c r="V42" s="213">
        <f>L42-U42</f>
        <v>0</v>
      </c>
      <c r="W42" s="115"/>
      <c r="X42" s="115"/>
      <c r="Y42" s="115"/>
      <c r="Z42" s="115"/>
      <c r="AA42" s="115"/>
    </row>
    <row r="43" spans="1:27" s="116" customFormat="1" ht="21.75" customHeight="1" hidden="1">
      <c r="A43" s="216"/>
      <c r="B43" s="216"/>
      <c r="C43" s="216"/>
      <c r="D43" s="215"/>
      <c r="E43" s="40"/>
      <c r="F43" s="40"/>
      <c r="G43" s="205"/>
      <c r="H43" s="40"/>
      <c r="I43" s="215"/>
      <c r="J43" s="215"/>
      <c r="K43" s="205"/>
      <c r="L43" s="213"/>
      <c r="M43" s="215"/>
      <c r="N43" s="40"/>
      <c r="O43" s="40"/>
      <c r="P43" s="213"/>
      <c r="Q43" s="40"/>
      <c r="R43" s="214"/>
      <c r="S43" s="214"/>
      <c r="T43" s="213"/>
      <c r="U43" s="213"/>
      <c r="V43" s="213"/>
      <c r="W43" s="115"/>
      <c r="X43" s="115"/>
      <c r="Y43" s="115"/>
      <c r="Z43" s="115"/>
      <c r="AA43" s="115"/>
    </row>
    <row r="44" spans="1:27" s="116" customFormat="1" ht="21.75" customHeight="1" hidden="1">
      <c r="A44" s="195" t="s">
        <v>85</v>
      </c>
      <c r="B44" s="195"/>
      <c r="C44" s="195"/>
      <c r="D44" s="215"/>
      <c r="E44" s="125"/>
      <c r="F44" s="125"/>
      <c r="G44" s="205">
        <f>SUM(D44:F45)</f>
        <v>0</v>
      </c>
      <c r="H44" s="125"/>
      <c r="I44" s="215"/>
      <c r="J44" s="215"/>
      <c r="K44" s="205">
        <f>SUM(H44:J45)</f>
        <v>0</v>
      </c>
      <c r="L44" s="213">
        <f>G44+K44</f>
        <v>0</v>
      </c>
      <c r="M44" s="215"/>
      <c r="N44" s="125"/>
      <c r="O44" s="125"/>
      <c r="P44" s="213">
        <f>SUM(M44:O45)</f>
        <v>0</v>
      </c>
      <c r="Q44" s="125"/>
      <c r="R44" s="214"/>
      <c r="S44" s="214"/>
      <c r="T44" s="213">
        <f>SUM(Q44:S45)</f>
        <v>0</v>
      </c>
      <c r="U44" s="213">
        <f>T44+P44</f>
        <v>0</v>
      </c>
      <c r="V44" s="213">
        <f>L44-U44</f>
        <v>0</v>
      </c>
      <c r="W44" s="115"/>
      <c r="X44" s="115"/>
      <c r="Y44" s="115"/>
      <c r="Z44" s="115"/>
      <c r="AA44" s="115"/>
    </row>
    <row r="45" spans="1:27" s="116" customFormat="1" ht="21.75" customHeight="1" hidden="1">
      <c r="A45" s="195"/>
      <c r="B45" s="195"/>
      <c r="C45" s="195"/>
      <c r="D45" s="215"/>
      <c r="E45" s="40"/>
      <c r="F45" s="40"/>
      <c r="G45" s="205"/>
      <c r="H45" s="40"/>
      <c r="I45" s="215"/>
      <c r="J45" s="215"/>
      <c r="K45" s="205"/>
      <c r="L45" s="213"/>
      <c r="M45" s="215"/>
      <c r="N45" s="40"/>
      <c r="O45" s="40"/>
      <c r="P45" s="213"/>
      <c r="Q45" s="40"/>
      <c r="R45" s="214"/>
      <c r="S45" s="214"/>
      <c r="T45" s="213"/>
      <c r="U45" s="213"/>
      <c r="V45" s="213"/>
      <c r="W45" s="115"/>
      <c r="X45" s="115"/>
      <c r="Y45" s="115"/>
      <c r="Z45" s="115"/>
      <c r="AA45" s="115"/>
    </row>
    <row r="46" spans="1:27" s="116" customFormat="1" ht="21.75" customHeight="1" hidden="1">
      <c r="A46" s="195" t="s">
        <v>86</v>
      </c>
      <c r="B46" s="195"/>
      <c r="C46" s="195"/>
      <c r="D46" s="215"/>
      <c r="E46" s="125"/>
      <c r="F46" s="125"/>
      <c r="G46" s="205">
        <f>SUM(D46:F47)</f>
        <v>0</v>
      </c>
      <c r="H46" s="125"/>
      <c r="I46" s="215"/>
      <c r="J46" s="215"/>
      <c r="K46" s="205">
        <f>SUM(H46:J47)</f>
        <v>0</v>
      </c>
      <c r="L46" s="213">
        <f>G46+K46</f>
        <v>0</v>
      </c>
      <c r="M46" s="215"/>
      <c r="N46" s="125"/>
      <c r="O46" s="125"/>
      <c r="P46" s="213">
        <f>SUM(M46:O47)</f>
        <v>0</v>
      </c>
      <c r="Q46" s="125"/>
      <c r="R46" s="214"/>
      <c r="S46" s="214"/>
      <c r="T46" s="213">
        <f>SUM(Q46:S47)</f>
        <v>0</v>
      </c>
      <c r="U46" s="213">
        <f>T46+P46</f>
        <v>0</v>
      </c>
      <c r="V46" s="213">
        <f>L46-U46</f>
        <v>0</v>
      </c>
      <c r="W46" s="115"/>
      <c r="X46" s="115"/>
      <c r="Y46" s="115"/>
      <c r="Z46" s="115"/>
      <c r="AA46" s="115"/>
    </row>
    <row r="47" spans="1:27" s="116" customFormat="1" ht="21.75" customHeight="1" hidden="1">
      <c r="A47" s="195"/>
      <c r="B47" s="195"/>
      <c r="C47" s="195"/>
      <c r="D47" s="215"/>
      <c r="E47" s="40"/>
      <c r="F47" s="40"/>
      <c r="G47" s="205"/>
      <c r="H47" s="40"/>
      <c r="I47" s="215"/>
      <c r="J47" s="215"/>
      <c r="K47" s="205"/>
      <c r="L47" s="213"/>
      <c r="M47" s="215"/>
      <c r="N47" s="40"/>
      <c r="O47" s="40"/>
      <c r="P47" s="213"/>
      <c r="Q47" s="40"/>
      <c r="R47" s="214"/>
      <c r="S47" s="214"/>
      <c r="T47" s="213"/>
      <c r="U47" s="213"/>
      <c r="V47" s="213"/>
      <c r="W47" s="115"/>
      <c r="X47" s="115"/>
      <c r="Y47" s="115"/>
      <c r="Z47" s="115"/>
      <c r="AA47" s="115"/>
    </row>
    <row r="48" spans="1:27" s="116" customFormat="1" ht="21.75" customHeight="1" hidden="1">
      <c r="A48" s="195" t="s">
        <v>87</v>
      </c>
      <c r="B48" s="195"/>
      <c r="C48" s="195"/>
      <c r="D48" s="215"/>
      <c r="E48" s="125"/>
      <c r="F48" s="125"/>
      <c r="G48" s="205">
        <f>SUM(D48:F49)</f>
        <v>0</v>
      </c>
      <c r="H48" s="125"/>
      <c r="I48" s="215"/>
      <c r="J48" s="215"/>
      <c r="K48" s="205">
        <f>SUM(H48:J49)</f>
        <v>0</v>
      </c>
      <c r="L48" s="213">
        <f>G48+K48</f>
        <v>0</v>
      </c>
      <c r="M48" s="215"/>
      <c r="N48" s="125"/>
      <c r="O48" s="125"/>
      <c r="P48" s="213">
        <f>SUM(M48:O49)</f>
        <v>0</v>
      </c>
      <c r="Q48" s="125"/>
      <c r="R48" s="214"/>
      <c r="S48" s="214"/>
      <c r="T48" s="213">
        <f>SUM(Q48:S49)</f>
        <v>0</v>
      </c>
      <c r="U48" s="213">
        <f>T48+P48</f>
        <v>0</v>
      </c>
      <c r="V48" s="213">
        <f>L48-U48</f>
        <v>0</v>
      </c>
      <c r="W48" s="115"/>
      <c r="X48" s="115"/>
      <c r="Y48" s="115"/>
      <c r="Z48" s="115"/>
      <c r="AA48" s="115"/>
    </row>
    <row r="49" spans="1:27" s="116" customFormat="1" ht="21.75" customHeight="1" hidden="1">
      <c r="A49" s="195"/>
      <c r="B49" s="195"/>
      <c r="C49" s="195"/>
      <c r="D49" s="215"/>
      <c r="E49" s="40"/>
      <c r="F49" s="40"/>
      <c r="G49" s="205"/>
      <c r="H49" s="40"/>
      <c r="I49" s="215"/>
      <c r="J49" s="215"/>
      <c r="K49" s="205"/>
      <c r="L49" s="213"/>
      <c r="M49" s="215"/>
      <c r="N49" s="40"/>
      <c r="O49" s="40"/>
      <c r="P49" s="213"/>
      <c r="Q49" s="40"/>
      <c r="R49" s="214"/>
      <c r="S49" s="214"/>
      <c r="T49" s="213"/>
      <c r="U49" s="213"/>
      <c r="V49" s="213"/>
      <c r="W49" s="115"/>
      <c r="X49" s="115"/>
      <c r="Y49" s="115"/>
      <c r="Z49" s="115"/>
      <c r="AA49" s="115"/>
    </row>
    <row r="50" spans="1:27" s="127" customFormat="1" ht="21.75" customHeight="1" hidden="1">
      <c r="A50" s="195" t="s">
        <v>88</v>
      </c>
      <c r="B50" s="195"/>
      <c r="C50" s="195"/>
      <c r="D50" s="215"/>
      <c r="E50" s="125"/>
      <c r="F50" s="125"/>
      <c r="G50" s="205">
        <f>SUM(D50:F51)</f>
        <v>0</v>
      </c>
      <c r="H50" s="125"/>
      <c r="I50" s="215"/>
      <c r="J50" s="215"/>
      <c r="K50" s="205">
        <f>SUM(H50:J51)</f>
        <v>0</v>
      </c>
      <c r="L50" s="213">
        <f>G50+K50</f>
        <v>0</v>
      </c>
      <c r="M50" s="215"/>
      <c r="N50" s="125"/>
      <c r="O50" s="125"/>
      <c r="P50" s="213">
        <f>SUM(M50:O51)</f>
        <v>0</v>
      </c>
      <c r="Q50" s="125"/>
      <c r="R50" s="214"/>
      <c r="S50" s="214"/>
      <c r="T50" s="213">
        <f>SUM(Q50:S51)</f>
        <v>0</v>
      </c>
      <c r="U50" s="213">
        <f>T50+P50</f>
        <v>0</v>
      </c>
      <c r="V50" s="213">
        <f>L50-U50</f>
        <v>0</v>
      </c>
      <c r="W50" s="126"/>
      <c r="X50" s="126"/>
      <c r="Y50" s="126"/>
      <c r="Z50" s="126"/>
      <c r="AA50" s="126"/>
    </row>
    <row r="51" spans="1:27" s="127" customFormat="1" ht="21.75" customHeight="1" hidden="1">
      <c r="A51" s="195"/>
      <c r="B51" s="195"/>
      <c r="C51" s="195"/>
      <c r="D51" s="215"/>
      <c r="E51" s="40"/>
      <c r="F51" s="40"/>
      <c r="G51" s="205"/>
      <c r="H51" s="40"/>
      <c r="I51" s="215"/>
      <c r="J51" s="215"/>
      <c r="K51" s="205"/>
      <c r="L51" s="213"/>
      <c r="M51" s="215"/>
      <c r="N51" s="40"/>
      <c r="O51" s="40"/>
      <c r="P51" s="213"/>
      <c r="Q51" s="40"/>
      <c r="R51" s="214"/>
      <c r="S51" s="214"/>
      <c r="T51" s="213"/>
      <c r="U51" s="213"/>
      <c r="V51" s="213"/>
      <c r="W51" s="126"/>
      <c r="X51" s="126"/>
      <c r="Y51" s="126"/>
      <c r="Z51" s="126"/>
      <c r="AA51" s="126"/>
    </row>
    <row r="52" spans="1:27" s="8" customFormat="1" ht="21" customHeight="1" hidden="1">
      <c r="A52" s="193" t="s">
        <v>89</v>
      </c>
      <c r="B52" s="195"/>
      <c r="C52" s="195"/>
      <c r="D52" s="192"/>
      <c r="E52" s="57"/>
      <c r="F52" s="57"/>
      <c r="G52" s="194">
        <f>SUM(D52:F53)</f>
        <v>0</v>
      </c>
      <c r="H52" s="57"/>
      <c r="I52" s="192"/>
      <c r="J52" s="192"/>
      <c r="K52" s="194">
        <f>SUM(H52:J53)</f>
        <v>0</v>
      </c>
      <c r="L52" s="194">
        <f>G52+K52</f>
        <v>0</v>
      </c>
      <c r="M52" s="192"/>
      <c r="N52" s="45"/>
      <c r="O52" s="45"/>
      <c r="P52" s="194">
        <f>SUM(M52:O53)</f>
        <v>0</v>
      </c>
      <c r="Q52" s="45"/>
      <c r="R52" s="192"/>
      <c r="S52" s="192"/>
      <c r="T52" s="194">
        <f>SUM(Q52:S53)</f>
        <v>0</v>
      </c>
      <c r="U52" s="194">
        <f>T52+P52</f>
        <v>0</v>
      </c>
      <c r="V52" s="194">
        <f>L52-U52</f>
        <v>0</v>
      </c>
      <c r="W52" s="54"/>
      <c r="X52" s="54"/>
      <c r="Y52" s="54"/>
      <c r="Z52" s="54"/>
      <c r="AA52" s="54"/>
    </row>
    <row r="53" spans="1:27" s="8" customFormat="1" ht="21" customHeight="1" hidden="1">
      <c r="A53" s="195"/>
      <c r="B53" s="195"/>
      <c r="C53" s="195"/>
      <c r="D53" s="192"/>
      <c r="E53" s="57"/>
      <c r="F53" s="57"/>
      <c r="G53" s="194"/>
      <c r="H53" s="57"/>
      <c r="I53" s="192"/>
      <c r="J53" s="192"/>
      <c r="K53" s="194"/>
      <c r="L53" s="194"/>
      <c r="M53" s="192"/>
      <c r="N53" s="57"/>
      <c r="O53" s="57"/>
      <c r="P53" s="194"/>
      <c r="Q53" s="57"/>
      <c r="R53" s="192"/>
      <c r="S53" s="192"/>
      <c r="T53" s="194"/>
      <c r="U53" s="194"/>
      <c r="V53" s="194"/>
      <c r="W53" s="54"/>
      <c r="X53" s="54"/>
      <c r="Y53" s="54"/>
      <c r="Z53" s="54"/>
      <c r="AA53" s="54"/>
    </row>
    <row r="54" spans="1:27" s="135" customFormat="1" ht="18.75" customHeight="1" hidden="1" thickBot="1">
      <c r="A54" s="136"/>
      <c r="B54" s="137"/>
      <c r="C54" s="138"/>
      <c r="D54" s="139"/>
      <c r="E54" s="139"/>
      <c r="F54" s="139"/>
      <c r="G54" s="139"/>
      <c r="H54" s="140"/>
      <c r="I54" s="140"/>
      <c r="J54" s="140"/>
      <c r="K54" s="140"/>
      <c r="L54" s="139"/>
      <c r="M54" s="140"/>
      <c r="N54" s="139"/>
      <c r="O54" s="140"/>
      <c r="P54" s="139"/>
      <c r="Q54" s="140"/>
      <c r="R54" s="140"/>
      <c r="S54" s="140"/>
      <c r="T54" s="141"/>
      <c r="U54" s="139">
        <f>T54+P54</f>
        <v>0</v>
      </c>
      <c r="V54" s="139"/>
      <c r="W54" s="134"/>
      <c r="X54" s="134"/>
      <c r="Y54" s="134"/>
      <c r="Z54" s="134"/>
      <c r="AA54" s="134"/>
    </row>
    <row r="55" spans="1:27" s="116" customFormat="1" ht="24.75" customHeight="1">
      <c r="A55" s="212" t="s">
        <v>92</v>
      </c>
      <c r="B55" s="212"/>
      <c r="C55" s="212"/>
      <c r="D55" s="210">
        <f>D57</f>
        <v>17897646573</v>
      </c>
      <c r="E55" s="114">
        <f>E57</f>
        <v>0</v>
      </c>
      <c r="F55" s="114">
        <f>F57</f>
        <v>0</v>
      </c>
      <c r="G55" s="210">
        <f>SUM(D55:F56)</f>
        <v>17897646573</v>
      </c>
      <c r="H55" s="114">
        <f>H57</f>
        <v>0</v>
      </c>
      <c r="I55" s="210">
        <f>I57</f>
        <v>0</v>
      </c>
      <c r="J55" s="210">
        <f>J57</f>
        <v>0</v>
      </c>
      <c r="K55" s="210">
        <f>SUM(H55:J56)</f>
        <v>0</v>
      </c>
      <c r="L55" s="210">
        <f>G55+K55</f>
        <v>17897646573</v>
      </c>
      <c r="M55" s="210">
        <f>M57</f>
        <v>54853416786</v>
      </c>
      <c r="N55" s="114">
        <f>N57</f>
        <v>0</v>
      </c>
      <c r="O55" s="114">
        <f>O57</f>
        <v>0</v>
      </c>
      <c r="P55" s="210">
        <f>SUM(M55:O56)</f>
        <v>54853416786</v>
      </c>
      <c r="Q55" s="114">
        <f>Q57</f>
        <v>0</v>
      </c>
      <c r="R55" s="210">
        <f>R57</f>
        <v>0</v>
      </c>
      <c r="S55" s="210">
        <f>S57</f>
        <v>0</v>
      </c>
      <c r="T55" s="210">
        <f>SUM(Q55:S56)</f>
        <v>0</v>
      </c>
      <c r="U55" s="210">
        <f>T55+P55</f>
        <v>54853416786</v>
      </c>
      <c r="V55" s="210">
        <f>L55-U55</f>
        <v>-36955770213</v>
      </c>
      <c r="W55" s="115"/>
      <c r="X55" s="115"/>
      <c r="Y55" s="115"/>
      <c r="Z55" s="115"/>
      <c r="AA55" s="115"/>
    </row>
    <row r="56" spans="1:27" s="116" customFormat="1" ht="24.75" customHeight="1">
      <c r="A56" s="212"/>
      <c r="B56" s="212"/>
      <c r="C56" s="212"/>
      <c r="D56" s="210"/>
      <c r="E56" s="36">
        <f>E58</f>
        <v>0</v>
      </c>
      <c r="F56" s="36">
        <f>F58</f>
        <v>0</v>
      </c>
      <c r="G56" s="210"/>
      <c r="H56" s="36">
        <f>H58</f>
        <v>0</v>
      </c>
      <c r="I56" s="210"/>
      <c r="J56" s="210"/>
      <c r="K56" s="210"/>
      <c r="L56" s="210"/>
      <c r="M56" s="210"/>
      <c r="N56" s="36">
        <f>N58</f>
        <v>0</v>
      </c>
      <c r="O56" s="36">
        <f>O58</f>
        <v>0</v>
      </c>
      <c r="P56" s="210"/>
      <c r="Q56" s="36">
        <f>Q58</f>
        <v>0</v>
      </c>
      <c r="R56" s="210"/>
      <c r="S56" s="210"/>
      <c r="T56" s="210"/>
      <c r="U56" s="210"/>
      <c r="V56" s="210"/>
      <c r="W56" s="115"/>
      <c r="X56" s="115"/>
      <c r="Y56" s="115"/>
      <c r="Z56" s="115"/>
      <c r="AA56" s="115"/>
    </row>
    <row r="57" spans="1:27" s="116" customFormat="1" ht="21.75" customHeight="1">
      <c r="A57" s="211" t="s">
        <v>10</v>
      </c>
      <c r="B57" s="211"/>
      <c r="C57" s="211"/>
      <c r="D57" s="209">
        <v>17897646573</v>
      </c>
      <c r="E57" s="117"/>
      <c r="F57" s="117"/>
      <c r="G57" s="205">
        <f>SUM(D57:F58)</f>
        <v>17897646573</v>
      </c>
      <c r="H57" s="117"/>
      <c r="I57" s="209"/>
      <c r="J57" s="209"/>
      <c r="K57" s="205">
        <f>SUM(H57:J58)</f>
        <v>0</v>
      </c>
      <c r="L57" s="205">
        <f>G57+K57</f>
        <v>17897646573</v>
      </c>
      <c r="M57" s="209">
        <v>54853416786</v>
      </c>
      <c r="N57" s="117"/>
      <c r="O57" s="117"/>
      <c r="P57" s="205">
        <f>SUM(M57:O58)</f>
        <v>54853416786</v>
      </c>
      <c r="Q57" s="117"/>
      <c r="R57" s="209"/>
      <c r="S57" s="209"/>
      <c r="T57" s="205">
        <f>SUM(Q57:S58)</f>
        <v>0</v>
      </c>
      <c r="U57" s="205">
        <f>T57+P57</f>
        <v>54853416786</v>
      </c>
      <c r="V57" s="205">
        <f>L57-U57</f>
        <v>-36955770213</v>
      </c>
      <c r="W57" s="115"/>
      <c r="X57" s="115"/>
      <c r="Y57" s="115"/>
      <c r="Z57" s="115"/>
      <c r="AA57" s="115"/>
    </row>
    <row r="58" spans="1:27" s="116" customFormat="1" ht="21.75" customHeight="1">
      <c r="A58" s="211"/>
      <c r="B58" s="211"/>
      <c r="C58" s="211"/>
      <c r="D58" s="209"/>
      <c r="E58" s="40"/>
      <c r="F58" s="40"/>
      <c r="G58" s="205"/>
      <c r="H58" s="40"/>
      <c r="I58" s="209"/>
      <c r="J58" s="209"/>
      <c r="K58" s="205"/>
      <c r="L58" s="205"/>
      <c r="M58" s="209"/>
      <c r="N58" s="40"/>
      <c r="O58" s="40"/>
      <c r="P58" s="205"/>
      <c r="Q58" s="40"/>
      <c r="R58" s="209"/>
      <c r="S58" s="209"/>
      <c r="T58" s="205"/>
      <c r="U58" s="205"/>
      <c r="V58" s="205"/>
      <c r="W58" s="115"/>
      <c r="X58" s="115"/>
      <c r="Y58" s="115"/>
      <c r="Z58" s="115"/>
      <c r="AA58" s="115"/>
    </row>
    <row r="59" spans="1:27" ht="15.75" customHeight="1">
      <c r="A59" s="142"/>
      <c r="B59" s="143"/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6"/>
      <c r="U59" s="145">
        <f>T59+P59</f>
        <v>0</v>
      </c>
      <c r="V59" s="145"/>
      <c r="W59" s="147"/>
      <c r="X59" s="147"/>
      <c r="Y59" s="147"/>
      <c r="Z59" s="147"/>
      <c r="AA59" s="147"/>
    </row>
    <row r="60" spans="1:27" ht="21.75" customHeight="1" hidden="1">
      <c r="A60" s="212" t="s">
        <v>90</v>
      </c>
      <c r="B60" s="212"/>
      <c r="C60" s="212"/>
      <c r="D60" s="210">
        <f>D62</f>
        <v>0</v>
      </c>
      <c r="E60" s="114">
        <f>E62</f>
        <v>0</v>
      </c>
      <c r="F60" s="114">
        <f>F62</f>
        <v>0</v>
      </c>
      <c r="G60" s="210">
        <f>SUM(D60:F61)</f>
        <v>0</v>
      </c>
      <c r="H60" s="114">
        <f>H62</f>
        <v>0</v>
      </c>
      <c r="I60" s="210">
        <f>I62</f>
        <v>0</v>
      </c>
      <c r="J60" s="210">
        <f>J62</f>
        <v>0</v>
      </c>
      <c r="K60" s="210">
        <f>SUM(H60:J61)</f>
        <v>0</v>
      </c>
      <c r="L60" s="210">
        <f>G60+K60</f>
        <v>0</v>
      </c>
      <c r="M60" s="210">
        <f>M62</f>
        <v>0</v>
      </c>
      <c r="N60" s="114">
        <f>N62</f>
        <v>0</v>
      </c>
      <c r="O60" s="114">
        <f>O62</f>
        <v>0</v>
      </c>
      <c r="P60" s="210">
        <f>SUM(M60:O61)</f>
        <v>0</v>
      </c>
      <c r="Q60" s="114">
        <f>Q62</f>
        <v>0</v>
      </c>
      <c r="R60" s="210">
        <f>R62</f>
        <v>0</v>
      </c>
      <c r="S60" s="210">
        <f>S62</f>
        <v>0</v>
      </c>
      <c r="T60" s="210">
        <f>SUM(Q60:S61)</f>
        <v>0</v>
      </c>
      <c r="U60" s="210">
        <f>P60+T60</f>
        <v>0</v>
      </c>
      <c r="V60" s="210">
        <f>L60-U60</f>
        <v>0</v>
      </c>
      <c r="W60" s="147"/>
      <c r="X60" s="147"/>
      <c r="Y60" s="147"/>
      <c r="Z60" s="147"/>
      <c r="AA60" s="147"/>
    </row>
    <row r="61" spans="1:27" ht="21.75" customHeight="1" hidden="1">
      <c r="A61" s="212"/>
      <c r="B61" s="212"/>
      <c r="C61" s="212"/>
      <c r="D61" s="210"/>
      <c r="E61" s="36">
        <f>E63</f>
        <v>0</v>
      </c>
      <c r="F61" s="36">
        <f>F63</f>
        <v>0</v>
      </c>
      <c r="G61" s="210"/>
      <c r="H61" s="36">
        <f>H63</f>
        <v>0</v>
      </c>
      <c r="I61" s="210"/>
      <c r="J61" s="210"/>
      <c r="K61" s="210"/>
      <c r="L61" s="210"/>
      <c r="M61" s="210"/>
      <c r="N61" s="36">
        <f>N63</f>
        <v>0</v>
      </c>
      <c r="O61" s="36">
        <f>O63</f>
        <v>0</v>
      </c>
      <c r="P61" s="210"/>
      <c r="Q61" s="36">
        <f>Q63</f>
        <v>0</v>
      </c>
      <c r="R61" s="210"/>
      <c r="S61" s="210"/>
      <c r="T61" s="210"/>
      <c r="U61" s="210"/>
      <c r="V61" s="210"/>
      <c r="W61" s="147"/>
      <c r="X61" s="147"/>
      <c r="Y61" s="147"/>
      <c r="Z61" s="147"/>
      <c r="AA61" s="147"/>
    </row>
    <row r="62" spans="1:27" ht="21.75" customHeight="1" hidden="1">
      <c r="A62" s="211" t="s">
        <v>91</v>
      </c>
      <c r="B62" s="211"/>
      <c r="C62" s="211"/>
      <c r="D62" s="209"/>
      <c r="E62" s="117"/>
      <c r="F62" s="117"/>
      <c r="G62" s="205">
        <f>SUM(D62:F63)</f>
        <v>0</v>
      </c>
      <c r="H62" s="117"/>
      <c r="I62" s="209"/>
      <c r="J62" s="209"/>
      <c r="K62" s="205">
        <f>SUM(H62:J63)</f>
        <v>0</v>
      </c>
      <c r="L62" s="205">
        <f>G62+K62</f>
        <v>0</v>
      </c>
      <c r="M62" s="209"/>
      <c r="N62" s="117"/>
      <c r="O62" s="117"/>
      <c r="P62" s="205">
        <f>SUM(M62:O63)</f>
        <v>0</v>
      </c>
      <c r="Q62" s="117"/>
      <c r="R62" s="209"/>
      <c r="S62" s="209"/>
      <c r="T62" s="205">
        <f>SUM(Q62:S63)</f>
        <v>0</v>
      </c>
      <c r="U62" s="205">
        <f>P62+T62</f>
        <v>0</v>
      </c>
      <c r="V62" s="206">
        <f>L62-U62</f>
        <v>0</v>
      </c>
      <c r="W62" s="147"/>
      <c r="X62" s="147"/>
      <c r="Y62" s="147"/>
      <c r="Z62" s="147"/>
      <c r="AA62" s="147"/>
    </row>
    <row r="63" spans="1:27" ht="21.75" customHeight="1" hidden="1">
      <c r="A63" s="211"/>
      <c r="B63" s="211"/>
      <c r="C63" s="211"/>
      <c r="D63" s="209"/>
      <c r="E63" s="40"/>
      <c r="F63" s="40"/>
      <c r="G63" s="205"/>
      <c r="H63" s="40"/>
      <c r="I63" s="209"/>
      <c r="J63" s="209"/>
      <c r="K63" s="205"/>
      <c r="L63" s="205"/>
      <c r="M63" s="209"/>
      <c r="N63" s="40"/>
      <c r="O63" s="40"/>
      <c r="P63" s="205"/>
      <c r="Q63" s="40"/>
      <c r="R63" s="209"/>
      <c r="S63" s="209"/>
      <c r="T63" s="205"/>
      <c r="U63" s="205"/>
      <c r="V63" s="206"/>
      <c r="W63" s="147"/>
      <c r="X63" s="147"/>
      <c r="Y63" s="147"/>
      <c r="Z63" s="147"/>
      <c r="AA63" s="147"/>
    </row>
    <row r="64" spans="1:27" ht="16.5" customHeight="1">
      <c r="A64" s="144"/>
      <c r="B64" s="143"/>
      <c r="C64" s="144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6"/>
      <c r="U64" s="145"/>
      <c r="V64" s="145"/>
      <c r="W64" s="147"/>
      <c r="X64" s="147"/>
      <c r="Y64" s="147"/>
      <c r="Z64" s="147"/>
      <c r="AA64" s="147"/>
    </row>
    <row r="65" spans="1:27" ht="44.25" customHeight="1">
      <c r="A65" s="142"/>
      <c r="B65" s="143"/>
      <c r="C65" s="144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6"/>
      <c r="U65" s="145"/>
      <c r="V65" s="145"/>
      <c r="W65" s="147"/>
      <c r="X65" s="147"/>
      <c r="Y65" s="147"/>
      <c r="Z65" s="147"/>
      <c r="AA65" s="147"/>
    </row>
    <row r="66" spans="1:27" ht="44.25" customHeight="1">
      <c r="A66" s="142"/>
      <c r="B66" s="143"/>
      <c r="C66" s="144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6"/>
      <c r="U66" s="145"/>
      <c r="V66" s="145"/>
      <c r="W66" s="147"/>
      <c r="X66" s="147"/>
      <c r="Y66" s="147"/>
      <c r="Z66" s="147"/>
      <c r="AA66" s="147"/>
    </row>
    <row r="67" spans="1:27" ht="44.25" customHeight="1">
      <c r="A67" s="142"/>
      <c r="B67" s="143"/>
      <c r="C67" s="144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6"/>
      <c r="U67" s="145"/>
      <c r="V67" s="145"/>
      <c r="W67" s="147"/>
      <c r="X67" s="147"/>
      <c r="Y67" s="147"/>
      <c r="Z67" s="147"/>
      <c r="AA67" s="147"/>
    </row>
    <row r="68" spans="1:27" ht="44.25" customHeight="1">
      <c r="A68" s="142"/>
      <c r="B68" s="143"/>
      <c r="C68" s="144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6"/>
      <c r="U68" s="145"/>
      <c r="V68" s="145"/>
      <c r="W68" s="147"/>
      <c r="X68" s="147"/>
      <c r="Y68" s="147"/>
      <c r="Z68" s="147"/>
      <c r="AA68" s="147"/>
    </row>
    <row r="69" spans="1:27" ht="45" customHeight="1">
      <c r="A69" s="142"/>
      <c r="B69" s="143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6"/>
      <c r="U69" s="145"/>
      <c r="V69" s="145"/>
      <c r="W69" s="147"/>
      <c r="X69" s="147"/>
      <c r="Y69" s="147"/>
      <c r="Z69" s="147"/>
      <c r="AA69" s="147"/>
    </row>
    <row r="70" spans="1:27" ht="24.75" customHeight="1">
      <c r="A70" s="142"/>
      <c r="B70" s="143"/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6"/>
      <c r="U70" s="145"/>
      <c r="V70" s="145"/>
      <c r="W70" s="147"/>
      <c r="X70" s="147"/>
      <c r="Y70" s="147"/>
      <c r="Z70" s="147"/>
      <c r="AA70" s="147"/>
    </row>
    <row r="71" spans="1:27" ht="45" customHeight="1">
      <c r="A71" s="142"/>
      <c r="B71" s="143"/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6"/>
      <c r="U71" s="145"/>
      <c r="V71" s="145"/>
      <c r="W71" s="147"/>
      <c r="X71" s="147"/>
      <c r="Y71" s="147"/>
      <c r="Z71" s="147"/>
      <c r="AA71" s="147"/>
    </row>
    <row r="72" spans="1:27" ht="13.5" customHeight="1">
      <c r="A72" s="142"/>
      <c r="B72" s="143"/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6"/>
      <c r="U72" s="145"/>
      <c r="V72" s="145"/>
      <c r="W72" s="147"/>
      <c r="X72" s="147"/>
      <c r="Y72" s="147"/>
      <c r="Z72" s="147"/>
      <c r="AA72" s="147"/>
    </row>
    <row r="73" spans="1:27" ht="13.5" customHeight="1">
      <c r="A73" s="142"/>
      <c r="B73" s="143"/>
      <c r="C73" s="144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6"/>
      <c r="U73" s="145"/>
      <c r="V73" s="145"/>
      <c r="W73" s="147"/>
      <c r="X73" s="147"/>
      <c r="Y73" s="147"/>
      <c r="Z73" s="147"/>
      <c r="AA73" s="147"/>
    </row>
    <row r="74" spans="1:27" ht="13.5" customHeight="1">
      <c r="A74" s="142"/>
      <c r="B74" s="143"/>
      <c r="C74" s="14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6"/>
      <c r="U74" s="145"/>
      <c r="V74" s="145"/>
      <c r="W74" s="147"/>
      <c r="X74" s="147"/>
      <c r="Y74" s="147"/>
      <c r="Z74" s="147"/>
      <c r="AA74" s="147"/>
    </row>
    <row r="75" spans="1:27" ht="19.5" customHeight="1">
      <c r="A75" s="148"/>
      <c r="B75" s="149"/>
      <c r="C75" s="150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6"/>
      <c r="U75" s="145"/>
      <c r="V75" s="145"/>
      <c r="W75" s="147"/>
      <c r="X75" s="147"/>
      <c r="Y75" s="147"/>
      <c r="Z75" s="147"/>
      <c r="AA75" s="147"/>
    </row>
    <row r="76" spans="1:27" s="152" customFormat="1" ht="21.75" customHeight="1">
      <c r="A76" s="207" t="s">
        <v>59</v>
      </c>
      <c r="B76" s="207"/>
      <c r="C76" s="208"/>
      <c r="D76" s="204">
        <f>D10+D23+D38+D55+D60</f>
        <v>164621651327</v>
      </c>
      <c r="E76" s="124">
        <f>E10+E23+E38+E55+E60</f>
        <v>43125000000</v>
      </c>
      <c r="F76" s="124">
        <f>F10+F23+F38+F55+F60</f>
        <v>72000000</v>
      </c>
      <c r="G76" s="204">
        <f>SUM(D76:F77)</f>
        <v>228846243120</v>
      </c>
      <c r="H76" s="124">
        <f>H10+H23+H38+H55+H60</f>
        <v>0</v>
      </c>
      <c r="I76" s="203">
        <f>I10+I23+I38+I55+I60</f>
        <v>0</v>
      </c>
      <c r="J76" s="203">
        <f>J10+J23+J38+J55+J60</f>
        <v>0</v>
      </c>
      <c r="K76" s="203">
        <f>SUM(H76:J77)</f>
        <v>0</v>
      </c>
      <c r="L76" s="204">
        <f>L10+L23+L38+L55+L60</f>
        <v>228846243120</v>
      </c>
      <c r="M76" s="204">
        <f>M10+M23+M38+M55+M60</f>
        <v>220001176146</v>
      </c>
      <c r="N76" s="124">
        <f>N10+N23+N38+N55+N60</f>
        <v>43125000000</v>
      </c>
      <c r="O76" s="124">
        <f>O10+O23+O38+O55+O60</f>
        <v>72000000</v>
      </c>
      <c r="P76" s="204">
        <f>SUM(M76:O77)</f>
        <v>283868863436</v>
      </c>
      <c r="Q76" s="124">
        <f>Q10+Q23+Q38+Q55+Q60</f>
        <v>0</v>
      </c>
      <c r="R76" s="203">
        <f>R10+R23+R38+R55+R60</f>
        <v>0</v>
      </c>
      <c r="S76" s="203">
        <f>S10+S23+S38+S55+S60</f>
        <v>0</v>
      </c>
      <c r="T76" s="204">
        <f>SUM(Q76:S77)</f>
        <v>0</v>
      </c>
      <c r="U76" s="204">
        <f>P76+T76</f>
        <v>283868863436</v>
      </c>
      <c r="V76" s="204">
        <f>L76-U76</f>
        <v>-55022620316</v>
      </c>
      <c r="W76" s="151"/>
      <c r="X76" s="151"/>
      <c r="Y76" s="151"/>
      <c r="Z76" s="151"/>
      <c r="AA76" s="151"/>
    </row>
    <row r="77" spans="1:27" s="116" customFormat="1" ht="21.75" customHeight="1">
      <c r="A77" s="207"/>
      <c r="B77" s="207"/>
      <c r="C77" s="208"/>
      <c r="D77" s="204"/>
      <c r="E77" s="36">
        <f>E11+E24+E39+E56+E61</f>
        <v>21027591793</v>
      </c>
      <c r="F77" s="36">
        <f>F11+F24+F39+F56+F61</f>
        <v>0</v>
      </c>
      <c r="G77" s="204"/>
      <c r="H77" s="36">
        <f>H11+H24+H39+H56+H61</f>
        <v>0</v>
      </c>
      <c r="I77" s="203"/>
      <c r="J77" s="203"/>
      <c r="K77" s="203"/>
      <c r="L77" s="204"/>
      <c r="M77" s="204"/>
      <c r="N77" s="36">
        <f>N11+N24+N39+N56+N61</f>
        <v>20670687290</v>
      </c>
      <c r="O77" s="36">
        <f>O11+O24+O39+O56+O61</f>
        <v>0</v>
      </c>
      <c r="P77" s="204"/>
      <c r="Q77" s="36">
        <f>Q11+Q24+Q39+Q56+Q61</f>
        <v>0</v>
      </c>
      <c r="R77" s="203"/>
      <c r="S77" s="203"/>
      <c r="T77" s="204"/>
      <c r="U77" s="204"/>
      <c r="V77" s="204"/>
      <c r="W77" s="115"/>
      <c r="X77" s="115"/>
      <c r="Y77" s="115"/>
      <c r="Z77" s="115"/>
      <c r="AA77" s="115"/>
    </row>
    <row r="78" spans="1:27" s="158" customFormat="1" ht="13.5" customHeight="1" thickBot="1">
      <c r="A78" s="153"/>
      <c r="B78" s="153"/>
      <c r="C78" s="154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6"/>
      <c r="V78" s="155"/>
      <c r="W78" s="157"/>
      <c r="X78" s="157"/>
      <c r="Y78" s="157"/>
      <c r="Z78" s="157"/>
      <c r="AA78" s="157"/>
    </row>
    <row r="79" spans="1:27" ht="32.25" customHeight="1">
      <c r="A79" s="202" t="s">
        <v>60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159"/>
      <c r="N79" s="159"/>
      <c r="O79" s="159"/>
      <c r="P79" s="159"/>
      <c r="Q79" s="159"/>
      <c r="R79" s="159"/>
      <c r="S79" s="159"/>
      <c r="T79" s="159"/>
      <c r="U79" s="159"/>
      <c r="V79" s="147"/>
      <c r="W79" s="147"/>
      <c r="X79" s="147"/>
      <c r="Y79" s="147"/>
      <c r="Z79" s="147"/>
      <c r="AA79" s="147"/>
    </row>
  </sheetData>
  <mergeCells count="381">
    <mergeCell ref="A3:C8"/>
    <mergeCell ref="D6:D8"/>
    <mergeCell ref="V4:V8"/>
    <mergeCell ref="H5:K5"/>
    <mergeCell ref="L5:L8"/>
    <mergeCell ref="Q5:T5"/>
    <mergeCell ref="U5:U8"/>
    <mergeCell ref="P6:P8"/>
    <mergeCell ref="S6:S8"/>
    <mergeCell ref="T6:T8"/>
    <mergeCell ref="G6:G8"/>
    <mergeCell ref="J6:J8"/>
    <mergeCell ref="K6:K8"/>
    <mergeCell ref="M6:M8"/>
    <mergeCell ref="A10:C11"/>
    <mergeCell ref="D10:D11"/>
    <mergeCell ref="G10:G11"/>
    <mergeCell ref="I10:I11"/>
    <mergeCell ref="J10:J11"/>
    <mergeCell ref="K10:K11"/>
    <mergeCell ref="L10:L11"/>
    <mergeCell ref="M10:M11"/>
    <mergeCell ref="P10:P11"/>
    <mergeCell ref="R10:R11"/>
    <mergeCell ref="S10:S11"/>
    <mergeCell ref="T10:T11"/>
    <mergeCell ref="U10:U11"/>
    <mergeCell ref="V10:V11"/>
    <mergeCell ref="A12:C13"/>
    <mergeCell ref="D12:D13"/>
    <mergeCell ref="G12:G13"/>
    <mergeCell ref="I12:I13"/>
    <mergeCell ref="J12:J13"/>
    <mergeCell ref="K12:K13"/>
    <mergeCell ref="L12:L13"/>
    <mergeCell ref="M12:M13"/>
    <mergeCell ref="P12:P13"/>
    <mergeCell ref="R12:R13"/>
    <mergeCell ref="S12:S13"/>
    <mergeCell ref="T12:T13"/>
    <mergeCell ref="U12:U13"/>
    <mergeCell ref="V12:V13"/>
    <mergeCell ref="A14:C15"/>
    <mergeCell ref="D14:D15"/>
    <mergeCell ref="G14:G15"/>
    <mergeCell ref="I14:I15"/>
    <mergeCell ref="J14:J15"/>
    <mergeCell ref="K14:K15"/>
    <mergeCell ref="L14:L15"/>
    <mergeCell ref="M14:M15"/>
    <mergeCell ref="P14:P15"/>
    <mergeCell ref="R14:R15"/>
    <mergeCell ref="S14:S15"/>
    <mergeCell ref="T14:T15"/>
    <mergeCell ref="U14:U15"/>
    <mergeCell ref="V14:V15"/>
    <mergeCell ref="A16:C17"/>
    <mergeCell ref="D16:D17"/>
    <mergeCell ref="G16:G17"/>
    <mergeCell ref="I16:I17"/>
    <mergeCell ref="J16:J17"/>
    <mergeCell ref="K16:K17"/>
    <mergeCell ref="L16:L17"/>
    <mergeCell ref="M16:M17"/>
    <mergeCell ref="P16:P17"/>
    <mergeCell ref="R16:R17"/>
    <mergeCell ref="S16:S17"/>
    <mergeCell ref="T16:T17"/>
    <mergeCell ref="U16:U17"/>
    <mergeCell ref="V16:V17"/>
    <mergeCell ref="A18:C19"/>
    <mergeCell ref="D18:D19"/>
    <mergeCell ref="G18:G19"/>
    <mergeCell ref="I18:I19"/>
    <mergeCell ref="J18:J19"/>
    <mergeCell ref="K18:K19"/>
    <mergeCell ref="L18:L19"/>
    <mergeCell ref="M18:M19"/>
    <mergeCell ref="P18:P19"/>
    <mergeCell ref="R18:R19"/>
    <mergeCell ref="S18:S19"/>
    <mergeCell ref="T18:T19"/>
    <mergeCell ref="U18:U19"/>
    <mergeCell ref="V18:V19"/>
    <mergeCell ref="A20:C21"/>
    <mergeCell ref="D20:D21"/>
    <mergeCell ref="G20:G21"/>
    <mergeCell ref="I20:I21"/>
    <mergeCell ref="J20:J21"/>
    <mergeCell ref="K20:K21"/>
    <mergeCell ref="L20:L21"/>
    <mergeCell ref="M20:M21"/>
    <mergeCell ref="P20:P21"/>
    <mergeCell ref="R20:R21"/>
    <mergeCell ref="S20:S21"/>
    <mergeCell ref="T20:T21"/>
    <mergeCell ref="U20:U21"/>
    <mergeCell ref="V20:V21"/>
    <mergeCell ref="A23:C24"/>
    <mergeCell ref="D23:D24"/>
    <mergeCell ref="G23:G24"/>
    <mergeCell ref="I23:I24"/>
    <mergeCell ref="J23:J24"/>
    <mergeCell ref="K23:K24"/>
    <mergeCell ref="L23:L24"/>
    <mergeCell ref="M23:M24"/>
    <mergeCell ref="P23:P24"/>
    <mergeCell ref="R23:R24"/>
    <mergeCell ref="S23:S24"/>
    <mergeCell ref="T23:T24"/>
    <mergeCell ref="U23:U24"/>
    <mergeCell ref="V23:V24"/>
    <mergeCell ref="A25:C26"/>
    <mergeCell ref="D25:D26"/>
    <mergeCell ref="G25:G26"/>
    <mergeCell ref="I25:I26"/>
    <mergeCell ref="J25:J26"/>
    <mergeCell ref="K25:K26"/>
    <mergeCell ref="L25:L26"/>
    <mergeCell ref="M25:M26"/>
    <mergeCell ref="P25:P26"/>
    <mergeCell ref="R25:R26"/>
    <mergeCell ref="S25:S26"/>
    <mergeCell ref="T25:T26"/>
    <mergeCell ref="U25:U26"/>
    <mergeCell ref="V25:V26"/>
    <mergeCell ref="A27:C28"/>
    <mergeCell ref="D27:D28"/>
    <mergeCell ref="G27:G28"/>
    <mergeCell ref="I27:I28"/>
    <mergeCell ref="J27:J28"/>
    <mergeCell ref="K27:K28"/>
    <mergeCell ref="L27:L28"/>
    <mergeCell ref="M27:M28"/>
    <mergeCell ref="P27:P28"/>
    <mergeCell ref="R27:R28"/>
    <mergeCell ref="S27:S28"/>
    <mergeCell ref="T27:T28"/>
    <mergeCell ref="U27:U28"/>
    <mergeCell ref="V27:V28"/>
    <mergeCell ref="A29:C30"/>
    <mergeCell ref="D29:D30"/>
    <mergeCell ref="G29:G30"/>
    <mergeCell ref="I29:I30"/>
    <mergeCell ref="J29:J30"/>
    <mergeCell ref="K29:K30"/>
    <mergeCell ref="L29:L30"/>
    <mergeCell ref="M29:M30"/>
    <mergeCell ref="P29:P30"/>
    <mergeCell ref="R29:R30"/>
    <mergeCell ref="S29:S30"/>
    <mergeCell ref="T29:T30"/>
    <mergeCell ref="U29:U30"/>
    <mergeCell ref="V29:V30"/>
    <mergeCell ref="A31:C32"/>
    <mergeCell ref="D31:D32"/>
    <mergeCell ref="G31:G32"/>
    <mergeCell ref="I31:I32"/>
    <mergeCell ref="J31:J32"/>
    <mergeCell ref="K31:K32"/>
    <mergeCell ref="L31:L32"/>
    <mergeCell ref="M31:M32"/>
    <mergeCell ref="P31:P32"/>
    <mergeCell ref="R31:R32"/>
    <mergeCell ref="S31:S32"/>
    <mergeCell ref="T31:T32"/>
    <mergeCell ref="U31:U32"/>
    <mergeCell ref="V31:V32"/>
    <mergeCell ref="A33:C34"/>
    <mergeCell ref="D33:D34"/>
    <mergeCell ref="G33:G34"/>
    <mergeCell ref="I33:I34"/>
    <mergeCell ref="J33:J34"/>
    <mergeCell ref="K33:K34"/>
    <mergeCell ref="L33:L34"/>
    <mergeCell ref="M33:M34"/>
    <mergeCell ref="P33:P34"/>
    <mergeCell ref="R33:R34"/>
    <mergeCell ref="S33:S34"/>
    <mergeCell ref="T33:T34"/>
    <mergeCell ref="U33:U34"/>
    <mergeCell ref="V33:V34"/>
    <mergeCell ref="A35:C36"/>
    <mergeCell ref="D35:D36"/>
    <mergeCell ref="G35:G36"/>
    <mergeCell ref="I35:I36"/>
    <mergeCell ref="J35:J36"/>
    <mergeCell ref="K35:K36"/>
    <mergeCell ref="L35:L36"/>
    <mergeCell ref="M35:M36"/>
    <mergeCell ref="P35:P36"/>
    <mergeCell ref="R35:R36"/>
    <mergeCell ref="S35:S36"/>
    <mergeCell ref="T35:T36"/>
    <mergeCell ref="U35:U36"/>
    <mergeCell ref="V35:V36"/>
    <mergeCell ref="A38:C39"/>
    <mergeCell ref="D38:D39"/>
    <mergeCell ref="G38:G39"/>
    <mergeCell ref="I38:I39"/>
    <mergeCell ref="J38:J39"/>
    <mergeCell ref="K38:K39"/>
    <mergeCell ref="L38:L39"/>
    <mergeCell ref="M38:M39"/>
    <mergeCell ref="P38:P39"/>
    <mergeCell ref="R38:R39"/>
    <mergeCell ref="S38:S39"/>
    <mergeCell ref="T38:T39"/>
    <mergeCell ref="U38:U39"/>
    <mergeCell ref="V38:V39"/>
    <mergeCell ref="A40:C41"/>
    <mergeCell ref="D40:D41"/>
    <mergeCell ref="G40:G41"/>
    <mergeCell ref="I40:I41"/>
    <mergeCell ref="J40:J41"/>
    <mergeCell ref="K40:K41"/>
    <mergeCell ref="L40:L41"/>
    <mergeCell ref="M40:M41"/>
    <mergeCell ref="P40:P41"/>
    <mergeCell ref="R40:R41"/>
    <mergeCell ref="S40:S41"/>
    <mergeCell ref="T40:T41"/>
    <mergeCell ref="U40:U41"/>
    <mergeCell ref="V40:V41"/>
    <mergeCell ref="A42:C43"/>
    <mergeCell ref="D42:D43"/>
    <mergeCell ref="G42:G43"/>
    <mergeCell ref="I42:I43"/>
    <mergeCell ref="J42:J43"/>
    <mergeCell ref="K42:K43"/>
    <mergeCell ref="L42:L43"/>
    <mergeCell ref="M42:M43"/>
    <mergeCell ref="P42:P43"/>
    <mergeCell ref="R42:R43"/>
    <mergeCell ref="S42:S43"/>
    <mergeCell ref="T42:T43"/>
    <mergeCell ref="U42:U43"/>
    <mergeCell ref="V42:V43"/>
    <mergeCell ref="A44:C45"/>
    <mergeCell ref="D44:D45"/>
    <mergeCell ref="G44:G45"/>
    <mergeCell ref="I44:I45"/>
    <mergeCell ref="J44:J45"/>
    <mergeCell ref="K44:K45"/>
    <mergeCell ref="L44:L45"/>
    <mergeCell ref="M44:M45"/>
    <mergeCell ref="P44:P45"/>
    <mergeCell ref="R44:R45"/>
    <mergeCell ref="S44:S45"/>
    <mergeCell ref="T44:T45"/>
    <mergeCell ref="U44:U45"/>
    <mergeCell ref="V44:V45"/>
    <mergeCell ref="A46:C47"/>
    <mergeCell ref="D46:D47"/>
    <mergeCell ref="G46:G47"/>
    <mergeCell ref="I46:I47"/>
    <mergeCell ref="J46:J47"/>
    <mergeCell ref="K46:K47"/>
    <mergeCell ref="L46:L47"/>
    <mergeCell ref="M46:M47"/>
    <mergeCell ref="P46:P47"/>
    <mergeCell ref="R46:R47"/>
    <mergeCell ref="S46:S47"/>
    <mergeCell ref="T46:T47"/>
    <mergeCell ref="U46:U47"/>
    <mergeCell ref="V46:V47"/>
    <mergeCell ref="A48:C49"/>
    <mergeCell ref="D48:D49"/>
    <mergeCell ref="G48:G49"/>
    <mergeCell ref="I48:I49"/>
    <mergeCell ref="J48:J49"/>
    <mergeCell ref="K48:K49"/>
    <mergeCell ref="L48:L49"/>
    <mergeCell ref="M48:M49"/>
    <mergeCell ref="P48:P49"/>
    <mergeCell ref="R48:R49"/>
    <mergeCell ref="S48:S49"/>
    <mergeCell ref="T48:T49"/>
    <mergeCell ref="U48:U49"/>
    <mergeCell ref="V48:V49"/>
    <mergeCell ref="A50:C51"/>
    <mergeCell ref="D50:D51"/>
    <mergeCell ref="G50:G51"/>
    <mergeCell ref="I50:I51"/>
    <mergeCell ref="J50:J51"/>
    <mergeCell ref="K50:K51"/>
    <mergeCell ref="L50:L51"/>
    <mergeCell ref="M50:M51"/>
    <mergeCell ref="P50:P51"/>
    <mergeCell ref="R50:R51"/>
    <mergeCell ref="S50:S51"/>
    <mergeCell ref="T50:T51"/>
    <mergeCell ref="U50:U51"/>
    <mergeCell ref="V50:V51"/>
    <mergeCell ref="A52:C53"/>
    <mergeCell ref="D52:D53"/>
    <mergeCell ref="G52:G53"/>
    <mergeCell ref="I52:I53"/>
    <mergeCell ref="J52:J53"/>
    <mergeCell ref="K52:K53"/>
    <mergeCell ref="L52:L53"/>
    <mergeCell ref="M52:M53"/>
    <mergeCell ref="P52:P53"/>
    <mergeCell ref="R52:R53"/>
    <mergeCell ref="S52:S53"/>
    <mergeCell ref="T52:T53"/>
    <mergeCell ref="U52:U53"/>
    <mergeCell ref="V52:V53"/>
    <mergeCell ref="A55:C56"/>
    <mergeCell ref="D55:D56"/>
    <mergeCell ref="G55:G56"/>
    <mergeCell ref="I55:I56"/>
    <mergeCell ref="J55:J56"/>
    <mergeCell ref="K55:K56"/>
    <mergeCell ref="L55:L56"/>
    <mergeCell ref="M55:M56"/>
    <mergeCell ref="P55:P56"/>
    <mergeCell ref="R55:R56"/>
    <mergeCell ref="S55:S56"/>
    <mergeCell ref="T55:T56"/>
    <mergeCell ref="U55:U56"/>
    <mergeCell ref="V55:V56"/>
    <mergeCell ref="A57:C58"/>
    <mergeCell ref="D57:D58"/>
    <mergeCell ref="G57:G58"/>
    <mergeCell ref="I57:I58"/>
    <mergeCell ref="J57:J58"/>
    <mergeCell ref="K57:K58"/>
    <mergeCell ref="L57:L58"/>
    <mergeCell ref="M57:M58"/>
    <mergeCell ref="P57:P58"/>
    <mergeCell ref="R57:R58"/>
    <mergeCell ref="S57:S58"/>
    <mergeCell ref="T57:T58"/>
    <mergeCell ref="U57:U58"/>
    <mergeCell ref="V57:V58"/>
    <mergeCell ref="A60:C61"/>
    <mergeCell ref="D60:D61"/>
    <mergeCell ref="G60:G61"/>
    <mergeCell ref="I60:I61"/>
    <mergeCell ref="J60:J61"/>
    <mergeCell ref="K60:K61"/>
    <mergeCell ref="L60:L61"/>
    <mergeCell ref="M60:M61"/>
    <mergeCell ref="P60:P61"/>
    <mergeCell ref="R60:R61"/>
    <mergeCell ref="S60:S61"/>
    <mergeCell ref="T60:T61"/>
    <mergeCell ref="U60:U61"/>
    <mergeCell ref="V60:V61"/>
    <mergeCell ref="A62:C63"/>
    <mergeCell ref="D62:D63"/>
    <mergeCell ref="G62:G63"/>
    <mergeCell ref="I62:I63"/>
    <mergeCell ref="J62:J63"/>
    <mergeCell ref="K62:K63"/>
    <mergeCell ref="L62:L63"/>
    <mergeCell ref="M62:M63"/>
    <mergeCell ref="P62:P63"/>
    <mergeCell ref="R62:R63"/>
    <mergeCell ref="S62:S63"/>
    <mergeCell ref="T62:T63"/>
    <mergeCell ref="U62:U63"/>
    <mergeCell ref="V62:V63"/>
    <mergeCell ref="A76:A77"/>
    <mergeCell ref="B76:B77"/>
    <mergeCell ref="C76:C77"/>
    <mergeCell ref="D76:D77"/>
    <mergeCell ref="G76:G77"/>
    <mergeCell ref="I76:I77"/>
    <mergeCell ref="J76:J77"/>
    <mergeCell ref="K76:K77"/>
    <mergeCell ref="V76:V77"/>
    <mergeCell ref="L76:L77"/>
    <mergeCell ref="M76:M77"/>
    <mergeCell ref="P76:P77"/>
    <mergeCell ref="R76:R77"/>
    <mergeCell ref="A79:L79"/>
    <mergeCell ref="S76:S77"/>
    <mergeCell ref="T76:T77"/>
    <mergeCell ref="U76:U77"/>
  </mergeCells>
  <printOptions horizontalCentered="1"/>
  <pageMargins left="0.5511811023622047" right="0.5511811023622047" top="0.7086614173228347" bottom="0.5905511811023623" header="0.5118110236220472" footer="0.5118110236220472"/>
  <pageSetup horizontalDpi="600" verticalDpi="600" orientation="portrait" paperSize="9" scale="68" r:id="rId1"/>
  <colBreaks count="3" manualBreakCount="3">
    <brk id="12" max="76" man="1"/>
    <brk id="2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2011-04-18T09:49:44Z</cp:lastPrinted>
  <dcterms:created xsi:type="dcterms:W3CDTF">2011-04-06T08:17:40Z</dcterms:created>
  <dcterms:modified xsi:type="dcterms:W3CDTF">2011-04-18T09:49:44Z</dcterms:modified>
  <cp:category/>
  <cp:version/>
  <cp:contentType/>
  <cp:contentStatus/>
</cp:coreProperties>
</file>