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45" windowHeight="7800" activeTab="0"/>
  </bookViews>
  <sheets>
    <sheet name="表5國資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'表5國資'!$A$1:$I$35</definedName>
    <definedName name="Print_Area_MI">#REF!</definedName>
    <definedName name="_xlnm.Print_Titles" localSheetId="0">'表5國資'!$1:$4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<sst xmlns="http://schemas.openxmlformats.org/spreadsheetml/2006/main" count="45" uniqueCount="45">
  <si>
    <t>單位：百萬元</t>
  </si>
  <si>
    <t>行政院主管</t>
  </si>
  <si>
    <t xml:space="preserve">  1.中央銀行</t>
  </si>
  <si>
    <t>經濟部主管</t>
  </si>
  <si>
    <t>財政部主管</t>
  </si>
  <si>
    <t xml:space="preserve"> </t>
  </si>
  <si>
    <t>交通部主管</t>
  </si>
  <si>
    <t>勞工委員會主管</t>
  </si>
  <si>
    <t>100年度營業基金（國營事業）截至100年6月底固定資產投資計畫執行情形</t>
  </si>
  <si>
    <r>
      <t>主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管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關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及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業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名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稱</t>
    </r>
  </si>
  <si>
    <t>可  支  用  預  算  數</t>
  </si>
  <si>
    <r>
      <t xml:space="preserve">分配預算數
</t>
    </r>
    <r>
      <rPr>
        <sz val="14"/>
        <color indexed="8"/>
        <rFont val="Times New Roman"/>
        <family val="1"/>
      </rPr>
      <t>(5)</t>
    </r>
  </si>
  <si>
    <r>
      <t xml:space="preserve">累計執行數
</t>
    </r>
    <r>
      <rPr>
        <sz val="14"/>
        <color indexed="8"/>
        <rFont val="Times New Roman"/>
        <family val="1"/>
      </rPr>
      <t>(6)</t>
    </r>
  </si>
  <si>
    <r>
      <t xml:space="preserve">占可支用
預算數％
</t>
    </r>
    <r>
      <rPr>
        <sz val="14"/>
        <color indexed="8"/>
        <rFont val="Times New Roman"/>
        <family val="1"/>
      </rPr>
      <t>(7)=(6)/(4)</t>
    </r>
  </si>
  <si>
    <r>
      <t xml:space="preserve">占分配預算
數％
</t>
    </r>
    <r>
      <rPr>
        <sz val="14"/>
        <color indexed="8"/>
        <rFont val="Times New Roman"/>
        <family val="1"/>
      </rPr>
      <t>(8)=(6)/(5)</t>
    </r>
  </si>
  <si>
    <r>
      <t xml:space="preserve">以前年度
保留數
</t>
    </r>
    <r>
      <rPr>
        <sz val="14"/>
        <color indexed="8"/>
        <rFont val="Times New Roman"/>
        <family val="1"/>
      </rPr>
      <t>(1)</t>
    </r>
  </si>
  <si>
    <r>
      <t xml:space="preserve">本年度
預算數
</t>
    </r>
    <r>
      <rPr>
        <sz val="14"/>
        <color indexed="8"/>
        <rFont val="Times New Roman"/>
        <family val="1"/>
      </rPr>
      <t>(2)</t>
    </r>
  </si>
  <si>
    <r>
      <t xml:space="preserve">本年度奉准
先行辦理數
</t>
    </r>
    <r>
      <rPr>
        <sz val="12"/>
        <color indexed="8"/>
        <rFont val="Times New Roman"/>
        <family val="1"/>
      </rPr>
      <t>(3)</t>
    </r>
  </si>
  <si>
    <r>
      <t>合</t>
    </r>
    <r>
      <rPr>
        <sz val="17"/>
        <color indexed="8"/>
        <rFont val="Times New Roman"/>
        <family val="1"/>
      </rPr>
      <t xml:space="preserve">           </t>
    </r>
    <r>
      <rPr>
        <sz val="17"/>
        <color indexed="8"/>
        <rFont val="標楷體"/>
        <family val="4"/>
      </rPr>
      <t xml:space="preserve">計
</t>
    </r>
    <r>
      <rPr>
        <sz val="14"/>
        <color indexed="8"/>
        <rFont val="Times New Roman"/>
        <family val="1"/>
      </rPr>
      <t>(4)=(1)+(2)+(3)</t>
    </r>
  </si>
  <si>
    <t>合         計</t>
  </si>
  <si>
    <t xml:space="preserve">  2.台灣糖業股份有限公司</t>
  </si>
  <si>
    <t xml:space="preserve">  3.台灣中油股份有限公司</t>
  </si>
  <si>
    <t xml:space="preserve">  4.台灣電力股份有限公司</t>
  </si>
  <si>
    <t xml:space="preserve">  5.漢翔航空工業股份有限公司</t>
  </si>
  <si>
    <t xml:space="preserve">  6.台灣自來水股份有限公司</t>
  </si>
  <si>
    <t xml:space="preserve">  7.中國輸出入銀行</t>
  </si>
  <si>
    <t xml:space="preserve">  8.臺灣金融控股股份有限公司</t>
  </si>
  <si>
    <t xml:space="preserve">  9.臺灣土地銀行股份有限公司</t>
  </si>
  <si>
    <t xml:space="preserve">  10.財政部印刷廠</t>
  </si>
  <si>
    <t xml:space="preserve">  11.臺灣菸酒股份有限公司</t>
  </si>
  <si>
    <t xml:space="preserve">  12.中華郵政股份有限公司</t>
  </si>
  <si>
    <t xml:space="preserve">  13.交通部臺灣鐵路管理局</t>
  </si>
  <si>
    <t xml:space="preserve">  14.交通部基隆港務局</t>
  </si>
  <si>
    <t xml:space="preserve">  15.交通部臺中港務局</t>
  </si>
  <si>
    <t xml:space="preserve">  16.交通部高雄港務局</t>
  </si>
  <si>
    <t xml:space="preserve">  17.交通部花蓮港務局</t>
  </si>
  <si>
    <t xml:space="preserve">  18.桃園國際機場股份有限公司</t>
  </si>
  <si>
    <t xml:space="preserve">  19.勞工保險局</t>
  </si>
  <si>
    <t>金融監督管理委員會主管</t>
  </si>
  <si>
    <t xml:space="preserve">  20.中央存款保險股份有限公司 </t>
  </si>
  <si>
    <t>註：1.本表數據係以新臺幣百萬元為單位及經四捨五入處理後列計，若有數據但未達百萬元者，則以”-“符號表示；另百分比欄位係以採計至元為單位核算，未達1％者，則以"0"表示。　</t>
  </si>
  <si>
    <t>　　2.100年度附屬單位預算尚未完成法定程序，本表本年度預算數暫以行政院預算案數據表達。</t>
  </si>
  <si>
    <t xml:space="preserve">  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</si>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</sst>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</numFmts>
  <fonts count="3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23"/>
      <color indexed="8"/>
      <name val="標楷體"/>
      <family val="4"/>
    </font>
    <font>
      <sz val="15"/>
      <color indexed="8"/>
      <name val="標楷體"/>
      <family val="4"/>
    </font>
    <font>
      <sz val="17"/>
      <color indexed="8"/>
      <name val="Times New Roman"/>
      <family val="1"/>
    </font>
    <font>
      <sz val="17"/>
      <color indexed="8"/>
      <name val="標楷體"/>
      <family val="4"/>
    </font>
    <font>
      <sz val="9"/>
      <name val="細明體"/>
      <family val="3"/>
    </font>
    <font>
      <sz val="17"/>
      <name val="標楷體"/>
      <family val="4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7"/>
      <color indexed="8"/>
      <name val="標楷體"/>
      <family val="4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sz val="17"/>
      <name val="Times New Roman"/>
      <family val="1"/>
    </font>
    <font>
      <sz val="11"/>
      <color indexed="8"/>
      <name val="Arial"/>
      <family val="2"/>
    </font>
    <font>
      <sz val="12"/>
      <name val="標楷體"/>
      <family val="4"/>
    </font>
    <font>
      <b/>
      <sz val="12"/>
      <color indexed="8"/>
      <name val="ARIAL"/>
      <family val="2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sz val="13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1" fillId="0" borderId="0" xfId="19" applyFont="1" applyBorder="1" applyAlignment="1">
      <alignment horizontal="right"/>
      <protection/>
    </xf>
    <xf numFmtId="0" fontId="13" fillId="0" borderId="2" xfId="19" applyFont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3" fillId="0" borderId="3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19" fillId="0" borderId="1" xfId="19" applyFont="1" applyBorder="1" applyAlignment="1">
      <alignment horizontal="center" vertical="center" wrapText="1"/>
      <protection/>
    </xf>
    <xf numFmtId="182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9" fillId="0" borderId="1" xfId="19" applyFont="1" applyBorder="1" applyAlignment="1">
      <alignment vertical="top" wrapText="1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182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3" fontId="22" fillId="0" borderId="1" xfId="0" applyNumberFormat="1" applyFont="1" applyFill="1" applyBorder="1" applyAlignment="1">
      <alignment horizontal="right" vertical="center"/>
    </xf>
    <xf numFmtId="182" fontId="22" fillId="0" borderId="1" xfId="0" applyNumberFormat="1" applyFont="1" applyFill="1" applyBorder="1" applyAlignment="1">
      <alignment horizontal="right" vertical="center"/>
    </xf>
    <xf numFmtId="182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3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3" fillId="0" borderId="1" xfId="19" applyFont="1" applyBorder="1" applyAlignment="1">
      <alignment vertical="center" wrapText="1"/>
      <protection/>
    </xf>
    <xf numFmtId="0" fontId="19" fillId="0" borderId="1" xfId="19" applyFont="1" applyBorder="1" applyAlignment="1">
      <alignment vertical="center" wrapText="1"/>
      <protection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vertical="top"/>
    </xf>
    <xf numFmtId="0" fontId="25" fillId="0" borderId="0" xfId="19" applyFont="1" applyAlignment="1">
      <alignment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/>
    </xf>
    <xf numFmtId="49" fontId="28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9" fillId="0" borderId="0" xfId="19" applyFont="1">
      <alignment vertical="top"/>
      <protection/>
    </xf>
    <xf numFmtId="49" fontId="28" fillId="0" borderId="0" xfId="0" applyNumberFormat="1" applyFont="1" applyAlignment="1" applyProtection="1">
      <alignment/>
      <protection locked="0"/>
    </xf>
    <xf numFmtId="49" fontId="30" fillId="0" borderId="0" xfId="0" applyNumberFormat="1" applyFont="1" applyAlignment="1" applyProtection="1">
      <alignment/>
      <protection locked="0"/>
    </xf>
    <xf numFmtId="0" fontId="31" fillId="0" borderId="0" xfId="19" applyFont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showOutlineSymbols="0" zoomScale="75" zoomScaleNormal="75" zoomScaleSheetLayoutView="75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18" sqref="A18"/>
    </sheetView>
  </sheetViews>
  <sheetFormatPr defaultColWidth="9.00390625" defaultRowHeight="12.75" customHeight="1"/>
  <cols>
    <col min="1" max="1" width="47.875" style="4" customWidth="1"/>
    <col min="2" max="2" width="16.25390625" style="4" customWidth="1"/>
    <col min="3" max="3" width="15.375" style="4" customWidth="1"/>
    <col min="4" max="4" width="17.875" style="4" customWidth="1"/>
    <col min="5" max="5" width="16.875" style="4" customWidth="1"/>
    <col min="6" max="6" width="18.50390625" style="4" customWidth="1"/>
    <col min="7" max="7" width="18.625" style="4" customWidth="1"/>
    <col min="8" max="8" width="14.75390625" style="4" customWidth="1"/>
    <col min="9" max="9" width="16.625" style="4" customWidth="1"/>
    <col min="10" max="16384" width="5.875" style="4" customWidth="1"/>
  </cols>
  <sheetData>
    <row r="1" spans="1:9" ht="36.75" customHeight="1">
      <c r="A1" s="1" t="s">
        <v>8</v>
      </c>
      <c r="B1" s="2"/>
      <c r="C1" s="2"/>
      <c r="D1" s="2"/>
      <c r="E1" s="2"/>
      <c r="F1" s="2"/>
      <c r="G1" s="2"/>
      <c r="H1" s="2"/>
      <c r="I1" s="3"/>
    </row>
    <row r="2" ht="20.25" customHeight="1">
      <c r="I2" s="5" t="s">
        <v>0</v>
      </c>
    </row>
    <row r="3" spans="1:10" s="10" customFormat="1" ht="29.25" customHeight="1">
      <c r="A3" s="6" t="s">
        <v>9</v>
      </c>
      <c r="B3" s="7" t="s">
        <v>10</v>
      </c>
      <c r="C3" s="7"/>
      <c r="D3" s="7"/>
      <c r="E3" s="7"/>
      <c r="F3" s="8" t="s">
        <v>11</v>
      </c>
      <c r="G3" s="8" t="s">
        <v>12</v>
      </c>
      <c r="H3" s="8" t="s">
        <v>13</v>
      </c>
      <c r="I3" s="8" t="s">
        <v>14</v>
      </c>
      <c r="J3" s="9"/>
    </row>
    <row r="4" spans="1:10" s="10" customFormat="1" ht="72" customHeight="1">
      <c r="A4" s="11"/>
      <c r="B4" s="12" t="s">
        <v>15</v>
      </c>
      <c r="C4" s="12" t="s">
        <v>16</v>
      </c>
      <c r="D4" s="12" t="s">
        <v>17</v>
      </c>
      <c r="E4" s="12" t="s">
        <v>18</v>
      </c>
      <c r="F4" s="13"/>
      <c r="G4" s="13"/>
      <c r="H4" s="13"/>
      <c r="I4" s="13"/>
      <c r="J4" s="9"/>
    </row>
    <row r="5" spans="1:10" s="10" customFormat="1" ht="27.75" customHeight="1">
      <c r="A5" s="14" t="s">
        <v>19</v>
      </c>
      <c r="B5" s="15">
        <f aca="true" t="shared" si="0" ref="B5:G5">SUM(B6,B8,B14,B20,B28,B30)</f>
        <v>13754</v>
      </c>
      <c r="C5" s="15">
        <f t="shared" si="0"/>
        <v>241953</v>
      </c>
      <c r="D5" s="15">
        <f t="shared" si="0"/>
        <v>49</v>
      </c>
      <c r="E5" s="15">
        <f t="shared" si="0"/>
        <v>255756</v>
      </c>
      <c r="F5" s="15">
        <f t="shared" si="0"/>
        <v>84319</v>
      </c>
      <c r="G5" s="15">
        <f t="shared" si="0"/>
        <v>76496</v>
      </c>
      <c r="H5" s="16">
        <v>30</v>
      </c>
      <c r="I5" s="16">
        <v>91</v>
      </c>
      <c r="J5" s="9"/>
    </row>
    <row r="6" spans="1:10" s="19" customFormat="1" ht="27.75" customHeight="1">
      <c r="A6" s="17" t="s">
        <v>1</v>
      </c>
      <c r="B6" s="15">
        <f aca="true" t="shared" si="1" ref="B6:I6">B7</f>
        <v>50</v>
      </c>
      <c r="C6" s="15">
        <f t="shared" si="1"/>
        <v>165</v>
      </c>
      <c r="D6" s="15">
        <f t="shared" si="1"/>
        <v>0</v>
      </c>
      <c r="E6" s="15">
        <f t="shared" si="1"/>
        <v>215</v>
      </c>
      <c r="F6" s="16">
        <f t="shared" si="1"/>
        <v>33</v>
      </c>
      <c r="G6" s="16">
        <f t="shared" si="1"/>
        <v>67</v>
      </c>
      <c r="H6" s="16">
        <f t="shared" si="1"/>
        <v>31</v>
      </c>
      <c r="I6" s="16">
        <f t="shared" si="1"/>
        <v>204</v>
      </c>
      <c r="J6" s="18"/>
    </row>
    <row r="7" spans="1:10" s="25" customFormat="1" ht="27.75" customHeight="1">
      <c r="A7" s="20" t="s">
        <v>2</v>
      </c>
      <c r="B7" s="21">
        <v>50</v>
      </c>
      <c r="C7" s="22">
        <v>165</v>
      </c>
      <c r="D7" s="21">
        <v>0</v>
      </c>
      <c r="E7" s="22">
        <f>SUM(B7:D7)</f>
        <v>215</v>
      </c>
      <c r="F7" s="22">
        <v>33</v>
      </c>
      <c r="G7" s="23">
        <v>67</v>
      </c>
      <c r="H7" s="23">
        <v>31</v>
      </c>
      <c r="I7" s="23">
        <v>204</v>
      </c>
      <c r="J7" s="24"/>
    </row>
    <row r="8" spans="1:10" s="19" customFormat="1" ht="27.75" customHeight="1">
      <c r="A8" s="17" t="s">
        <v>3</v>
      </c>
      <c r="B8" s="16">
        <f aca="true" t="shared" si="2" ref="B8:G8">SUM(B9:B13)</f>
        <v>5168</v>
      </c>
      <c r="C8" s="16">
        <f t="shared" si="2"/>
        <v>217243</v>
      </c>
      <c r="D8" s="15">
        <f t="shared" si="2"/>
        <v>49</v>
      </c>
      <c r="E8" s="16">
        <f t="shared" si="2"/>
        <v>222460</v>
      </c>
      <c r="F8" s="16">
        <f t="shared" si="2"/>
        <v>72839</v>
      </c>
      <c r="G8" s="16">
        <f t="shared" si="2"/>
        <v>69213</v>
      </c>
      <c r="H8" s="16">
        <v>31</v>
      </c>
      <c r="I8" s="16">
        <v>95</v>
      </c>
      <c r="J8" s="18"/>
    </row>
    <row r="9" spans="1:10" s="25" customFormat="1" ht="27.75" customHeight="1">
      <c r="A9" s="20" t="s">
        <v>20</v>
      </c>
      <c r="B9" s="22">
        <v>179</v>
      </c>
      <c r="C9" s="22">
        <v>930</v>
      </c>
      <c r="D9" s="21">
        <v>0</v>
      </c>
      <c r="E9" s="22">
        <f>SUM(B9:D9)</f>
        <v>1109</v>
      </c>
      <c r="F9" s="22">
        <v>258</v>
      </c>
      <c r="G9" s="23">
        <v>301</v>
      </c>
      <c r="H9" s="23">
        <v>27</v>
      </c>
      <c r="I9" s="23">
        <v>117</v>
      </c>
      <c r="J9" s="24"/>
    </row>
    <row r="10" spans="1:10" s="25" customFormat="1" ht="27.75" customHeight="1">
      <c r="A10" s="20" t="s">
        <v>21</v>
      </c>
      <c r="B10" s="22">
        <v>1009</v>
      </c>
      <c r="C10" s="26">
        <v>57637</v>
      </c>
      <c r="D10" s="21">
        <v>0</v>
      </c>
      <c r="E10" s="22">
        <f>SUM(B10:D10)</f>
        <v>58646</v>
      </c>
      <c r="F10" s="22">
        <v>15326</v>
      </c>
      <c r="G10" s="23">
        <v>13658</v>
      </c>
      <c r="H10" s="23">
        <v>23</v>
      </c>
      <c r="I10" s="23">
        <v>89</v>
      </c>
      <c r="J10" s="24"/>
    </row>
    <row r="11" spans="1:10" s="25" customFormat="1" ht="27.75" customHeight="1">
      <c r="A11" s="20" t="s">
        <v>22</v>
      </c>
      <c r="B11" s="22">
        <v>736</v>
      </c>
      <c r="C11" s="22">
        <v>142225</v>
      </c>
      <c r="D11" s="27">
        <v>49</v>
      </c>
      <c r="E11" s="22">
        <f>SUM(B11:D11)</f>
        <v>143010</v>
      </c>
      <c r="F11" s="22">
        <v>51988</v>
      </c>
      <c r="G11" s="23">
        <v>50797</v>
      </c>
      <c r="H11" s="23">
        <v>36</v>
      </c>
      <c r="I11" s="23">
        <v>98</v>
      </c>
      <c r="J11" s="24"/>
    </row>
    <row r="12" spans="1:10" s="25" customFormat="1" ht="27.75" customHeight="1">
      <c r="A12" s="20" t="s">
        <v>23</v>
      </c>
      <c r="B12" s="22">
        <v>290</v>
      </c>
      <c r="C12" s="22">
        <v>294</v>
      </c>
      <c r="D12" s="21">
        <v>0</v>
      </c>
      <c r="E12" s="22">
        <f>SUM(B12:D12)</f>
        <v>584</v>
      </c>
      <c r="F12" s="22">
        <v>172</v>
      </c>
      <c r="G12" s="23">
        <v>107</v>
      </c>
      <c r="H12" s="23">
        <v>18</v>
      </c>
      <c r="I12" s="23">
        <v>62</v>
      </c>
      <c r="J12" s="24"/>
    </row>
    <row r="13" spans="1:10" s="25" customFormat="1" ht="27.75" customHeight="1">
      <c r="A13" s="20" t="s">
        <v>24</v>
      </c>
      <c r="B13" s="22">
        <v>2954</v>
      </c>
      <c r="C13" s="22">
        <v>16157</v>
      </c>
      <c r="D13" s="21">
        <v>0</v>
      </c>
      <c r="E13" s="22">
        <f>SUM(B13:D13)</f>
        <v>19111</v>
      </c>
      <c r="F13" s="22">
        <v>5095</v>
      </c>
      <c r="G13" s="23">
        <v>4350</v>
      </c>
      <c r="H13" s="23">
        <v>23</v>
      </c>
      <c r="I13" s="23">
        <v>85</v>
      </c>
      <c r="J13" s="24"/>
    </row>
    <row r="14" spans="1:10" s="19" customFormat="1" ht="33" customHeight="1">
      <c r="A14" s="17" t="s">
        <v>4</v>
      </c>
      <c r="B14" s="16">
        <f aca="true" t="shared" si="3" ref="B14:G14">SUM(B15:B19)</f>
        <v>140</v>
      </c>
      <c r="C14" s="16">
        <f t="shared" si="3"/>
        <v>3605</v>
      </c>
      <c r="D14" s="15">
        <f t="shared" si="3"/>
        <v>0</v>
      </c>
      <c r="E14" s="16">
        <f t="shared" si="3"/>
        <v>3745</v>
      </c>
      <c r="F14" s="16">
        <f t="shared" si="3"/>
        <v>1337</v>
      </c>
      <c r="G14" s="16">
        <f t="shared" si="3"/>
        <v>981</v>
      </c>
      <c r="H14" s="16">
        <v>26</v>
      </c>
      <c r="I14" s="16">
        <v>73</v>
      </c>
      <c r="J14" s="18"/>
    </row>
    <row r="15" spans="1:10" s="19" customFormat="1" ht="33" customHeight="1">
      <c r="A15" s="20" t="s">
        <v>25</v>
      </c>
      <c r="B15" s="23"/>
      <c r="C15" s="23">
        <v>7</v>
      </c>
      <c r="D15" s="28"/>
      <c r="E15" s="22">
        <f>SUM(B15:D15)</f>
        <v>7</v>
      </c>
      <c r="F15" s="22">
        <v>1</v>
      </c>
      <c r="G15" s="23">
        <v>1</v>
      </c>
      <c r="H15" s="23">
        <v>13</v>
      </c>
      <c r="I15" s="23">
        <v>72</v>
      </c>
      <c r="J15" s="18"/>
    </row>
    <row r="16" spans="1:10" s="25" customFormat="1" ht="27.75" customHeight="1">
      <c r="A16" s="20" t="s">
        <v>26</v>
      </c>
      <c r="B16" s="22">
        <v>46</v>
      </c>
      <c r="C16" s="22">
        <v>938</v>
      </c>
      <c r="D16" s="21">
        <v>0</v>
      </c>
      <c r="E16" s="22">
        <f>SUM(B16:D16)</f>
        <v>984</v>
      </c>
      <c r="F16" s="22">
        <v>373</v>
      </c>
      <c r="G16" s="22">
        <v>272</v>
      </c>
      <c r="H16" s="23">
        <v>28</v>
      </c>
      <c r="I16" s="23">
        <v>73</v>
      </c>
      <c r="J16" s="24"/>
    </row>
    <row r="17" spans="1:10" s="25" customFormat="1" ht="27.75" customHeight="1">
      <c r="A17" s="20" t="s">
        <v>27</v>
      </c>
      <c r="B17" s="22">
        <v>82</v>
      </c>
      <c r="C17" s="22">
        <v>748</v>
      </c>
      <c r="D17" s="21">
        <v>0</v>
      </c>
      <c r="E17" s="22">
        <f>SUM(B17:D17)</f>
        <v>830</v>
      </c>
      <c r="F17" s="22">
        <v>322</v>
      </c>
      <c r="G17" s="22">
        <v>206</v>
      </c>
      <c r="H17" s="23">
        <v>25</v>
      </c>
      <c r="I17" s="23">
        <v>64</v>
      </c>
      <c r="J17" s="24"/>
    </row>
    <row r="18" spans="1:10" s="25" customFormat="1" ht="27.75" customHeight="1">
      <c r="A18" s="20" t="s">
        <v>28</v>
      </c>
      <c r="B18" s="22"/>
      <c r="C18" s="22">
        <v>11</v>
      </c>
      <c r="D18" s="21">
        <v>0</v>
      </c>
      <c r="E18" s="22">
        <f>SUM(B18:D18)</f>
        <v>11</v>
      </c>
      <c r="F18" s="22">
        <v>5</v>
      </c>
      <c r="G18" s="22">
        <v>3</v>
      </c>
      <c r="H18" s="29">
        <v>25</v>
      </c>
      <c r="I18" s="23">
        <v>51</v>
      </c>
      <c r="J18" s="24" t="s">
        <v>5</v>
      </c>
    </row>
    <row r="19" spans="1:10" s="25" customFormat="1" ht="27.75" customHeight="1">
      <c r="A19" s="20" t="s">
        <v>29</v>
      </c>
      <c r="B19" s="22">
        <v>12</v>
      </c>
      <c r="C19" s="22">
        <v>1901</v>
      </c>
      <c r="D19" s="21">
        <v>0</v>
      </c>
      <c r="E19" s="22">
        <f>SUM(B19:D19)</f>
        <v>1913</v>
      </c>
      <c r="F19" s="22">
        <v>636</v>
      </c>
      <c r="G19" s="22">
        <v>499</v>
      </c>
      <c r="H19" s="23">
        <v>26</v>
      </c>
      <c r="I19" s="23">
        <v>78</v>
      </c>
      <c r="J19" s="24"/>
    </row>
    <row r="20" spans="1:10" s="19" customFormat="1" ht="28.5" customHeight="1">
      <c r="A20" s="17" t="s">
        <v>6</v>
      </c>
      <c r="B20" s="16">
        <f aca="true" t="shared" si="4" ref="B20:G20">SUM(B21:B27)</f>
        <v>8259</v>
      </c>
      <c r="C20" s="16">
        <f t="shared" si="4"/>
        <v>20806</v>
      </c>
      <c r="D20" s="15">
        <f t="shared" si="4"/>
        <v>0</v>
      </c>
      <c r="E20" s="16">
        <f t="shared" si="4"/>
        <v>29065</v>
      </c>
      <c r="F20" s="16">
        <f t="shared" si="4"/>
        <v>9962</v>
      </c>
      <c r="G20" s="16">
        <f t="shared" si="4"/>
        <v>6092</v>
      </c>
      <c r="H20" s="16">
        <v>21</v>
      </c>
      <c r="I20" s="16">
        <v>61</v>
      </c>
      <c r="J20" s="18"/>
    </row>
    <row r="21" spans="1:10" s="25" customFormat="1" ht="27.75" customHeight="1">
      <c r="A21" s="20" t="s">
        <v>30</v>
      </c>
      <c r="B21" s="22">
        <v>161</v>
      </c>
      <c r="C21" s="22">
        <v>1919</v>
      </c>
      <c r="D21" s="21">
        <v>0</v>
      </c>
      <c r="E21" s="22">
        <f aca="true" t="shared" si="5" ref="E21:E27">SUM(B21:D21)</f>
        <v>2080</v>
      </c>
      <c r="F21" s="22">
        <v>427</v>
      </c>
      <c r="G21" s="22">
        <v>353</v>
      </c>
      <c r="H21" s="23">
        <v>17</v>
      </c>
      <c r="I21" s="23">
        <v>83</v>
      </c>
      <c r="J21" s="24"/>
    </row>
    <row r="22" spans="1:10" s="25" customFormat="1" ht="27.75" customHeight="1">
      <c r="A22" s="20" t="s">
        <v>31</v>
      </c>
      <c r="B22" s="22">
        <v>3223</v>
      </c>
      <c r="C22" s="22">
        <v>10471</v>
      </c>
      <c r="D22" s="21">
        <v>0</v>
      </c>
      <c r="E22" s="22">
        <f t="shared" si="5"/>
        <v>13694</v>
      </c>
      <c r="F22" s="22">
        <v>5284</v>
      </c>
      <c r="G22" s="22">
        <v>3974</v>
      </c>
      <c r="H22" s="23">
        <v>29</v>
      </c>
      <c r="I22" s="23">
        <v>75</v>
      </c>
      <c r="J22" s="24"/>
    </row>
    <row r="23" spans="1:10" s="25" customFormat="1" ht="27.75" customHeight="1">
      <c r="A23" s="20" t="s">
        <v>32</v>
      </c>
      <c r="B23" s="22">
        <v>576</v>
      </c>
      <c r="C23" s="22">
        <v>3149</v>
      </c>
      <c r="D23" s="21">
        <v>0</v>
      </c>
      <c r="E23" s="22">
        <f t="shared" si="5"/>
        <v>3725</v>
      </c>
      <c r="F23" s="22">
        <v>1651</v>
      </c>
      <c r="G23" s="22">
        <v>718</v>
      </c>
      <c r="H23" s="23">
        <v>19</v>
      </c>
      <c r="I23" s="23">
        <v>43</v>
      </c>
      <c r="J23" s="24"/>
    </row>
    <row r="24" spans="1:10" s="25" customFormat="1" ht="27.75" customHeight="1">
      <c r="A24" s="20" t="s">
        <v>33</v>
      </c>
      <c r="B24" s="22">
        <v>139</v>
      </c>
      <c r="C24" s="22">
        <v>635</v>
      </c>
      <c r="D24" s="21">
        <v>0</v>
      </c>
      <c r="E24" s="22">
        <f t="shared" si="5"/>
        <v>774</v>
      </c>
      <c r="F24" s="22">
        <v>359</v>
      </c>
      <c r="G24" s="22">
        <v>134</v>
      </c>
      <c r="H24" s="23">
        <v>17</v>
      </c>
      <c r="I24" s="23">
        <v>37</v>
      </c>
      <c r="J24" s="24"/>
    </row>
    <row r="25" spans="1:10" s="25" customFormat="1" ht="27.75" customHeight="1">
      <c r="A25" s="20" t="s">
        <v>34</v>
      </c>
      <c r="B25" s="22">
        <v>4157</v>
      </c>
      <c r="C25" s="22">
        <v>2679</v>
      </c>
      <c r="D25" s="21">
        <v>0</v>
      </c>
      <c r="E25" s="22">
        <f t="shared" si="5"/>
        <v>6836</v>
      </c>
      <c r="F25" s="22">
        <v>1716</v>
      </c>
      <c r="G25" s="22">
        <v>632</v>
      </c>
      <c r="H25" s="23">
        <v>9</v>
      </c>
      <c r="I25" s="23">
        <v>37</v>
      </c>
      <c r="J25" s="24"/>
    </row>
    <row r="26" spans="1:10" s="25" customFormat="1" ht="27.75" customHeight="1">
      <c r="A26" s="20" t="s">
        <v>35</v>
      </c>
      <c r="B26" s="22">
        <v>3</v>
      </c>
      <c r="C26" s="22">
        <v>47</v>
      </c>
      <c r="D26" s="21">
        <v>0</v>
      </c>
      <c r="E26" s="22">
        <f t="shared" si="5"/>
        <v>50</v>
      </c>
      <c r="F26" s="22">
        <v>24</v>
      </c>
      <c r="G26" s="22">
        <v>16</v>
      </c>
      <c r="H26" s="23">
        <v>33</v>
      </c>
      <c r="I26" s="23">
        <v>69</v>
      </c>
      <c r="J26" s="24"/>
    </row>
    <row r="27" spans="1:10" s="25" customFormat="1" ht="27.75" customHeight="1">
      <c r="A27" s="30" t="s">
        <v>36</v>
      </c>
      <c r="B27" s="22"/>
      <c r="C27" s="22">
        <v>1906</v>
      </c>
      <c r="D27" s="21"/>
      <c r="E27" s="22">
        <f t="shared" si="5"/>
        <v>1906</v>
      </c>
      <c r="F27" s="22">
        <v>501</v>
      </c>
      <c r="G27" s="22">
        <v>265</v>
      </c>
      <c r="H27" s="23">
        <v>14</v>
      </c>
      <c r="I27" s="23">
        <v>53</v>
      </c>
      <c r="J27" s="24"/>
    </row>
    <row r="28" spans="1:10" s="19" customFormat="1" ht="28.5" customHeight="1">
      <c r="A28" s="17" t="s">
        <v>7</v>
      </c>
      <c r="B28" s="15">
        <f aca="true" t="shared" si="6" ref="B28:I28">B29</f>
        <v>137</v>
      </c>
      <c r="C28" s="15">
        <f t="shared" si="6"/>
        <v>127</v>
      </c>
      <c r="D28" s="15">
        <f t="shared" si="6"/>
        <v>0</v>
      </c>
      <c r="E28" s="15">
        <f t="shared" si="6"/>
        <v>264</v>
      </c>
      <c r="F28" s="16">
        <f t="shared" si="6"/>
        <v>144</v>
      </c>
      <c r="G28" s="16">
        <f t="shared" si="6"/>
        <v>141</v>
      </c>
      <c r="H28" s="16">
        <f t="shared" si="6"/>
        <v>54</v>
      </c>
      <c r="I28" s="16">
        <f t="shared" si="6"/>
        <v>98</v>
      </c>
      <c r="J28" s="18"/>
    </row>
    <row r="29" spans="1:10" s="25" customFormat="1" ht="27.75" customHeight="1">
      <c r="A29" s="20" t="s">
        <v>37</v>
      </c>
      <c r="B29" s="21">
        <v>137</v>
      </c>
      <c r="C29" s="21">
        <v>127</v>
      </c>
      <c r="D29" s="21">
        <v>0</v>
      </c>
      <c r="E29" s="21">
        <f>SUM(B29:D29)</f>
        <v>264</v>
      </c>
      <c r="F29" s="22">
        <v>144</v>
      </c>
      <c r="G29" s="23">
        <v>141</v>
      </c>
      <c r="H29" s="23">
        <v>54</v>
      </c>
      <c r="I29" s="23">
        <v>98</v>
      </c>
      <c r="J29" s="24"/>
    </row>
    <row r="30" spans="1:10" s="19" customFormat="1" ht="28.5" customHeight="1">
      <c r="A30" s="31" t="s">
        <v>38</v>
      </c>
      <c r="B30" s="15">
        <f aca="true" t="shared" si="7" ref="B30:I30">B31</f>
        <v>0</v>
      </c>
      <c r="C30" s="15">
        <f t="shared" si="7"/>
        <v>7</v>
      </c>
      <c r="D30" s="15">
        <f t="shared" si="7"/>
        <v>0</v>
      </c>
      <c r="E30" s="15">
        <f t="shared" si="7"/>
        <v>7</v>
      </c>
      <c r="F30" s="16">
        <f t="shared" si="7"/>
        <v>4</v>
      </c>
      <c r="G30" s="16">
        <f t="shared" si="7"/>
        <v>2</v>
      </c>
      <c r="H30" s="16">
        <f t="shared" si="7"/>
        <v>33</v>
      </c>
      <c r="I30" s="16">
        <f t="shared" si="7"/>
        <v>67</v>
      </c>
      <c r="J30" s="18"/>
    </row>
    <row r="31" spans="1:10" s="25" customFormat="1" ht="27.75" customHeight="1">
      <c r="A31" s="30" t="s">
        <v>39</v>
      </c>
      <c r="B31" s="21"/>
      <c r="C31" s="21">
        <v>7</v>
      </c>
      <c r="D31" s="21">
        <v>0</v>
      </c>
      <c r="E31" s="21">
        <f>SUM(B31:D31)</f>
        <v>7</v>
      </c>
      <c r="F31" s="22">
        <v>4</v>
      </c>
      <c r="G31" s="22">
        <v>2</v>
      </c>
      <c r="H31" s="23">
        <v>33</v>
      </c>
      <c r="I31" s="23">
        <v>67</v>
      </c>
      <c r="J31" s="24"/>
    </row>
    <row r="32" spans="1:12" s="34" customFormat="1" ht="18.75" customHeight="1">
      <c r="A32" s="32" t="s">
        <v>40</v>
      </c>
      <c r="B32" s="32"/>
      <c r="C32" s="32"/>
      <c r="D32" s="32"/>
      <c r="E32" s="32"/>
      <c r="F32" s="32"/>
      <c r="G32" s="32"/>
      <c r="H32" s="32"/>
      <c r="I32" s="32"/>
      <c r="J32" s="33"/>
      <c r="K32" s="33"/>
      <c r="L32" s="33"/>
    </row>
    <row r="33" spans="1:12" s="34" customFormat="1" ht="18.75" customHeight="1">
      <c r="A33" s="35" t="s">
        <v>41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s="34" customFormat="1" ht="18.7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9" s="42" customFormat="1" ht="37.5" customHeight="1">
      <c r="A35" s="39" t="s">
        <v>42</v>
      </c>
      <c r="B35" s="39"/>
      <c r="C35" s="39"/>
      <c r="D35" s="39"/>
      <c r="E35" s="39"/>
      <c r="F35" s="40"/>
      <c r="G35" s="40"/>
      <c r="H35" s="40"/>
      <c r="I35" s="41"/>
    </row>
    <row r="36" spans="1:9" s="42" customFormat="1" ht="20.25" customHeight="1">
      <c r="A36" s="43" t="s">
        <v>43</v>
      </c>
      <c r="B36" s="43"/>
      <c r="C36" s="43"/>
      <c r="D36" s="43"/>
      <c r="E36" s="43"/>
      <c r="F36" s="44"/>
      <c r="G36" s="44"/>
      <c r="H36" s="44"/>
      <c r="I36" s="44"/>
    </row>
    <row r="37" spans="1:5" ht="12.75" customHeight="1">
      <c r="A37" s="45"/>
      <c r="B37" s="45"/>
      <c r="C37" s="45"/>
      <c r="D37" s="45"/>
      <c r="E37" s="45"/>
    </row>
    <row r="38" spans="1:5" ht="22.5" customHeight="1">
      <c r="A38" s="45" t="s">
        <v>44</v>
      </c>
      <c r="B38" s="45"/>
      <c r="C38" s="45"/>
      <c r="D38" s="45"/>
      <c r="E38" s="45"/>
    </row>
  </sheetData>
  <mergeCells count="11">
    <mergeCell ref="A35:I35"/>
    <mergeCell ref="B3:E3"/>
    <mergeCell ref="F3:F4"/>
    <mergeCell ref="G3:G4"/>
    <mergeCell ref="I3:I4"/>
    <mergeCell ref="H3:H4"/>
    <mergeCell ref="A1:I1"/>
    <mergeCell ref="A3:A4"/>
    <mergeCell ref="A34:L34"/>
    <mergeCell ref="A33:L33"/>
    <mergeCell ref="A32:I32"/>
  </mergeCells>
  <printOptions horizontalCentered="1"/>
  <pageMargins left="0.35433070866141736" right="0.35433070866141736" top="0.7874015748031497" bottom="0.2755905511811024" header="0.5905511811023623" footer="0.31496062992125984"/>
  <pageSetup firstPageNumber="14" useFirstPageNumber="1" fitToHeight="0" fitToWidth="0" horizontalDpi="600" verticalDpi="600" orientation="landscape" paperSize="9" scale="65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2012-04-06T10:32:34Z</dcterms:created>
  <dcterms:modified xsi:type="dcterms:W3CDTF">2012-04-06T10:32:43Z</dcterms:modified>
  <cp:category/>
  <cp:version/>
  <cp:contentType/>
  <cp:contentStatus/>
</cp:coreProperties>
</file>