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505" windowHeight="7515" activeTab="0"/>
  </bookViews>
  <sheets>
    <sheet name="表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'表1'!$A$1:$G$12</definedName>
    <definedName name="Print_Area_MI">#REF!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<sst xmlns="http://schemas.openxmlformats.org/spreadsheetml/2006/main" count="18" uniqueCount="18">
  <si>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</si>
  <si>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</si>
  <si>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</si>
  <si>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</si>
  <si>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</si>
  <si>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</si>
  <si>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</si>
  <si>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100年度中央政府各機關歲入預算截至100年9月底執行情形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</si>
  <si>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</si>
  <si>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</si>
  <si>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</si>
  <si>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</si>
  <si>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</si>
  <si>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</si>
  <si>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</si>
  <si>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</si>
  <si>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</si>
  <si>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註：表列預算數含追加預算數186億元。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</si>
</sst>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  <numFmt numFmtId="186" formatCode="#,##0_ "/>
    <numFmt numFmtId="187" formatCode="_(* #,##0.00_);_(* \(#,##0.00\);_(* &quot;-&quot;??_);_(@_)"/>
    <numFmt numFmtId="188" formatCode="#,###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_(* #,##0_);_(&quot;–&quot;* #,##0_);_(* &quot;-&quot;_);_(@_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Arial"/>
      <family val="2"/>
    </font>
    <font>
      <sz val="12"/>
      <name val="華康楷書體W5"/>
      <family val="1"/>
    </font>
    <font>
      <sz val="13"/>
      <name val="Arial"/>
      <family val="2"/>
    </font>
    <font>
      <sz val="14"/>
      <name val="Arial"/>
      <family val="2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9" fontId="10" fillId="0" borderId="0" xfId="29" applyFont="1" applyAlignment="1">
      <alignment horizontal="centerContinuous" vertical="top"/>
    </xf>
    <xf numFmtId="179" fontId="11" fillId="0" borderId="0" xfId="29" applyFont="1" applyAlignment="1">
      <alignment horizontal="centerContinuous" vertical="top"/>
    </xf>
    <xf numFmtId="41" fontId="11" fillId="0" borderId="0" xfId="29" applyFont="1" applyAlignment="1">
      <alignment vertical="top"/>
    </xf>
    <xf numFmtId="179" fontId="12" fillId="0" borderId="0" xfId="29" applyFont="1" applyAlignment="1" quotePrefix="1">
      <alignment horizontal="left" vertical="center"/>
    </xf>
    <xf numFmtId="179" fontId="2" fillId="0" borderId="0" xfId="29" applyAlignment="1">
      <alignment/>
    </xf>
    <xf numFmtId="179" fontId="2" fillId="0" borderId="0" xfId="29" applyFont="1" applyAlignment="1">
      <alignment vertical="center"/>
    </xf>
    <xf numFmtId="41" fontId="13" fillId="0" borderId="0" xfId="29" applyFont="1" applyAlignment="1">
      <alignment/>
    </xf>
    <xf numFmtId="179" fontId="14" fillId="0" borderId="0" xfId="29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181" fontId="18" fillId="0" borderId="1" xfId="26" applyNumberFormat="1" applyFont="1" applyBorder="1" applyAlignment="1" applyProtection="1">
      <alignment horizontal="right" vertical="center"/>
      <protection/>
    </xf>
    <xf numFmtId="182" fontId="18" fillId="0" borderId="9" xfId="26" applyNumberFormat="1" applyFont="1" applyBorder="1" applyAlignment="1" applyProtection="1">
      <alignment horizontal="right" vertical="center"/>
      <protection/>
    </xf>
    <xf numFmtId="182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181" fontId="20" fillId="0" borderId="10" xfId="26" applyNumberFormat="1" applyFont="1" applyBorder="1" applyAlignment="1" applyProtection="1">
      <alignment horizontal="right" vertical="center"/>
      <protection/>
    </xf>
    <xf numFmtId="181" fontId="21" fillId="0" borderId="1" xfId="26" applyNumberFormat="1" applyFont="1" applyBorder="1" applyAlignment="1" applyProtection="1">
      <alignment horizontal="right" vertical="center"/>
      <protection/>
    </xf>
    <xf numFmtId="182" fontId="21" fillId="0" borderId="9" xfId="26" applyNumberFormat="1" applyFont="1" applyBorder="1" applyAlignment="1" applyProtection="1">
      <alignment horizontal="right" vertical="center"/>
      <protection/>
    </xf>
    <xf numFmtId="182" fontId="21" fillId="0" borderId="1" xfId="26" applyNumberFormat="1" applyFont="1" applyBorder="1" applyAlignment="1" applyProtection="1">
      <alignment horizontal="right" vertical="center"/>
      <protection/>
    </xf>
    <xf numFmtId="3" fontId="22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81" fontId="20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183" fontId="21" fillId="0" borderId="1" xfId="26" applyNumberFormat="1" applyFont="1" applyBorder="1" applyAlignment="1" applyProtection="1">
      <alignment horizontal="right" vertical="center"/>
      <protection/>
    </xf>
    <xf numFmtId="185" fontId="23" fillId="0" borderId="0" xfId="28" applyFont="1" applyBorder="1" applyAlignment="1">
      <alignment horizontal="left" wrapText="1"/>
    </xf>
    <xf numFmtId="0" fontId="2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802資本支出" xfId="28"/>
    <cellStyle name="貨幣_8910院會--圖表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2">
      <selection activeCell="G8" sqref="G8"/>
    </sheetView>
  </sheetViews>
  <sheetFormatPr defaultColWidth="9.00390625" defaultRowHeight="16.5"/>
  <cols>
    <col min="1" max="1" width="29.00390625" style="39" customWidth="1"/>
    <col min="2" max="2" width="14.75390625" style="40" customWidth="1"/>
    <col min="3" max="3" width="14.875" style="40" customWidth="1"/>
    <col min="4" max="4" width="14.625" style="41" customWidth="1"/>
    <col min="5" max="5" width="10.75390625" style="41" customWidth="1"/>
    <col min="6" max="6" width="10.875" style="41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6</v>
      </c>
      <c r="B5" s="23">
        <f>SUM(B6:B11)</f>
        <v>16458</v>
      </c>
      <c r="C5" s="23">
        <f>SUM(C6:C11)</f>
        <v>12746</v>
      </c>
      <c r="D5" s="23">
        <f>SUM(D6:D11)</f>
        <v>13105</v>
      </c>
      <c r="E5" s="24">
        <f aca="true" t="shared" si="0" ref="E5:E11">D5/B5*100</f>
        <v>79.6269291529955</v>
      </c>
      <c r="F5" s="25">
        <f>D5/C5*100</f>
        <v>102.8165699042837</v>
      </c>
      <c r="G5" s="25">
        <f aca="true" t="shared" si="1" ref="G5:G11">D5-C5</f>
        <v>359</v>
      </c>
    </row>
    <row r="6" spans="1:7" s="32" customFormat="1" ht="45" customHeight="1">
      <c r="A6" s="27" t="s">
        <v>11</v>
      </c>
      <c r="B6" s="28">
        <v>11691</v>
      </c>
      <c r="C6" s="29">
        <v>9091</v>
      </c>
      <c r="D6" s="29">
        <v>9631</v>
      </c>
      <c r="E6" s="30">
        <f t="shared" si="0"/>
        <v>82.37960824565906</v>
      </c>
      <c r="F6" s="31">
        <f>D6/C6*100</f>
        <v>105.939940600594</v>
      </c>
      <c r="G6" s="31">
        <f t="shared" si="1"/>
        <v>540</v>
      </c>
    </row>
    <row r="7" spans="1:7" s="35" customFormat="1" ht="45" customHeight="1">
      <c r="A7" s="33" t="s">
        <v>12</v>
      </c>
      <c r="B7" s="34">
        <v>249</v>
      </c>
      <c r="C7" s="29">
        <v>178</v>
      </c>
      <c r="D7" s="29">
        <v>171</v>
      </c>
      <c r="E7" s="30">
        <f t="shared" si="0"/>
        <v>68.67469879518072</v>
      </c>
      <c r="F7" s="31">
        <f>D7/C7*100</f>
        <v>96.06741573033707</v>
      </c>
      <c r="G7" s="31">
        <f t="shared" si="1"/>
        <v>-7</v>
      </c>
    </row>
    <row r="8" spans="1:7" s="36" customFormat="1" ht="45" customHeight="1">
      <c r="A8" s="33" t="s">
        <v>13</v>
      </c>
      <c r="B8" s="34">
        <v>599</v>
      </c>
      <c r="C8" s="29">
        <v>479</v>
      </c>
      <c r="D8" s="29">
        <v>472</v>
      </c>
      <c r="E8" s="30">
        <f t="shared" si="0"/>
        <v>78.79799666110183</v>
      </c>
      <c r="F8" s="31">
        <f>D8/C8*100</f>
        <v>98.53862212943632</v>
      </c>
      <c r="G8" s="31">
        <f t="shared" si="1"/>
        <v>-7</v>
      </c>
    </row>
    <row r="9" spans="1:7" s="32" customFormat="1" ht="45" customHeight="1">
      <c r="A9" s="27" t="s">
        <v>14</v>
      </c>
      <c r="B9" s="34">
        <v>792</v>
      </c>
      <c r="C9" s="29">
        <v>649</v>
      </c>
      <c r="D9" s="29">
        <v>468</v>
      </c>
      <c r="E9" s="30">
        <f t="shared" si="0"/>
        <v>59.09090909090909</v>
      </c>
      <c r="F9" s="31">
        <f>D9/C9*100</f>
        <v>72.11093990755008</v>
      </c>
      <c r="G9" s="31">
        <f t="shared" si="1"/>
        <v>-181</v>
      </c>
    </row>
    <row r="10" spans="1:7" s="36" customFormat="1" ht="45" customHeight="1">
      <c r="A10" s="27" t="s">
        <v>15</v>
      </c>
      <c r="B10" s="34">
        <v>2628</v>
      </c>
      <c r="C10" s="37">
        <v>1884</v>
      </c>
      <c r="D10" s="29">
        <v>1881</v>
      </c>
      <c r="E10" s="30">
        <f t="shared" si="0"/>
        <v>71.57534246575342</v>
      </c>
      <c r="F10" s="34">
        <f>IF(OR(D10=0,C10=0),"        -   ",D10/C10*100)</f>
        <v>99.84076433121018</v>
      </c>
      <c r="G10" s="31">
        <f t="shared" si="1"/>
        <v>-3</v>
      </c>
    </row>
    <row r="11" spans="1:7" s="36" customFormat="1" ht="45" customHeight="1">
      <c r="A11" s="33" t="s">
        <v>16</v>
      </c>
      <c r="B11" s="34">
        <v>499</v>
      </c>
      <c r="C11" s="29">
        <v>465</v>
      </c>
      <c r="D11" s="29">
        <v>482</v>
      </c>
      <c r="E11" s="30">
        <f t="shared" si="0"/>
        <v>96.59318637274549</v>
      </c>
      <c r="F11" s="31">
        <f>D11/C11*100</f>
        <v>103.65591397849462</v>
      </c>
      <c r="G11" s="31">
        <f t="shared" si="1"/>
        <v>17</v>
      </c>
    </row>
    <row r="12" spans="1:7" ht="16.5">
      <c r="A12" s="38" t="s">
        <v>17</v>
      </c>
      <c r="B12" s="38"/>
      <c r="C12" s="38"/>
      <c r="D12" s="38"/>
      <c r="E12" s="38"/>
      <c r="F12" s="38"/>
      <c r="G12" s="38"/>
    </row>
  </sheetData>
  <mergeCells count="4">
    <mergeCell ref="C3:C4"/>
    <mergeCell ref="B3:B4"/>
    <mergeCell ref="A3:A4"/>
    <mergeCell ref="A12:G12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2012-04-06T10:37:08Z</dcterms:created>
  <dcterms:modified xsi:type="dcterms:W3CDTF">2012-04-06T10:37:16Z</dcterms:modified>
  <cp:category/>
  <cp:version/>
  <cp:contentType/>
  <cp:contentStatus/>
</cp:coreProperties>
</file>