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310" activeTab="0"/>
  </bookViews>
  <sheets>
    <sheet name="歲出機關(併)總 " sheetId="1" r:id="rId1"/>
    <sheet name="歲出機關(經)總" sheetId="2" r:id="rId2"/>
    <sheet name="歲出機關(資)總" sheetId="3" r:id="rId3"/>
    <sheet name="歲出機關 (併)" sheetId="4" r:id="rId4"/>
  </sheets>
  <externalReferences>
    <externalReference r:id="rId7"/>
  </externalReferences>
  <definedNames>
    <definedName name="_xlnm.Print_Area" localSheetId="3">'歲出機關 (併)'!$A$1:$M$104</definedName>
    <definedName name="_xlnm.Print_Titles" localSheetId="3">'歲出機關 (併)'!$1:$6</definedName>
    <definedName name="_xlnm.Print_Titles" localSheetId="0">'歲出機關(併)總 '!$1:$6</definedName>
    <definedName name="_xlnm.Print_Titles" localSheetId="1">'歲出機關(經)總'!$1:$6</definedName>
    <definedName name="_xlnm.Print_Titles" localSheetId="2">'歲出機關(資)總'!$1:$6</definedName>
  </definedNames>
  <calcPr fullCalcOnLoad="1"/>
</workbook>
</file>

<file path=xl/sharedStrings.xml><?xml version="1.0" encoding="utf-8"?>
<sst xmlns="http://schemas.openxmlformats.org/spreadsheetml/2006/main" count="215" uniqueCount="116">
  <si>
    <t>款</t>
  </si>
  <si>
    <t>項</t>
  </si>
  <si>
    <t>目</t>
  </si>
  <si>
    <t>節</t>
  </si>
  <si>
    <t>中央</t>
  </si>
  <si>
    <t>政府</t>
  </si>
  <si>
    <t>振興經濟擴大公</t>
  </si>
  <si>
    <t>共建設特別決算</t>
  </si>
  <si>
    <t>歲出機關別</t>
  </si>
  <si>
    <t>決算總表</t>
  </si>
  <si>
    <t>經資門併計</t>
  </si>
  <si>
    <t>中華民國</t>
  </si>
  <si>
    <t>100年度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</si>
  <si>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</si>
  <si>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</si>
  <si>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</si>
  <si>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</si>
  <si>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</si>
  <si>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</si>
  <si>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</si>
  <si>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</si>
  <si>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</si>
  <si>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</si>
  <si>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</si>
  <si>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</si>
  <si>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b/>
        <sz val="14"/>
        <rFont val="Arial Narrow"/>
        <family val="2"/>
      </rPr>
      <t xml:space="preserve">         </t>
    </r>
    <r>
      <rPr>
        <b/>
        <sz val="14"/>
        <rFont val="標楷體"/>
        <family val="4"/>
      </rPr>
      <t>計</t>
    </r>
  </si>
  <si>
    <t>行政院主管</t>
  </si>
  <si>
    <t>內政部主管</t>
  </si>
  <si>
    <t>教育部主管</t>
  </si>
  <si>
    <t>經濟部主管</t>
  </si>
  <si>
    <t>交通部主管</t>
  </si>
  <si>
    <r>
      <t>農業委員會主管</t>
    </r>
    <r>
      <rPr>
        <b/>
        <sz val="14"/>
        <rFont val="Arial Narrow"/>
        <family val="2"/>
      </rPr>
      <t xml:space="preserve"> </t>
    </r>
  </si>
  <si>
    <r>
      <t>衛生署主管</t>
    </r>
    <r>
      <rPr>
        <b/>
        <sz val="14"/>
        <rFont val="Arial Narrow"/>
        <family val="2"/>
      </rPr>
      <t xml:space="preserve">  </t>
    </r>
  </si>
  <si>
    <t>經常門</t>
  </si>
  <si>
    <r>
      <t xml:space="preserve"> </t>
    </r>
    <r>
      <rPr>
        <sz val="12"/>
        <rFont val="新細明體"/>
        <family val="1"/>
      </rPr>
      <t>名　　　　稱</t>
    </r>
  </si>
  <si>
    <t>資本門</t>
  </si>
  <si>
    <t>環境保護支出</t>
  </si>
  <si>
    <t>交通支出</t>
  </si>
  <si>
    <t>中央</t>
  </si>
  <si>
    <t>政府</t>
  </si>
  <si>
    <t>振興經濟擴大公</t>
  </si>
  <si>
    <t>共建設特別決算</t>
  </si>
  <si>
    <t>歲出機關</t>
  </si>
  <si>
    <t>別決算表</t>
  </si>
  <si>
    <t>中華民國</t>
  </si>
  <si>
    <r>
      <t>100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</si>
  <si>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</si>
  <si>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</si>
  <si>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</si>
  <si>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</si>
  <si>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</si>
  <si>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</si>
  <si>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</si>
  <si>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合          計</t>
  </si>
  <si>
    <t>行政院主管</t>
  </si>
  <si>
    <t>原住民族委員會</t>
  </si>
  <si>
    <t>民政支出</t>
  </si>
  <si>
    <t>原住民族基礎建設</t>
  </si>
  <si>
    <t>體育委員會</t>
  </si>
  <si>
    <t>文化支出</t>
  </si>
  <si>
    <t>自行車道路網建置</t>
  </si>
  <si>
    <t>優質生活設施</t>
  </si>
  <si>
    <t>內政部主管</t>
  </si>
  <si>
    <t>內政部</t>
  </si>
  <si>
    <t>戶政業務</t>
  </si>
  <si>
    <t>國家資通訊應用建設</t>
  </si>
  <si>
    <t>營建署及所屬</t>
  </si>
  <si>
    <t>工業支出</t>
  </si>
  <si>
    <t>營建業務</t>
  </si>
  <si>
    <t>都市及工業區更新</t>
  </si>
  <si>
    <t>交通支出</t>
  </si>
  <si>
    <t>道路建設及養護</t>
  </si>
  <si>
    <t>下水道建設</t>
  </si>
  <si>
    <t>污水下水道</t>
  </si>
  <si>
    <t>雨水下水道</t>
  </si>
  <si>
    <t>教育部主管</t>
  </si>
  <si>
    <t>教育部</t>
  </si>
  <si>
    <t>教育支出</t>
  </si>
  <si>
    <t>老舊校舍補強整建</t>
  </si>
  <si>
    <t>就學安全網</t>
  </si>
  <si>
    <t>培育優質人力促進就業</t>
  </si>
  <si>
    <t>經濟部主管</t>
  </si>
  <si>
    <t>工業局</t>
  </si>
  <si>
    <t>水利署及所屬</t>
  </si>
  <si>
    <t>農業支出</t>
  </si>
  <si>
    <t>山坡地及地層下陷地區防災</t>
  </si>
  <si>
    <t>自來水穩定供水及河川環境營造</t>
  </si>
  <si>
    <t>農村再生</t>
  </si>
  <si>
    <t>能源局</t>
  </si>
  <si>
    <t>其他經濟服務支出</t>
  </si>
  <si>
    <t>交通部主管</t>
  </si>
  <si>
    <t>交通部</t>
  </si>
  <si>
    <t>營業基金－臺灣鐵路管理局</t>
  </si>
  <si>
    <t>臺鐵安全提昇及支線改善</t>
  </si>
  <si>
    <t>營業基金—高雄港務局</t>
  </si>
  <si>
    <t>離島海運設施</t>
  </si>
  <si>
    <t>鐵公路重要交通工程</t>
  </si>
  <si>
    <t>東部鐵路服務效能提昇</t>
  </si>
  <si>
    <t>北中南都市鐵路立體化及捷運化</t>
  </si>
  <si>
    <t>高快速公路健全路網</t>
  </si>
  <si>
    <t>都會區捷運</t>
  </si>
  <si>
    <t>國際航空城</t>
  </si>
  <si>
    <t>金馬交通建設</t>
  </si>
  <si>
    <t>公路總局及所屬</t>
  </si>
  <si>
    <t>公路建設及改善計畫</t>
  </si>
  <si>
    <t>省道橋梁及危險路段防災</t>
  </si>
  <si>
    <t>農業委員會主管</t>
  </si>
  <si>
    <t>農業委員會</t>
  </si>
  <si>
    <t>林務局</t>
  </si>
  <si>
    <t>水土保持局</t>
  </si>
  <si>
    <t>漁業署及所屬</t>
  </si>
  <si>
    <t>海岸新生</t>
  </si>
  <si>
    <t>衛生署主管</t>
  </si>
  <si>
    <t>衛生署</t>
  </si>
  <si>
    <t>科學支出</t>
  </si>
  <si>
    <t>加速辦理智慧醫療照護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</si>
</sst>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  <numFmt numFmtId="202" formatCode="#,##0\ ;[Red]\-#,##0.00\ ;&quot;… &quot;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Arial Narrow"/>
      <family val="2"/>
    </font>
    <font>
      <b/>
      <sz val="14"/>
      <name val="標楷體"/>
      <family val="4"/>
    </font>
    <font>
      <sz val="9"/>
      <name val="新細明體"/>
      <family val="1"/>
    </font>
    <font>
      <b/>
      <sz val="10"/>
      <name val="Times New Roman"/>
      <family val="1"/>
    </font>
    <font>
      <sz val="18"/>
      <name val="標楷體"/>
      <family val="4"/>
    </font>
    <font>
      <b/>
      <sz val="11"/>
      <name val="Times New Roman"/>
      <family val="1"/>
    </font>
    <font>
      <b/>
      <sz val="12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Font="1" applyBorder="1" applyAlignment="1" quotePrefix="1">
      <alignment horizontal="center" vertical="center"/>
    </xf>
    <xf numFmtId="0" fontId="13" fillId="0" borderId="5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186" fontId="1" fillId="0" borderId="8" xfId="0" applyNumberFormat="1" applyFont="1" applyBorder="1" applyAlignment="1">
      <alignment horizontal="right"/>
    </xf>
    <xf numFmtId="186" fontId="1" fillId="0" borderId="7" xfId="0" applyNumberFormat="1" applyFont="1" applyBorder="1" applyAlignment="1">
      <alignment horizontal="right"/>
    </xf>
    <xf numFmtId="186" fontId="1" fillId="0" borderId="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186" fontId="1" fillId="0" borderId="10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199" fontId="1" fillId="0" borderId="8" xfId="0" applyNumberFormat="1" applyFont="1" applyBorder="1" applyAlignment="1">
      <alignment horizontal="right"/>
    </xf>
    <xf numFmtId="199" fontId="1" fillId="0" borderId="10" xfId="0" applyNumberFormat="1" applyFont="1" applyBorder="1" applyAlignment="1">
      <alignment horizontal="right"/>
    </xf>
    <xf numFmtId="199" fontId="1" fillId="0" borderId="9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0" xfId="0" applyFont="1" applyAlignment="1">
      <alignment/>
    </xf>
    <xf numFmtId="186" fontId="1" fillId="0" borderId="0" xfId="0" applyNumberFormat="1" applyFont="1" applyBorder="1" applyAlignment="1">
      <alignment horizontal="right"/>
    </xf>
    <xf numFmtId="0" fontId="13" fillId="0" borderId="14" xfId="0" applyFont="1" applyBorder="1" applyAlignment="1" quotePrefix="1">
      <alignment horizontal="center" vertical="center"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186" fontId="21" fillId="0" borderId="8" xfId="0" applyNumberFormat="1" applyFont="1" applyBorder="1" applyAlignment="1">
      <alignment horizontal="right" vertical="center"/>
    </xf>
    <xf numFmtId="186" fontId="21" fillId="0" borderId="7" xfId="0" applyNumberFormat="1" applyFont="1" applyBorder="1" applyAlignment="1">
      <alignment horizontal="right" vertical="center"/>
    </xf>
    <xf numFmtId="186" fontId="21" fillId="0" borderId="6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7" fillId="0" borderId="10" xfId="15" applyNumberFormat="1" applyFont="1" applyBorder="1" applyAlignment="1">
      <alignment horizontal="left" vertical="center" wrapText="1"/>
    </xf>
    <xf numFmtId="186" fontId="21" fillId="0" borderId="10" xfId="0" applyNumberFormat="1" applyFont="1" applyBorder="1" applyAlignment="1">
      <alignment horizontal="right" vertical="center"/>
    </xf>
    <xf numFmtId="186" fontId="21" fillId="0" borderId="9" xfId="0" applyNumberFormat="1" applyFont="1" applyBorder="1" applyAlignment="1">
      <alignment horizontal="right" vertical="center"/>
    </xf>
    <xf numFmtId="49" fontId="22" fillId="0" borderId="10" xfId="15" applyNumberFormat="1" applyFont="1" applyBorder="1" applyAlignment="1">
      <alignment horizontal="left" vertical="center" wrapText="1"/>
    </xf>
    <xf numFmtId="49" fontId="13" fillId="0" borderId="10" xfId="15" applyNumberFormat="1" applyFont="1" applyBorder="1" applyAlignment="1">
      <alignment horizontal="left" vertical="center" wrapText="1" indent="1"/>
    </xf>
    <xf numFmtId="186" fontId="23" fillId="0" borderId="8" xfId="0" applyNumberFormat="1" applyFont="1" applyBorder="1" applyAlignment="1">
      <alignment horizontal="right" vertical="center"/>
    </xf>
    <xf numFmtId="186" fontId="23" fillId="0" borderId="10" xfId="0" applyNumberFormat="1" applyFont="1" applyBorder="1" applyAlignment="1">
      <alignment horizontal="right" vertical="center"/>
    </xf>
    <xf numFmtId="186" fontId="23" fillId="0" borderId="9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2"/>
    </xf>
    <xf numFmtId="186" fontId="23" fillId="0" borderId="13" xfId="0" applyNumberFormat="1" applyFont="1" applyBorder="1" applyAlignment="1">
      <alignment horizontal="right" vertical="center"/>
    </xf>
    <xf numFmtId="186" fontId="23" fillId="0" borderId="12" xfId="0" applyNumberFormat="1" applyFont="1" applyBorder="1" applyAlignment="1">
      <alignment horizontal="right" vertical="center"/>
    </xf>
    <xf numFmtId="186" fontId="23" fillId="0" borderId="1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 indent="2"/>
    </xf>
    <xf numFmtId="0" fontId="15" fillId="0" borderId="12" xfId="0" applyFont="1" applyBorder="1" applyAlignment="1">
      <alignment horizontal="left" vertical="center" wrapText="1" indent="2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12" xfId="15" applyNumberFormat="1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99" fontId="23" fillId="0" borderId="8" xfId="0" applyNumberFormat="1" applyFont="1" applyBorder="1" applyAlignment="1">
      <alignment horizontal="right" vertical="center"/>
    </xf>
    <xf numFmtId="199" fontId="23" fillId="0" borderId="10" xfId="0" applyNumberFormat="1" applyFont="1" applyBorder="1" applyAlignment="1">
      <alignment horizontal="right" vertical="center"/>
    </xf>
    <xf numFmtId="199" fontId="23" fillId="0" borderId="9" xfId="0" applyNumberFormat="1" applyFont="1" applyBorder="1" applyAlignment="1">
      <alignment horizontal="right" vertical="center"/>
    </xf>
    <xf numFmtId="49" fontId="22" fillId="0" borderId="10" xfId="15" applyNumberFormat="1" applyFont="1" applyBorder="1" applyAlignment="1">
      <alignment horizontal="left" vertical="top" wrapText="1"/>
    </xf>
    <xf numFmtId="199" fontId="21" fillId="0" borderId="8" xfId="0" applyNumberFormat="1" applyFont="1" applyBorder="1" applyAlignment="1">
      <alignment horizontal="right" vertical="center"/>
    </xf>
    <xf numFmtId="199" fontId="21" fillId="0" borderId="10" xfId="0" applyNumberFormat="1" applyFont="1" applyBorder="1" applyAlignment="1">
      <alignment horizontal="right" vertical="center"/>
    </xf>
    <xf numFmtId="199" fontId="21" fillId="0" borderId="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17" fillId="0" borderId="12" xfId="15" applyNumberFormat="1" applyFont="1" applyBorder="1" applyAlignment="1">
      <alignment horizontal="left" vertical="top" wrapText="1"/>
    </xf>
    <xf numFmtId="199" fontId="21" fillId="0" borderId="13" xfId="0" applyNumberFormat="1" applyFont="1" applyBorder="1" applyAlignment="1">
      <alignment horizontal="right" vertical="center"/>
    </xf>
    <xf numFmtId="199" fontId="21" fillId="0" borderId="12" xfId="0" applyNumberFormat="1" applyFont="1" applyBorder="1" applyAlignment="1">
      <alignment horizontal="right" vertical="center"/>
    </xf>
    <xf numFmtId="199" fontId="21" fillId="0" borderId="1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&#25844;&#22823;&#20057;&#36019;&#2777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來源 (經)"/>
      <sheetName val="歲入來源 (資)"/>
      <sheetName val="歲出機關 (併-總說明用) "/>
      <sheetName val="歲出機關 (經)"/>
      <sheetName val="歲出機關 (資)"/>
    </sheetNames>
    <sheetDataSet>
      <sheetData sheetId="3">
        <row r="7">
          <cell r="F7">
            <v>4796710000</v>
          </cell>
          <cell r="G7">
            <v>-548506276</v>
          </cell>
          <cell r="H7">
            <v>4248203724</v>
          </cell>
          <cell r="I7">
            <v>3658449161</v>
          </cell>
          <cell r="J7">
            <v>51077250</v>
          </cell>
          <cell r="K7">
            <v>248819938</v>
          </cell>
          <cell r="L7">
            <v>3958346349</v>
          </cell>
          <cell r="M7">
            <v>-289857375</v>
          </cell>
        </row>
        <row r="8">
          <cell r="F8">
            <v>60000000</v>
          </cell>
          <cell r="G8">
            <v>0</v>
          </cell>
          <cell r="H8">
            <v>60000000</v>
          </cell>
          <cell r="I8">
            <v>47402496</v>
          </cell>
          <cell r="J8">
            <v>0</v>
          </cell>
          <cell r="K8">
            <v>2950000</v>
          </cell>
          <cell r="L8">
            <v>50352496</v>
          </cell>
          <cell r="M8">
            <v>-9647504</v>
          </cell>
        </row>
        <row r="9">
          <cell r="F9">
            <v>10000000</v>
          </cell>
          <cell r="G9">
            <v>0</v>
          </cell>
          <cell r="H9">
            <v>10000000</v>
          </cell>
          <cell r="I9">
            <v>3990000</v>
          </cell>
          <cell r="J9">
            <v>0</v>
          </cell>
          <cell r="K9">
            <v>1710000</v>
          </cell>
          <cell r="L9">
            <v>5700000</v>
          </cell>
          <cell r="M9">
            <v>-4300000</v>
          </cell>
        </row>
        <row r="10">
          <cell r="F10">
            <v>10000000</v>
          </cell>
          <cell r="G10">
            <v>0</v>
          </cell>
          <cell r="H10">
            <v>10000000</v>
          </cell>
          <cell r="I10">
            <v>3990000</v>
          </cell>
          <cell r="J10">
            <v>0</v>
          </cell>
          <cell r="K10">
            <v>1710000</v>
          </cell>
          <cell r="L10">
            <v>5700000</v>
          </cell>
          <cell r="M10">
            <v>-4300000</v>
          </cell>
        </row>
        <row r="11">
          <cell r="F11">
            <v>10000000</v>
          </cell>
          <cell r="G11">
            <v>0</v>
          </cell>
          <cell r="H11">
            <v>10000000</v>
          </cell>
          <cell r="I11">
            <v>3990000</v>
          </cell>
          <cell r="J11">
            <v>0</v>
          </cell>
          <cell r="K11">
            <v>1710000</v>
          </cell>
          <cell r="L11">
            <v>5700000</v>
          </cell>
          <cell r="M11">
            <v>-4300000</v>
          </cell>
        </row>
        <row r="12">
          <cell r="F12">
            <v>50000000</v>
          </cell>
          <cell r="G12">
            <v>0</v>
          </cell>
          <cell r="H12">
            <v>50000000</v>
          </cell>
          <cell r="I12">
            <v>43412496</v>
          </cell>
          <cell r="J12">
            <v>0</v>
          </cell>
          <cell r="K12">
            <v>1240000</v>
          </cell>
          <cell r="L12">
            <v>44652496</v>
          </cell>
          <cell r="M12">
            <v>-5347504</v>
          </cell>
        </row>
        <row r="13">
          <cell r="F13">
            <v>50000000</v>
          </cell>
          <cell r="G13">
            <v>0</v>
          </cell>
          <cell r="H13">
            <v>50000000</v>
          </cell>
          <cell r="I13">
            <v>43412496</v>
          </cell>
          <cell r="J13">
            <v>0</v>
          </cell>
          <cell r="K13">
            <v>1240000</v>
          </cell>
          <cell r="L13">
            <v>44652496</v>
          </cell>
          <cell r="M13">
            <v>-5347504</v>
          </cell>
        </row>
        <row r="14">
          <cell r="F14">
            <v>50000000</v>
          </cell>
          <cell r="G14">
            <v>0</v>
          </cell>
          <cell r="H14">
            <v>50000000</v>
          </cell>
          <cell r="I14">
            <v>43412496</v>
          </cell>
          <cell r="J14">
            <v>0</v>
          </cell>
          <cell r="K14">
            <v>1240000</v>
          </cell>
          <cell r="L14">
            <v>44652496</v>
          </cell>
          <cell r="M14">
            <v>-5347504</v>
          </cell>
        </row>
        <row r="15">
          <cell r="F15">
            <v>50000000</v>
          </cell>
          <cell r="G15">
            <v>0</v>
          </cell>
          <cell r="H15">
            <v>50000000</v>
          </cell>
          <cell r="I15">
            <v>43412496</v>
          </cell>
          <cell r="J15">
            <v>0</v>
          </cell>
          <cell r="K15">
            <v>1240000</v>
          </cell>
          <cell r="L15">
            <v>44652496</v>
          </cell>
          <cell r="M15">
            <v>-5347504</v>
          </cell>
        </row>
        <row r="16">
          <cell r="F16">
            <v>491225000</v>
          </cell>
          <cell r="G16">
            <v>0</v>
          </cell>
          <cell r="H16">
            <v>491225000</v>
          </cell>
          <cell r="I16">
            <v>326882765</v>
          </cell>
          <cell r="J16">
            <v>0</v>
          </cell>
          <cell r="K16">
            <v>14937299</v>
          </cell>
          <cell r="L16">
            <v>341820064</v>
          </cell>
          <cell r="M16">
            <v>-149404936</v>
          </cell>
        </row>
        <row r="17">
          <cell r="F17">
            <v>9350000</v>
          </cell>
          <cell r="G17">
            <v>0</v>
          </cell>
          <cell r="H17">
            <v>9350000</v>
          </cell>
          <cell r="I17">
            <v>9350000</v>
          </cell>
          <cell r="J17">
            <v>0</v>
          </cell>
          <cell r="K17">
            <v>0</v>
          </cell>
          <cell r="L17">
            <v>9350000</v>
          </cell>
          <cell r="M17">
            <v>0</v>
          </cell>
        </row>
        <row r="18">
          <cell r="F18">
            <v>9350000</v>
          </cell>
          <cell r="G18">
            <v>0</v>
          </cell>
          <cell r="H18">
            <v>9350000</v>
          </cell>
          <cell r="I18">
            <v>9350000</v>
          </cell>
          <cell r="J18">
            <v>0</v>
          </cell>
          <cell r="K18">
            <v>0</v>
          </cell>
          <cell r="L18">
            <v>9350000</v>
          </cell>
          <cell r="M18">
            <v>0</v>
          </cell>
        </row>
        <row r="19">
          <cell r="F19">
            <v>9350000</v>
          </cell>
          <cell r="G19">
            <v>0</v>
          </cell>
          <cell r="H19">
            <v>9350000</v>
          </cell>
          <cell r="I19">
            <v>9350000</v>
          </cell>
          <cell r="J19">
            <v>0</v>
          </cell>
          <cell r="K19">
            <v>0</v>
          </cell>
          <cell r="L19">
            <v>9350000</v>
          </cell>
          <cell r="M19">
            <v>0</v>
          </cell>
        </row>
        <row r="20">
          <cell r="F20">
            <v>9350000</v>
          </cell>
          <cell r="G20">
            <v>0</v>
          </cell>
          <cell r="H20">
            <v>9350000</v>
          </cell>
          <cell r="I20">
            <v>9350000</v>
          </cell>
          <cell r="J20">
            <v>0</v>
          </cell>
          <cell r="K20">
            <v>0</v>
          </cell>
          <cell r="L20">
            <v>9350000</v>
          </cell>
          <cell r="M20">
            <v>0</v>
          </cell>
        </row>
        <row r="21">
          <cell r="F21">
            <v>481875000</v>
          </cell>
          <cell r="G21">
            <v>0</v>
          </cell>
          <cell r="H21">
            <v>481875000</v>
          </cell>
          <cell r="I21">
            <v>317532765</v>
          </cell>
          <cell r="J21">
            <v>0</v>
          </cell>
          <cell r="K21">
            <v>14937299</v>
          </cell>
          <cell r="L21">
            <v>332470064</v>
          </cell>
          <cell r="M21">
            <v>-149404936</v>
          </cell>
        </row>
        <row r="22">
          <cell r="F22">
            <v>10000000</v>
          </cell>
          <cell r="G22">
            <v>0</v>
          </cell>
          <cell r="H22">
            <v>10000000</v>
          </cell>
          <cell r="I22">
            <v>9996467</v>
          </cell>
          <cell r="J22">
            <v>0</v>
          </cell>
          <cell r="K22">
            <v>0</v>
          </cell>
          <cell r="L22">
            <v>9996467</v>
          </cell>
          <cell r="M22">
            <v>-3533</v>
          </cell>
        </row>
        <row r="23">
          <cell r="F23">
            <v>10000000</v>
          </cell>
          <cell r="G23">
            <v>0</v>
          </cell>
          <cell r="H23">
            <v>10000000</v>
          </cell>
          <cell r="I23">
            <v>9996467</v>
          </cell>
          <cell r="J23">
            <v>0</v>
          </cell>
          <cell r="K23">
            <v>0</v>
          </cell>
          <cell r="L23">
            <v>9996467</v>
          </cell>
          <cell r="M23">
            <v>-3533</v>
          </cell>
        </row>
        <row r="24">
          <cell r="F24">
            <v>10000000</v>
          </cell>
          <cell r="G24">
            <v>0</v>
          </cell>
          <cell r="H24">
            <v>10000000</v>
          </cell>
          <cell r="I24">
            <v>9996467</v>
          </cell>
          <cell r="J24">
            <v>0</v>
          </cell>
          <cell r="K24">
            <v>0</v>
          </cell>
          <cell r="L24">
            <v>9996467</v>
          </cell>
          <cell r="M24">
            <v>-3533</v>
          </cell>
        </row>
        <row r="25">
          <cell r="F25">
            <v>70000000</v>
          </cell>
          <cell r="G25">
            <v>0</v>
          </cell>
          <cell r="H25">
            <v>70000000</v>
          </cell>
          <cell r="I25">
            <v>31801226</v>
          </cell>
          <cell r="J25">
            <v>0</v>
          </cell>
          <cell r="K25">
            <v>2726409</v>
          </cell>
          <cell r="L25">
            <v>34527635</v>
          </cell>
          <cell r="M25">
            <v>-35472365</v>
          </cell>
        </row>
        <row r="26">
          <cell r="F26">
            <v>70000000</v>
          </cell>
          <cell r="G26">
            <v>0</v>
          </cell>
          <cell r="H26">
            <v>70000000</v>
          </cell>
          <cell r="I26">
            <v>31801226</v>
          </cell>
          <cell r="J26">
            <v>0</v>
          </cell>
          <cell r="K26">
            <v>2726409</v>
          </cell>
          <cell r="L26">
            <v>34527635</v>
          </cell>
          <cell r="M26">
            <v>-35472365</v>
          </cell>
        </row>
        <row r="27">
          <cell r="F27">
            <v>70000000</v>
          </cell>
          <cell r="G27">
            <v>0</v>
          </cell>
          <cell r="H27">
            <v>70000000</v>
          </cell>
          <cell r="I27">
            <v>31801226</v>
          </cell>
          <cell r="J27">
            <v>0</v>
          </cell>
          <cell r="K27">
            <v>2726409</v>
          </cell>
          <cell r="L27">
            <v>34527635</v>
          </cell>
          <cell r="M27">
            <v>-35472365</v>
          </cell>
        </row>
        <row r="28">
          <cell r="F28">
            <v>401875000</v>
          </cell>
          <cell r="G28">
            <v>0</v>
          </cell>
          <cell r="H28">
            <v>401875000</v>
          </cell>
          <cell r="I28">
            <v>275735072</v>
          </cell>
          <cell r="J28">
            <v>0</v>
          </cell>
          <cell r="K28">
            <v>12210890</v>
          </cell>
          <cell r="L28">
            <v>287945962</v>
          </cell>
          <cell r="M28">
            <v>-113929038</v>
          </cell>
        </row>
        <row r="29">
          <cell r="F29">
            <v>401875000</v>
          </cell>
          <cell r="G29">
            <v>0</v>
          </cell>
          <cell r="H29">
            <v>401875000</v>
          </cell>
          <cell r="I29">
            <v>275735072</v>
          </cell>
          <cell r="J29">
            <v>0</v>
          </cell>
          <cell r="K29">
            <v>12210890</v>
          </cell>
          <cell r="L29">
            <v>287945962</v>
          </cell>
          <cell r="M29">
            <v>-113929038</v>
          </cell>
        </row>
        <row r="30">
          <cell r="F30">
            <v>361875000</v>
          </cell>
          <cell r="G30">
            <v>0</v>
          </cell>
          <cell r="H30">
            <v>361875000</v>
          </cell>
          <cell r="I30">
            <v>248963436</v>
          </cell>
          <cell r="J30">
            <v>0</v>
          </cell>
          <cell r="K30">
            <v>12210890</v>
          </cell>
          <cell r="L30">
            <v>261174326</v>
          </cell>
          <cell r="M30">
            <v>-100700674</v>
          </cell>
        </row>
        <row r="31">
          <cell r="F31">
            <v>40000000</v>
          </cell>
          <cell r="G31">
            <v>0</v>
          </cell>
          <cell r="H31">
            <v>40000000</v>
          </cell>
          <cell r="I31">
            <v>26771636</v>
          </cell>
          <cell r="J31">
            <v>0</v>
          </cell>
          <cell r="K31">
            <v>0</v>
          </cell>
          <cell r="L31">
            <v>26771636</v>
          </cell>
          <cell r="M31">
            <v>-13228364</v>
          </cell>
        </row>
        <row r="32">
          <cell r="F32">
            <v>2199100000</v>
          </cell>
          <cell r="G32">
            <v>-210752100</v>
          </cell>
          <cell r="H32">
            <v>1988347900</v>
          </cell>
          <cell r="I32">
            <v>1828161970</v>
          </cell>
          <cell r="J32">
            <v>0</v>
          </cell>
          <cell r="K32">
            <v>151750185</v>
          </cell>
          <cell r="L32">
            <v>1979912155</v>
          </cell>
          <cell r="M32">
            <v>-8435745</v>
          </cell>
        </row>
        <row r="33">
          <cell r="F33">
            <v>2199100000</v>
          </cell>
          <cell r="G33">
            <v>-210752100</v>
          </cell>
          <cell r="H33">
            <v>1988347900</v>
          </cell>
          <cell r="I33">
            <v>1828161970</v>
          </cell>
          <cell r="J33">
            <v>0</v>
          </cell>
          <cell r="K33">
            <v>151750185</v>
          </cell>
          <cell r="L33">
            <v>1979912155</v>
          </cell>
          <cell r="M33">
            <v>-8435745</v>
          </cell>
        </row>
        <row r="34">
          <cell r="F34">
            <v>2199100000</v>
          </cell>
          <cell r="G34">
            <v>-210752100</v>
          </cell>
          <cell r="H34">
            <v>1988347900</v>
          </cell>
          <cell r="I34">
            <v>1828161970</v>
          </cell>
          <cell r="J34">
            <v>0</v>
          </cell>
          <cell r="K34">
            <v>151750185</v>
          </cell>
          <cell r="L34">
            <v>1979912155</v>
          </cell>
          <cell r="M34">
            <v>-8435745</v>
          </cell>
        </row>
        <row r="35">
          <cell r="F35">
            <v>682200000</v>
          </cell>
          <cell r="G35">
            <v>-210752100</v>
          </cell>
          <cell r="H35">
            <v>471447900</v>
          </cell>
          <cell r="I35">
            <v>462466850</v>
          </cell>
          <cell r="J35">
            <v>0</v>
          </cell>
          <cell r="K35">
            <v>2992000</v>
          </cell>
          <cell r="L35">
            <v>465458850</v>
          </cell>
          <cell r="M35">
            <v>-5989050</v>
          </cell>
        </row>
        <row r="36">
          <cell r="F36">
            <v>416900000</v>
          </cell>
          <cell r="G36">
            <v>0</v>
          </cell>
          <cell r="H36">
            <v>416900000</v>
          </cell>
          <cell r="I36">
            <v>416193191</v>
          </cell>
          <cell r="J36">
            <v>0</v>
          </cell>
          <cell r="K36">
            <v>0</v>
          </cell>
          <cell r="L36">
            <v>416193191</v>
          </cell>
          <cell r="M36">
            <v>-706809</v>
          </cell>
        </row>
        <row r="37">
          <cell r="F37">
            <v>1100000000</v>
          </cell>
          <cell r="G37">
            <v>0</v>
          </cell>
          <cell r="H37">
            <v>1100000000</v>
          </cell>
          <cell r="I37">
            <v>949501929</v>
          </cell>
          <cell r="J37">
            <v>0</v>
          </cell>
          <cell r="K37">
            <v>148758185</v>
          </cell>
          <cell r="L37">
            <v>1098260114</v>
          </cell>
          <cell r="M37">
            <v>-1739886</v>
          </cell>
        </row>
        <row r="38">
          <cell r="F38">
            <v>1373800000</v>
          </cell>
          <cell r="G38">
            <v>-280000000</v>
          </cell>
          <cell r="H38">
            <v>1093800000</v>
          </cell>
          <cell r="I38">
            <v>1004340175</v>
          </cell>
          <cell r="J38">
            <v>50054250</v>
          </cell>
          <cell r="K38">
            <v>25900906</v>
          </cell>
          <cell r="L38">
            <v>1080295331</v>
          </cell>
          <cell r="M38">
            <v>-13504669</v>
          </cell>
        </row>
        <row r="39">
          <cell r="F39">
            <v>251000000</v>
          </cell>
          <cell r="G39">
            <v>0</v>
          </cell>
          <cell r="H39">
            <v>251000000</v>
          </cell>
          <cell r="I39">
            <v>249616938</v>
          </cell>
          <cell r="J39">
            <v>0</v>
          </cell>
          <cell r="K39">
            <v>0</v>
          </cell>
          <cell r="L39">
            <v>249616938</v>
          </cell>
          <cell r="M39">
            <v>-1383062</v>
          </cell>
        </row>
        <row r="40">
          <cell r="F40">
            <v>251000000</v>
          </cell>
          <cell r="G40">
            <v>0</v>
          </cell>
          <cell r="H40">
            <v>251000000</v>
          </cell>
          <cell r="I40">
            <v>249616938</v>
          </cell>
          <cell r="J40">
            <v>0</v>
          </cell>
          <cell r="K40">
            <v>0</v>
          </cell>
          <cell r="L40">
            <v>249616938</v>
          </cell>
          <cell r="M40">
            <v>-1383062</v>
          </cell>
        </row>
        <row r="41">
          <cell r="F41">
            <v>251000000</v>
          </cell>
          <cell r="G41">
            <v>0</v>
          </cell>
          <cell r="H41">
            <v>251000000</v>
          </cell>
          <cell r="I41">
            <v>249616938</v>
          </cell>
          <cell r="J41">
            <v>0</v>
          </cell>
          <cell r="K41">
            <v>0</v>
          </cell>
          <cell r="L41">
            <v>249616938</v>
          </cell>
          <cell r="M41">
            <v>-1383062</v>
          </cell>
        </row>
        <row r="42">
          <cell r="F42">
            <v>1112300000</v>
          </cell>
          <cell r="G42">
            <v>-280000000</v>
          </cell>
          <cell r="H42">
            <v>832300000</v>
          </cell>
          <cell r="I42">
            <v>751873237</v>
          </cell>
          <cell r="J42">
            <v>50054250</v>
          </cell>
          <cell r="K42">
            <v>19250906</v>
          </cell>
          <cell r="L42">
            <v>821178393</v>
          </cell>
          <cell r="M42">
            <v>-11121607</v>
          </cell>
        </row>
        <row r="43">
          <cell r="F43">
            <v>1112300000</v>
          </cell>
          <cell r="G43">
            <v>-280000000</v>
          </cell>
          <cell r="H43">
            <v>832300000</v>
          </cell>
          <cell r="I43">
            <v>751873237</v>
          </cell>
          <cell r="J43">
            <v>50054250</v>
          </cell>
          <cell r="K43">
            <v>19250906</v>
          </cell>
          <cell r="L43">
            <v>821178393</v>
          </cell>
          <cell r="M43">
            <v>-11121607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1105500000</v>
          </cell>
          <cell r="G45">
            <v>-280000000</v>
          </cell>
          <cell r="H45">
            <v>825500000</v>
          </cell>
          <cell r="I45">
            <v>746634933</v>
          </cell>
          <cell r="J45">
            <v>50054250</v>
          </cell>
          <cell r="K45">
            <v>19250906</v>
          </cell>
          <cell r="L45">
            <v>815940089</v>
          </cell>
          <cell r="M45">
            <v>-9559911</v>
          </cell>
        </row>
        <row r="46">
          <cell r="F46">
            <v>6800000</v>
          </cell>
          <cell r="G46">
            <v>0</v>
          </cell>
          <cell r="H46">
            <v>6800000</v>
          </cell>
          <cell r="I46">
            <v>5238304</v>
          </cell>
          <cell r="J46">
            <v>0</v>
          </cell>
          <cell r="K46">
            <v>0</v>
          </cell>
          <cell r="L46">
            <v>5238304</v>
          </cell>
          <cell r="M46">
            <v>-1561696</v>
          </cell>
        </row>
        <row r="47">
          <cell r="F47">
            <v>10500000</v>
          </cell>
          <cell r="G47">
            <v>0</v>
          </cell>
          <cell r="H47">
            <v>10500000</v>
          </cell>
          <cell r="I47">
            <v>2850000</v>
          </cell>
          <cell r="J47">
            <v>0</v>
          </cell>
          <cell r="K47">
            <v>6650000</v>
          </cell>
          <cell r="L47">
            <v>9500000</v>
          </cell>
          <cell r="M47">
            <v>-1000000</v>
          </cell>
        </row>
        <row r="48">
          <cell r="F48">
            <v>10500000</v>
          </cell>
          <cell r="G48">
            <v>0</v>
          </cell>
          <cell r="H48">
            <v>10500000</v>
          </cell>
          <cell r="I48">
            <v>2850000</v>
          </cell>
          <cell r="J48">
            <v>0</v>
          </cell>
          <cell r="K48">
            <v>6650000</v>
          </cell>
          <cell r="L48">
            <v>9500000</v>
          </cell>
          <cell r="M48">
            <v>-1000000</v>
          </cell>
        </row>
        <row r="49">
          <cell r="F49">
            <v>10500000</v>
          </cell>
          <cell r="G49">
            <v>0</v>
          </cell>
          <cell r="H49">
            <v>10500000</v>
          </cell>
          <cell r="I49">
            <v>2850000</v>
          </cell>
          <cell r="J49">
            <v>0</v>
          </cell>
          <cell r="K49">
            <v>6650000</v>
          </cell>
          <cell r="L49">
            <v>9500000</v>
          </cell>
          <cell r="M49">
            <v>-1000000</v>
          </cell>
        </row>
        <row r="50">
          <cell r="F50">
            <v>55720000</v>
          </cell>
          <cell r="G50">
            <v>0</v>
          </cell>
          <cell r="H50">
            <v>55720000</v>
          </cell>
          <cell r="I50">
            <v>54843820</v>
          </cell>
          <cell r="J50">
            <v>0</v>
          </cell>
          <cell r="K50">
            <v>0</v>
          </cell>
          <cell r="L50">
            <v>54843820</v>
          </cell>
          <cell r="M50">
            <v>-876180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F67">
            <v>55720000</v>
          </cell>
          <cell r="G67">
            <v>0</v>
          </cell>
          <cell r="H67">
            <v>55720000</v>
          </cell>
          <cell r="I67">
            <v>54843820</v>
          </cell>
          <cell r="J67">
            <v>0</v>
          </cell>
          <cell r="K67">
            <v>0</v>
          </cell>
          <cell r="L67">
            <v>54843820</v>
          </cell>
          <cell r="M67">
            <v>-876180</v>
          </cell>
        </row>
        <row r="68">
          <cell r="F68">
            <v>55720000</v>
          </cell>
          <cell r="G68">
            <v>0</v>
          </cell>
          <cell r="H68">
            <v>55720000</v>
          </cell>
          <cell r="I68">
            <v>54843820</v>
          </cell>
          <cell r="J68">
            <v>0</v>
          </cell>
          <cell r="K68">
            <v>0</v>
          </cell>
          <cell r="L68">
            <v>54843820</v>
          </cell>
          <cell r="M68">
            <v>-876180</v>
          </cell>
        </row>
        <row r="69">
          <cell r="F69">
            <v>55720000</v>
          </cell>
          <cell r="G69">
            <v>0</v>
          </cell>
          <cell r="H69">
            <v>55720000</v>
          </cell>
          <cell r="I69">
            <v>54843820</v>
          </cell>
          <cell r="J69">
            <v>0</v>
          </cell>
          <cell r="K69">
            <v>0</v>
          </cell>
          <cell r="L69">
            <v>54843820</v>
          </cell>
          <cell r="M69">
            <v>-876180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F71">
            <v>55720000</v>
          </cell>
          <cell r="G71">
            <v>0</v>
          </cell>
          <cell r="H71">
            <v>55720000</v>
          </cell>
          <cell r="I71">
            <v>54843820</v>
          </cell>
          <cell r="J71">
            <v>0</v>
          </cell>
          <cell r="K71">
            <v>0</v>
          </cell>
          <cell r="L71">
            <v>54843820</v>
          </cell>
          <cell r="M71">
            <v>-876180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F73">
            <v>539800000</v>
          </cell>
          <cell r="G73">
            <v>-41252024</v>
          </cell>
          <cell r="H73">
            <v>498547976</v>
          </cell>
          <cell r="I73">
            <v>377678058</v>
          </cell>
          <cell r="J73">
            <v>1023000</v>
          </cell>
          <cell r="K73">
            <v>33393204</v>
          </cell>
          <cell r="L73">
            <v>412094262</v>
          </cell>
          <cell r="M73">
            <v>-86453714</v>
          </cell>
        </row>
        <row r="74">
          <cell r="F74">
            <v>206800000</v>
          </cell>
          <cell r="G74">
            <v>0</v>
          </cell>
          <cell r="H74">
            <v>206800000</v>
          </cell>
          <cell r="I74">
            <v>157233610</v>
          </cell>
          <cell r="J74">
            <v>0</v>
          </cell>
          <cell r="K74">
            <v>0</v>
          </cell>
          <cell r="L74">
            <v>157233610</v>
          </cell>
          <cell r="M74">
            <v>-49566390</v>
          </cell>
        </row>
        <row r="75">
          <cell r="F75">
            <v>206800000</v>
          </cell>
          <cell r="G75">
            <v>0</v>
          </cell>
          <cell r="H75">
            <v>206800000</v>
          </cell>
          <cell r="I75">
            <v>157233610</v>
          </cell>
          <cell r="J75">
            <v>0</v>
          </cell>
          <cell r="K75">
            <v>0</v>
          </cell>
          <cell r="L75">
            <v>157233610</v>
          </cell>
          <cell r="M75">
            <v>-49566390</v>
          </cell>
        </row>
        <row r="76">
          <cell r="F76">
            <v>206800000</v>
          </cell>
          <cell r="G76">
            <v>0</v>
          </cell>
          <cell r="H76">
            <v>206800000</v>
          </cell>
          <cell r="I76">
            <v>157233610</v>
          </cell>
          <cell r="J76">
            <v>0</v>
          </cell>
          <cell r="K76">
            <v>0</v>
          </cell>
          <cell r="L76">
            <v>157233610</v>
          </cell>
          <cell r="M76">
            <v>-49566390</v>
          </cell>
        </row>
        <row r="77">
          <cell r="F77">
            <v>43000000</v>
          </cell>
          <cell r="G77">
            <v>-62024</v>
          </cell>
          <cell r="H77">
            <v>42937976</v>
          </cell>
          <cell r="I77">
            <v>29886920</v>
          </cell>
          <cell r="J77">
            <v>0</v>
          </cell>
          <cell r="K77">
            <v>7479600</v>
          </cell>
          <cell r="L77">
            <v>37366520</v>
          </cell>
          <cell r="M77">
            <v>-5571456</v>
          </cell>
        </row>
        <row r="78">
          <cell r="F78">
            <v>43000000</v>
          </cell>
          <cell r="G78">
            <v>-62024</v>
          </cell>
          <cell r="H78">
            <v>42937976</v>
          </cell>
          <cell r="I78">
            <v>29886920</v>
          </cell>
          <cell r="J78">
            <v>0</v>
          </cell>
          <cell r="K78">
            <v>7479600</v>
          </cell>
          <cell r="L78">
            <v>37366520</v>
          </cell>
          <cell r="M78">
            <v>-5571456</v>
          </cell>
        </row>
        <row r="79">
          <cell r="F79">
            <v>10000000</v>
          </cell>
          <cell r="G79">
            <v>-62024</v>
          </cell>
          <cell r="H79">
            <v>9937976</v>
          </cell>
          <cell r="I79">
            <v>5029917</v>
          </cell>
          <cell r="J79">
            <v>0</v>
          </cell>
          <cell r="K79">
            <v>1432200</v>
          </cell>
          <cell r="L79">
            <v>6462117</v>
          </cell>
          <cell r="M79">
            <v>-3475859</v>
          </cell>
        </row>
        <row r="80">
          <cell r="F80">
            <v>26000000</v>
          </cell>
          <cell r="G80">
            <v>0</v>
          </cell>
          <cell r="H80">
            <v>26000000</v>
          </cell>
          <cell r="I80">
            <v>17859012</v>
          </cell>
          <cell r="J80">
            <v>0</v>
          </cell>
          <cell r="K80">
            <v>6047400</v>
          </cell>
          <cell r="L80">
            <v>23906412</v>
          </cell>
          <cell r="M80">
            <v>-2093588</v>
          </cell>
        </row>
        <row r="81">
          <cell r="F81">
            <v>7000000</v>
          </cell>
          <cell r="G81">
            <v>0</v>
          </cell>
          <cell r="H81">
            <v>7000000</v>
          </cell>
          <cell r="I81">
            <v>6997991</v>
          </cell>
          <cell r="J81">
            <v>0</v>
          </cell>
          <cell r="K81">
            <v>0</v>
          </cell>
          <cell r="L81">
            <v>6997991</v>
          </cell>
          <cell r="M81">
            <v>-2009</v>
          </cell>
        </row>
        <row r="82">
          <cell r="F82">
            <v>150000000</v>
          </cell>
          <cell r="G82">
            <v>0</v>
          </cell>
          <cell r="H82">
            <v>150000000</v>
          </cell>
          <cell r="I82">
            <v>131596028</v>
          </cell>
          <cell r="J82">
            <v>1023000</v>
          </cell>
          <cell r="K82">
            <v>3557000</v>
          </cell>
          <cell r="L82">
            <v>136176028</v>
          </cell>
          <cell r="M82">
            <v>-13823972</v>
          </cell>
        </row>
        <row r="83">
          <cell r="F83">
            <v>150000000</v>
          </cell>
          <cell r="G83">
            <v>0</v>
          </cell>
          <cell r="H83">
            <v>150000000</v>
          </cell>
          <cell r="I83">
            <v>131596028</v>
          </cell>
          <cell r="J83">
            <v>1023000</v>
          </cell>
          <cell r="K83">
            <v>3557000</v>
          </cell>
          <cell r="L83">
            <v>136176028</v>
          </cell>
          <cell r="M83">
            <v>-13823972</v>
          </cell>
        </row>
        <row r="84">
          <cell r="F84">
            <v>110000000</v>
          </cell>
          <cell r="G84">
            <v>0</v>
          </cell>
          <cell r="H84">
            <v>110000000</v>
          </cell>
          <cell r="I84">
            <v>110000000</v>
          </cell>
          <cell r="J84">
            <v>0</v>
          </cell>
          <cell r="K84">
            <v>0</v>
          </cell>
          <cell r="L84">
            <v>110000000</v>
          </cell>
          <cell r="M84">
            <v>0</v>
          </cell>
        </row>
        <row r="85">
          <cell r="F85">
            <v>40000000</v>
          </cell>
          <cell r="G85">
            <v>0</v>
          </cell>
          <cell r="H85">
            <v>40000000</v>
          </cell>
          <cell r="I85">
            <v>21596028</v>
          </cell>
          <cell r="J85">
            <v>1023000</v>
          </cell>
          <cell r="K85">
            <v>3557000</v>
          </cell>
          <cell r="L85">
            <v>26176028</v>
          </cell>
          <cell r="M85">
            <v>-13823972</v>
          </cell>
        </row>
        <row r="86">
          <cell r="F86">
            <v>140000000</v>
          </cell>
          <cell r="G86">
            <v>-41190000</v>
          </cell>
          <cell r="H86">
            <v>98810000</v>
          </cell>
          <cell r="I86">
            <v>58961500</v>
          </cell>
          <cell r="J86">
            <v>0</v>
          </cell>
          <cell r="K86">
            <v>22356604</v>
          </cell>
          <cell r="L86">
            <v>81318104</v>
          </cell>
          <cell r="M86">
            <v>-17491896</v>
          </cell>
        </row>
        <row r="87">
          <cell r="F87">
            <v>140000000</v>
          </cell>
          <cell r="G87">
            <v>-41190000</v>
          </cell>
          <cell r="H87">
            <v>98810000</v>
          </cell>
          <cell r="I87">
            <v>58961500</v>
          </cell>
          <cell r="J87">
            <v>0</v>
          </cell>
          <cell r="K87">
            <v>22356604</v>
          </cell>
          <cell r="L87">
            <v>81318104</v>
          </cell>
          <cell r="M87">
            <v>-17491896</v>
          </cell>
        </row>
        <row r="88">
          <cell r="F88">
            <v>134000000</v>
          </cell>
          <cell r="G88">
            <v>-41190000</v>
          </cell>
          <cell r="H88">
            <v>92810000</v>
          </cell>
          <cell r="I88">
            <v>54409148</v>
          </cell>
          <cell r="J88">
            <v>0</v>
          </cell>
          <cell r="K88">
            <v>22356604</v>
          </cell>
          <cell r="L88">
            <v>76765752</v>
          </cell>
          <cell r="M88">
            <v>-16044248</v>
          </cell>
        </row>
        <row r="89">
          <cell r="F89">
            <v>6000000</v>
          </cell>
          <cell r="G89">
            <v>0</v>
          </cell>
          <cell r="H89">
            <v>6000000</v>
          </cell>
          <cell r="I89">
            <v>4552352</v>
          </cell>
          <cell r="J89">
            <v>0</v>
          </cell>
          <cell r="K89">
            <v>0</v>
          </cell>
          <cell r="L89">
            <v>4552352</v>
          </cell>
          <cell r="M89">
            <v>-1447648</v>
          </cell>
        </row>
        <row r="90">
          <cell r="F90">
            <v>77065000</v>
          </cell>
          <cell r="G90">
            <v>-16502152</v>
          </cell>
          <cell r="H90">
            <v>60562848</v>
          </cell>
          <cell r="I90">
            <v>19139877</v>
          </cell>
          <cell r="J90">
            <v>0</v>
          </cell>
          <cell r="K90">
            <v>19888344</v>
          </cell>
          <cell r="L90">
            <v>39028221</v>
          </cell>
          <cell r="M90">
            <v>-21534627</v>
          </cell>
        </row>
        <row r="91">
          <cell r="F91">
            <v>77065000</v>
          </cell>
          <cell r="G91">
            <v>-16502152</v>
          </cell>
          <cell r="H91">
            <v>60562848</v>
          </cell>
          <cell r="I91">
            <v>19139877</v>
          </cell>
          <cell r="J91">
            <v>0</v>
          </cell>
          <cell r="K91">
            <v>19888344</v>
          </cell>
          <cell r="L91">
            <v>39028221</v>
          </cell>
          <cell r="M91">
            <v>-21534627</v>
          </cell>
        </row>
        <row r="92">
          <cell r="F92">
            <v>77065000</v>
          </cell>
          <cell r="G92">
            <v>-16502152</v>
          </cell>
          <cell r="H92">
            <v>60562848</v>
          </cell>
          <cell r="I92">
            <v>19139877</v>
          </cell>
          <cell r="J92">
            <v>0</v>
          </cell>
          <cell r="K92">
            <v>19888344</v>
          </cell>
          <cell r="L92">
            <v>39028221</v>
          </cell>
          <cell r="M92">
            <v>-21534627</v>
          </cell>
        </row>
        <row r="93">
          <cell r="F93">
            <v>77065000</v>
          </cell>
          <cell r="G93">
            <v>-16502152</v>
          </cell>
          <cell r="H93">
            <v>60562848</v>
          </cell>
          <cell r="I93">
            <v>19139877</v>
          </cell>
          <cell r="J93">
            <v>0</v>
          </cell>
          <cell r="K93">
            <v>19888344</v>
          </cell>
          <cell r="L93">
            <v>39028221</v>
          </cell>
          <cell r="M93">
            <v>-21534627</v>
          </cell>
        </row>
        <row r="94">
          <cell r="F94">
            <v>77065000</v>
          </cell>
          <cell r="G94">
            <v>-16502152</v>
          </cell>
          <cell r="H94">
            <v>60562848</v>
          </cell>
          <cell r="I94">
            <v>19139877</v>
          </cell>
          <cell r="J94">
            <v>0</v>
          </cell>
          <cell r="K94">
            <v>19888344</v>
          </cell>
          <cell r="L94">
            <v>39028221</v>
          </cell>
          <cell r="M94">
            <v>-21534627</v>
          </cell>
        </row>
      </sheetData>
      <sheetData sheetId="4">
        <row r="7">
          <cell r="F7">
            <v>154146574000</v>
          </cell>
          <cell r="G7">
            <v>548506276</v>
          </cell>
          <cell r="H7">
            <v>154695080276</v>
          </cell>
          <cell r="I7">
            <v>86514773133</v>
          </cell>
          <cell r="J7">
            <v>6093390099</v>
          </cell>
          <cell r="K7">
            <v>57714560612</v>
          </cell>
          <cell r="L7">
            <v>150322723844</v>
          </cell>
          <cell r="M7">
            <v>-4372356432</v>
          </cell>
        </row>
        <row r="8">
          <cell r="F8">
            <v>1496700000</v>
          </cell>
          <cell r="G8">
            <v>0</v>
          </cell>
          <cell r="H8">
            <v>1496700000</v>
          </cell>
          <cell r="I8">
            <v>1133305033</v>
          </cell>
          <cell r="J8">
            <v>95479373</v>
          </cell>
          <cell r="K8">
            <v>73753005</v>
          </cell>
          <cell r="L8">
            <v>1302537411</v>
          </cell>
          <cell r="M8">
            <v>-194162589</v>
          </cell>
        </row>
        <row r="9">
          <cell r="F9">
            <v>679000000</v>
          </cell>
          <cell r="G9">
            <v>0</v>
          </cell>
          <cell r="H9">
            <v>679000000</v>
          </cell>
          <cell r="I9">
            <v>602912493</v>
          </cell>
          <cell r="J9">
            <v>0</v>
          </cell>
          <cell r="K9">
            <v>54928650</v>
          </cell>
          <cell r="L9">
            <v>657841143</v>
          </cell>
          <cell r="M9">
            <v>-21158857</v>
          </cell>
        </row>
        <row r="10">
          <cell r="F10">
            <v>679000000</v>
          </cell>
          <cell r="G10">
            <v>0</v>
          </cell>
          <cell r="H10">
            <v>679000000</v>
          </cell>
          <cell r="I10">
            <v>602912493</v>
          </cell>
          <cell r="J10">
            <v>0</v>
          </cell>
          <cell r="K10">
            <v>54928650</v>
          </cell>
          <cell r="L10">
            <v>657841143</v>
          </cell>
          <cell r="M10">
            <v>-21158857</v>
          </cell>
        </row>
        <row r="11">
          <cell r="F11">
            <v>679000000</v>
          </cell>
          <cell r="G11">
            <v>0</v>
          </cell>
          <cell r="H11">
            <v>679000000</v>
          </cell>
          <cell r="I11">
            <v>602912493</v>
          </cell>
          <cell r="J11">
            <v>0</v>
          </cell>
          <cell r="K11">
            <v>54928650</v>
          </cell>
          <cell r="L11">
            <v>657841143</v>
          </cell>
          <cell r="M11">
            <v>-21158857</v>
          </cell>
        </row>
        <row r="12">
          <cell r="F12">
            <v>817700000</v>
          </cell>
          <cell r="G12">
            <v>0</v>
          </cell>
          <cell r="H12">
            <v>817700000</v>
          </cell>
          <cell r="I12">
            <v>530392540</v>
          </cell>
          <cell r="J12">
            <v>95479373</v>
          </cell>
          <cell r="K12">
            <v>18824355</v>
          </cell>
          <cell r="L12">
            <v>644696268</v>
          </cell>
          <cell r="M12">
            <v>-173003732</v>
          </cell>
        </row>
        <row r="13">
          <cell r="F13">
            <v>817700000</v>
          </cell>
          <cell r="G13">
            <v>0</v>
          </cell>
          <cell r="H13">
            <v>817700000</v>
          </cell>
          <cell r="I13">
            <v>530392540</v>
          </cell>
          <cell r="J13">
            <v>95479373</v>
          </cell>
          <cell r="K13">
            <v>18824355</v>
          </cell>
          <cell r="L13">
            <v>644696268</v>
          </cell>
          <cell r="M13">
            <v>-173003732</v>
          </cell>
        </row>
        <row r="14">
          <cell r="F14">
            <v>817700000</v>
          </cell>
          <cell r="G14">
            <v>0</v>
          </cell>
          <cell r="H14">
            <v>817700000</v>
          </cell>
          <cell r="I14">
            <v>530392540</v>
          </cell>
          <cell r="J14">
            <v>95479373</v>
          </cell>
          <cell r="K14">
            <v>18824355</v>
          </cell>
          <cell r="L14">
            <v>644696268</v>
          </cell>
          <cell r="M14">
            <v>-173003732</v>
          </cell>
        </row>
        <row r="15">
          <cell r="F15">
            <v>817700000</v>
          </cell>
          <cell r="G15">
            <v>0</v>
          </cell>
          <cell r="H15">
            <v>817700000</v>
          </cell>
          <cell r="I15">
            <v>530392540</v>
          </cell>
          <cell r="J15">
            <v>95479373</v>
          </cell>
          <cell r="K15">
            <v>18824355</v>
          </cell>
          <cell r="L15">
            <v>644696268</v>
          </cell>
          <cell r="M15">
            <v>-173003732</v>
          </cell>
        </row>
        <row r="16">
          <cell r="F16">
            <v>29442775000</v>
          </cell>
          <cell r="G16">
            <v>0</v>
          </cell>
          <cell r="H16">
            <v>29442775000</v>
          </cell>
          <cell r="I16">
            <v>17207516240</v>
          </cell>
          <cell r="J16">
            <v>45050652</v>
          </cell>
          <cell r="K16">
            <v>10454841708</v>
          </cell>
          <cell r="L16">
            <v>27707408600</v>
          </cell>
          <cell r="M16">
            <v>-1735366400</v>
          </cell>
        </row>
        <row r="17">
          <cell r="F17">
            <v>360650000</v>
          </cell>
          <cell r="G17">
            <v>0</v>
          </cell>
          <cell r="H17">
            <v>360650000</v>
          </cell>
          <cell r="I17">
            <v>300165000</v>
          </cell>
          <cell r="J17">
            <v>0</v>
          </cell>
          <cell r="K17">
            <v>60485000</v>
          </cell>
          <cell r="L17">
            <v>360650000</v>
          </cell>
          <cell r="M17">
            <v>0</v>
          </cell>
        </row>
        <row r="18">
          <cell r="F18">
            <v>360650000</v>
          </cell>
          <cell r="G18">
            <v>0</v>
          </cell>
          <cell r="H18">
            <v>360650000</v>
          </cell>
          <cell r="I18">
            <v>300165000</v>
          </cell>
          <cell r="J18">
            <v>0</v>
          </cell>
          <cell r="K18">
            <v>60485000</v>
          </cell>
          <cell r="L18">
            <v>360650000</v>
          </cell>
          <cell r="M18">
            <v>0</v>
          </cell>
        </row>
        <row r="19">
          <cell r="F19">
            <v>360650000</v>
          </cell>
          <cell r="G19">
            <v>0</v>
          </cell>
          <cell r="H19">
            <v>360650000</v>
          </cell>
          <cell r="I19">
            <v>300165000</v>
          </cell>
          <cell r="J19">
            <v>0</v>
          </cell>
          <cell r="K19">
            <v>60485000</v>
          </cell>
          <cell r="L19">
            <v>360650000</v>
          </cell>
          <cell r="M19">
            <v>0</v>
          </cell>
        </row>
        <row r="20">
          <cell r="F20">
            <v>360650000</v>
          </cell>
          <cell r="G20">
            <v>0</v>
          </cell>
          <cell r="H20">
            <v>360650000</v>
          </cell>
          <cell r="I20">
            <v>300165000</v>
          </cell>
          <cell r="J20">
            <v>0</v>
          </cell>
          <cell r="K20">
            <v>60485000</v>
          </cell>
          <cell r="L20">
            <v>360650000</v>
          </cell>
          <cell r="M20">
            <v>0</v>
          </cell>
        </row>
        <row r="21">
          <cell r="F21">
            <v>29082125000</v>
          </cell>
          <cell r="G21">
            <v>0</v>
          </cell>
          <cell r="H21">
            <v>29082125000</v>
          </cell>
          <cell r="I21">
            <v>16907351240</v>
          </cell>
          <cell r="J21">
            <v>45050652</v>
          </cell>
          <cell r="K21">
            <v>10394356708</v>
          </cell>
          <cell r="L21">
            <v>27346758600</v>
          </cell>
          <cell r="M21">
            <v>-1735366400</v>
          </cell>
        </row>
        <row r="22">
          <cell r="F22">
            <v>1258000000</v>
          </cell>
          <cell r="G22">
            <v>0</v>
          </cell>
          <cell r="H22">
            <v>1258000000</v>
          </cell>
          <cell r="I22">
            <v>893852</v>
          </cell>
          <cell r="J22">
            <v>0</v>
          </cell>
          <cell r="K22">
            <v>1107230407</v>
          </cell>
          <cell r="L22">
            <v>1108124259</v>
          </cell>
          <cell r="M22">
            <v>-149875741</v>
          </cell>
        </row>
        <row r="23">
          <cell r="F23">
            <v>1258000000</v>
          </cell>
          <cell r="G23">
            <v>0</v>
          </cell>
          <cell r="H23">
            <v>1258000000</v>
          </cell>
          <cell r="I23">
            <v>893852</v>
          </cell>
          <cell r="J23">
            <v>0</v>
          </cell>
          <cell r="K23">
            <v>1107230407</v>
          </cell>
          <cell r="L23">
            <v>1108124259</v>
          </cell>
          <cell r="M23">
            <v>-149875741</v>
          </cell>
        </row>
        <row r="24">
          <cell r="F24">
            <v>1258000000</v>
          </cell>
          <cell r="G24">
            <v>0</v>
          </cell>
          <cell r="H24">
            <v>1258000000</v>
          </cell>
          <cell r="I24">
            <v>893852</v>
          </cell>
          <cell r="J24">
            <v>0</v>
          </cell>
          <cell r="K24">
            <v>1107230407</v>
          </cell>
          <cell r="L24">
            <v>1108124259</v>
          </cell>
          <cell r="M24">
            <v>-149875741</v>
          </cell>
        </row>
        <row r="25">
          <cell r="F25">
            <v>10608000000</v>
          </cell>
          <cell r="G25">
            <v>0</v>
          </cell>
          <cell r="H25">
            <v>10608000000</v>
          </cell>
          <cell r="I25">
            <v>7773013027</v>
          </cell>
          <cell r="J25">
            <v>0</v>
          </cell>
          <cell r="K25">
            <v>2664618257</v>
          </cell>
          <cell r="L25">
            <v>10437631284</v>
          </cell>
          <cell r="M25">
            <v>-170368716</v>
          </cell>
        </row>
        <row r="26">
          <cell r="F26">
            <v>10608000000</v>
          </cell>
          <cell r="G26">
            <v>0</v>
          </cell>
          <cell r="H26">
            <v>10608000000</v>
          </cell>
          <cell r="I26">
            <v>7773013027</v>
          </cell>
          <cell r="J26">
            <v>0</v>
          </cell>
          <cell r="K26">
            <v>2664618257</v>
          </cell>
          <cell r="L26">
            <v>10437631284</v>
          </cell>
          <cell r="M26">
            <v>-170368716</v>
          </cell>
        </row>
        <row r="27">
          <cell r="F27">
            <v>10608000000</v>
          </cell>
          <cell r="G27">
            <v>0</v>
          </cell>
          <cell r="H27">
            <v>10608000000</v>
          </cell>
          <cell r="I27">
            <v>7773013027</v>
          </cell>
          <cell r="J27">
            <v>0</v>
          </cell>
          <cell r="K27">
            <v>2664618257</v>
          </cell>
          <cell r="L27">
            <v>10437631284</v>
          </cell>
          <cell r="M27">
            <v>-170368716</v>
          </cell>
        </row>
        <row r="28">
          <cell r="F28">
            <v>17216125000</v>
          </cell>
          <cell r="G28">
            <v>0</v>
          </cell>
          <cell r="H28">
            <v>17216125000</v>
          </cell>
          <cell r="I28">
            <v>9133444361</v>
          </cell>
          <cell r="J28">
            <v>45050652</v>
          </cell>
          <cell r="K28">
            <v>6622508044</v>
          </cell>
          <cell r="L28">
            <v>15801003057</v>
          </cell>
          <cell r="M28">
            <v>-1415121943</v>
          </cell>
        </row>
        <row r="29">
          <cell r="F29">
            <v>17216125000</v>
          </cell>
          <cell r="G29">
            <v>0</v>
          </cell>
          <cell r="H29">
            <v>17216125000</v>
          </cell>
          <cell r="I29">
            <v>9133444361</v>
          </cell>
          <cell r="J29">
            <v>45050652</v>
          </cell>
          <cell r="K29">
            <v>6622508044</v>
          </cell>
          <cell r="L29">
            <v>15801003057</v>
          </cell>
          <cell r="M29">
            <v>-1415121943</v>
          </cell>
        </row>
        <row r="30">
          <cell r="F30">
            <v>15716125000</v>
          </cell>
          <cell r="G30">
            <v>0</v>
          </cell>
          <cell r="H30">
            <v>15716125000</v>
          </cell>
          <cell r="I30">
            <v>8524358052</v>
          </cell>
          <cell r="J30">
            <v>41160126</v>
          </cell>
          <cell r="K30">
            <v>5815588221</v>
          </cell>
          <cell r="L30">
            <v>14381106399</v>
          </cell>
          <cell r="M30">
            <v>-1335018601</v>
          </cell>
        </row>
        <row r="31">
          <cell r="F31">
            <v>1500000000</v>
          </cell>
          <cell r="G31">
            <v>0</v>
          </cell>
          <cell r="H31">
            <v>1500000000</v>
          </cell>
          <cell r="I31">
            <v>609086309</v>
          </cell>
          <cell r="J31">
            <v>3890526</v>
          </cell>
          <cell r="K31">
            <v>806919823</v>
          </cell>
          <cell r="L31">
            <v>1419896658</v>
          </cell>
          <cell r="M31">
            <v>-80103342</v>
          </cell>
        </row>
        <row r="32">
          <cell r="F32">
            <v>7310600000</v>
          </cell>
          <cell r="G32">
            <v>210752100</v>
          </cell>
          <cell r="H32">
            <v>7521352100</v>
          </cell>
          <cell r="I32">
            <v>5523182746</v>
          </cell>
          <cell r="J32">
            <v>0</v>
          </cell>
          <cell r="K32">
            <v>1987098835</v>
          </cell>
          <cell r="L32">
            <v>7510281581</v>
          </cell>
          <cell r="M32">
            <v>-11070519</v>
          </cell>
        </row>
        <row r="33">
          <cell r="F33">
            <v>7310600000</v>
          </cell>
          <cell r="G33">
            <v>210752100</v>
          </cell>
          <cell r="H33">
            <v>7521352100</v>
          </cell>
          <cell r="I33">
            <v>5523182746</v>
          </cell>
          <cell r="J33">
            <v>0</v>
          </cell>
          <cell r="K33">
            <v>1987098835</v>
          </cell>
          <cell r="L33">
            <v>7510281581</v>
          </cell>
          <cell r="M33">
            <v>-11070519</v>
          </cell>
        </row>
        <row r="34">
          <cell r="F34">
            <v>7310600000</v>
          </cell>
          <cell r="G34">
            <v>210752100</v>
          </cell>
          <cell r="H34">
            <v>7521352100</v>
          </cell>
          <cell r="I34">
            <v>5523182746</v>
          </cell>
          <cell r="J34">
            <v>0</v>
          </cell>
          <cell r="K34">
            <v>1987098835</v>
          </cell>
          <cell r="L34">
            <v>7510281581</v>
          </cell>
          <cell r="M34">
            <v>-11070519</v>
          </cell>
        </row>
        <row r="35">
          <cell r="F35">
            <v>7310600000</v>
          </cell>
          <cell r="G35">
            <v>210752100</v>
          </cell>
          <cell r="H35">
            <v>7521352100</v>
          </cell>
          <cell r="I35">
            <v>5523182746</v>
          </cell>
          <cell r="J35">
            <v>0</v>
          </cell>
          <cell r="K35">
            <v>1987098835</v>
          </cell>
          <cell r="L35">
            <v>7510281581</v>
          </cell>
          <cell r="M35">
            <v>-11070519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47836200000</v>
          </cell>
          <cell r="G38">
            <v>280000000</v>
          </cell>
          <cell r="H38">
            <v>48116200000</v>
          </cell>
          <cell r="I38">
            <v>16134541674</v>
          </cell>
          <cell r="J38">
            <v>3461149492</v>
          </cell>
          <cell r="K38">
            <v>26770567212</v>
          </cell>
          <cell r="L38">
            <v>46366258378</v>
          </cell>
          <cell r="M38">
            <v>-1749941622</v>
          </cell>
        </row>
        <row r="39">
          <cell r="F39">
            <v>3799000000</v>
          </cell>
          <cell r="G39">
            <v>0</v>
          </cell>
          <cell r="H39">
            <v>3799000000</v>
          </cell>
          <cell r="I39">
            <v>2124430661</v>
          </cell>
          <cell r="J39">
            <v>202287604</v>
          </cell>
          <cell r="K39">
            <v>914149819</v>
          </cell>
          <cell r="L39">
            <v>3240868084</v>
          </cell>
          <cell r="M39">
            <v>-558131916</v>
          </cell>
        </row>
        <row r="40">
          <cell r="F40">
            <v>3799000000</v>
          </cell>
          <cell r="G40">
            <v>0</v>
          </cell>
          <cell r="H40">
            <v>3799000000</v>
          </cell>
          <cell r="I40">
            <v>2124430661</v>
          </cell>
          <cell r="J40">
            <v>202287604</v>
          </cell>
          <cell r="K40">
            <v>914149819</v>
          </cell>
          <cell r="L40">
            <v>3240868084</v>
          </cell>
          <cell r="M40">
            <v>-558131916</v>
          </cell>
        </row>
        <row r="41">
          <cell r="F41">
            <v>3799000000</v>
          </cell>
          <cell r="G41">
            <v>0</v>
          </cell>
          <cell r="H41">
            <v>3799000000</v>
          </cell>
          <cell r="I41">
            <v>2124430661</v>
          </cell>
          <cell r="J41">
            <v>202287604</v>
          </cell>
          <cell r="K41">
            <v>914149819</v>
          </cell>
          <cell r="L41">
            <v>3240868084</v>
          </cell>
          <cell r="M41">
            <v>-558131916</v>
          </cell>
        </row>
        <row r="42">
          <cell r="F42">
            <v>43647700000</v>
          </cell>
          <cell r="G42">
            <v>280000000</v>
          </cell>
          <cell r="H42">
            <v>43927700000</v>
          </cell>
          <cell r="I42">
            <v>14004444013</v>
          </cell>
          <cell r="J42">
            <v>3008201388</v>
          </cell>
          <cell r="K42">
            <v>25756317306</v>
          </cell>
          <cell r="L42">
            <v>42768962707</v>
          </cell>
          <cell r="M42">
            <v>-1158737293</v>
          </cell>
        </row>
        <row r="43">
          <cell r="F43">
            <v>43647700000</v>
          </cell>
          <cell r="G43">
            <v>280000000</v>
          </cell>
          <cell r="H43">
            <v>43927700000</v>
          </cell>
          <cell r="I43">
            <v>14004444013</v>
          </cell>
          <cell r="J43">
            <v>3008201388</v>
          </cell>
          <cell r="K43">
            <v>25756317306</v>
          </cell>
          <cell r="L43">
            <v>42768962707</v>
          </cell>
          <cell r="M43">
            <v>-1158737293</v>
          </cell>
        </row>
        <row r="44">
          <cell r="F44">
            <v>900000000</v>
          </cell>
          <cell r="G44">
            <v>0</v>
          </cell>
          <cell r="H44">
            <v>900000000</v>
          </cell>
          <cell r="I44">
            <v>313938130</v>
          </cell>
          <cell r="J44">
            <v>262193739</v>
          </cell>
          <cell r="K44">
            <v>150902491</v>
          </cell>
          <cell r="L44">
            <v>727034360</v>
          </cell>
          <cell r="M44">
            <v>-172965640</v>
          </cell>
        </row>
        <row r="45">
          <cell r="F45">
            <v>42254500000</v>
          </cell>
          <cell r="G45">
            <v>280000000</v>
          </cell>
          <cell r="H45">
            <v>42534500000</v>
          </cell>
          <cell r="I45">
            <v>13210262900</v>
          </cell>
          <cell r="J45">
            <v>2744389573</v>
          </cell>
          <cell r="K45">
            <v>25595438395</v>
          </cell>
          <cell r="L45">
            <v>41550090868</v>
          </cell>
          <cell r="M45">
            <v>-984409132</v>
          </cell>
        </row>
        <row r="46">
          <cell r="F46">
            <v>493200000</v>
          </cell>
          <cell r="G46">
            <v>0</v>
          </cell>
          <cell r="H46">
            <v>493200000</v>
          </cell>
          <cell r="I46">
            <v>480242983</v>
          </cell>
          <cell r="J46">
            <v>1618076</v>
          </cell>
          <cell r="K46">
            <v>9976420</v>
          </cell>
          <cell r="L46">
            <v>491837479</v>
          </cell>
          <cell r="M46">
            <v>-1362521</v>
          </cell>
        </row>
        <row r="47">
          <cell r="F47">
            <v>389500000</v>
          </cell>
          <cell r="G47">
            <v>0</v>
          </cell>
          <cell r="H47">
            <v>389500000</v>
          </cell>
          <cell r="I47">
            <v>5667000</v>
          </cell>
          <cell r="J47">
            <v>250660500</v>
          </cell>
          <cell r="K47">
            <v>100100087</v>
          </cell>
          <cell r="L47">
            <v>356427587</v>
          </cell>
          <cell r="M47">
            <v>-33072413</v>
          </cell>
        </row>
        <row r="48">
          <cell r="F48">
            <v>389500000</v>
          </cell>
          <cell r="G48">
            <v>0</v>
          </cell>
          <cell r="H48">
            <v>389500000</v>
          </cell>
          <cell r="I48">
            <v>5667000</v>
          </cell>
          <cell r="J48">
            <v>250660500</v>
          </cell>
          <cell r="K48">
            <v>100100087</v>
          </cell>
          <cell r="L48">
            <v>356427587</v>
          </cell>
          <cell r="M48">
            <v>-33072413</v>
          </cell>
        </row>
        <row r="49">
          <cell r="F49">
            <v>389500000</v>
          </cell>
          <cell r="G49">
            <v>0</v>
          </cell>
          <cell r="H49">
            <v>389500000</v>
          </cell>
          <cell r="I49">
            <v>5667000</v>
          </cell>
          <cell r="J49">
            <v>250660500</v>
          </cell>
          <cell r="K49">
            <v>100100087</v>
          </cell>
          <cell r="L49">
            <v>356427587</v>
          </cell>
          <cell r="M49">
            <v>-33072413</v>
          </cell>
        </row>
        <row r="50">
          <cell r="F50">
            <v>59782964000</v>
          </cell>
          <cell r="G50">
            <v>0</v>
          </cell>
          <cell r="H50">
            <v>59782964000</v>
          </cell>
          <cell r="I50">
            <v>42102085523</v>
          </cell>
          <cell r="J50">
            <v>2201777565</v>
          </cell>
          <cell r="K50">
            <v>15399983160</v>
          </cell>
          <cell r="L50">
            <v>59703846248</v>
          </cell>
          <cell r="M50">
            <v>-79117752</v>
          </cell>
        </row>
        <row r="51">
          <cell r="F51">
            <v>42913964000</v>
          </cell>
          <cell r="G51">
            <v>0</v>
          </cell>
          <cell r="H51">
            <v>42913964000</v>
          </cell>
          <cell r="I51">
            <v>26227825028</v>
          </cell>
          <cell r="J51">
            <v>2201777565</v>
          </cell>
          <cell r="K51">
            <v>14409407921</v>
          </cell>
          <cell r="L51">
            <v>42839010514</v>
          </cell>
          <cell r="M51">
            <v>-74953486</v>
          </cell>
        </row>
        <row r="52">
          <cell r="F52">
            <v>42913964000</v>
          </cell>
          <cell r="G52">
            <v>0</v>
          </cell>
          <cell r="H52">
            <v>42913964000</v>
          </cell>
          <cell r="I52">
            <v>26227825028</v>
          </cell>
          <cell r="J52">
            <v>2201777565</v>
          </cell>
          <cell r="K52">
            <v>14409407921</v>
          </cell>
          <cell r="L52">
            <v>42839010514</v>
          </cell>
          <cell r="M52">
            <v>-74953486</v>
          </cell>
        </row>
        <row r="53">
          <cell r="F53">
            <v>3418000000</v>
          </cell>
          <cell r="G53">
            <v>0</v>
          </cell>
          <cell r="H53">
            <v>3418000000</v>
          </cell>
          <cell r="I53">
            <v>2928183000</v>
          </cell>
          <cell r="J53">
            <v>0</v>
          </cell>
          <cell r="K53">
            <v>489817000</v>
          </cell>
          <cell r="L53">
            <v>3418000000</v>
          </cell>
          <cell r="M53">
            <v>0</v>
          </cell>
        </row>
        <row r="54">
          <cell r="F54">
            <v>3418000000</v>
          </cell>
          <cell r="G54">
            <v>0</v>
          </cell>
          <cell r="H54">
            <v>3418000000</v>
          </cell>
          <cell r="I54">
            <v>2928183000</v>
          </cell>
          <cell r="J54">
            <v>0</v>
          </cell>
          <cell r="K54">
            <v>489817000</v>
          </cell>
          <cell r="L54">
            <v>3418000000</v>
          </cell>
          <cell r="M54">
            <v>0</v>
          </cell>
        </row>
        <row r="55">
          <cell r="F55">
            <v>126100000</v>
          </cell>
          <cell r="G55">
            <v>0</v>
          </cell>
          <cell r="H55">
            <v>126100000</v>
          </cell>
          <cell r="I55">
            <v>114603869</v>
          </cell>
          <cell r="J55">
            <v>0</v>
          </cell>
          <cell r="K55">
            <v>0</v>
          </cell>
          <cell r="L55">
            <v>114603869</v>
          </cell>
          <cell r="M55">
            <v>-11496131</v>
          </cell>
        </row>
        <row r="56">
          <cell r="F56">
            <v>126100000</v>
          </cell>
          <cell r="G56">
            <v>0</v>
          </cell>
          <cell r="H56">
            <v>126100000</v>
          </cell>
          <cell r="I56">
            <v>114603869</v>
          </cell>
          <cell r="J56">
            <v>0</v>
          </cell>
          <cell r="K56">
            <v>0</v>
          </cell>
          <cell r="L56">
            <v>114603869</v>
          </cell>
          <cell r="M56">
            <v>-11496131</v>
          </cell>
        </row>
        <row r="57">
          <cell r="F57">
            <v>38548964000</v>
          </cell>
          <cell r="G57">
            <v>0</v>
          </cell>
          <cell r="H57">
            <v>38548964000</v>
          </cell>
          <cell r="I57">
            <v>23071330066</v>
          </cell>
          <cell r="J57">
            <v>1991556000</v>
          </cell>
          <cell r="K57">
            <v>13422620579</v>
          </cell>
          <cell r="L57">
            <v>38485506645</v>
          </cell>
          <cell r="M57">
            <v>-63457355</v>
          </cell>
        </row>
        <row r="58">
          <cell r="F58">
            <v>1410000000</v>
          </cell>
          <cell r="G58">
            <v>0</v>
          </cell>
          <cell r="H58">
            <v>1410000000</v>
          </cell>
          <cell r="I58">
            <v>289075187</v>
          </cell>
          <cell r="J58">
            <v>0</v>
          </cell>
          <cell r="K58">
            <v>1065145683</v>
          </cell>
          <cell r="L58">
            <v>1354220870</v>
          </cell>
          <cell r="M58">
            <v>-55779130</v>
          </cell>
        </row>
        <row r="59">
          <cell r="F59">
            <v>4000000000</v>
          </cell>
          <cell r="G59">
            <v>0</v>
          </cell>
          <cell r="H59">
            <v>4000000000</v>
          </cell>
          <cell r="I59">
            <v>2022072429</v>
          </cell>
          <cell r="J59">
            <v>0</v>
          </cell>
          <cell r="K59">
            <v>1977927571</v>
          </cell>
          <cell r="L59">
            <v>4000000000</v>
          </cell>
          <cell r="M59">
            <v>0</v>
          </cell>
        </row>
        <row r="60">
          <cell r="F60">
            <v>8129100000</v>
          </cell>
          <cell r="G60">
            <v>0</v>
          </cell>
          <cell r="H60">
            <v>8129100000</v>
          </cell>
          <cell r="I60">
            <v>6941759907</v>
          </cell>
          <cell r="J60">
            <v>0</v>
          </cell>
          <cell r="K60">
            <v>1187340093</v>
          </cell>
          <cell r="L60">
            <v>8129100000</v>
          </cell>
          <cell r="M60">
            <v>0</v>
          </cell>
        </row>
        <row r="61">
          <cell r="F61">
            <v>2205064000</v>
          </cell>
          <cell r="G61">
            <v>0</v>
          </cell>
          <cell r="H61">
            <v>2205064000</v>
          </cell>
          <cell r="I61">
            <v>1692110446</v>
          </cell>
          <cell r="J61">
            <v>0</v>
          </cell>
          <cell r="K61">
            <v>505275329</v>
          </cell>
          <cell r="L61">
            <v>2197385775</v>
          </cell>
          <cell r="M61">
            <v>-7678225</v>
          </cell>
        </row>
        <row r="62">
          <cell r="F62">
            <v>3162000000</v>
          </cell>
          <cell r="G62">
            <v>0</v>
          </cell>
          <cell r="H62">
            <v>3162000000</v>
          </cell>
          <cell r="I62">
            <v>2767404896</v>
          </cell>
          <cell r="J62">
            <v>0</v>
          </cell>
          <cell r="K62">
            <v>394595104</v>
          </cell>
          <cell r="L62">
            <v>3162000000</v>
          </cell>
          <cell r="M62">
            <v>0</v>
          </cell>
        </row>
        <row r="63">
          <cell r="F63">
            <v>19000000000</v>
          </cell>
          <cell r="G63">
            <v>0</v>
          </cell>
          <cell r="H63">
            <v>19000000000</v>
          </cell>
          <cell r="I63">
            <v>9311568593</v>
          </cell>
          <cell r="J63">
            <v>1991556000</v>
          </cell>
          <cell r="K63">
            <v>7696875407</v>
          </cell>
          <cell r="L63">
            <v>19000000000</v>
          </cell>
          <cell r="M63">
            <v>0</v>
          </cell>
        </row>
        <row r="64">
          <cell r="F64">
            <v>642800000</v>
          </cell>
          <cell r="G64">
            <v>0</v>
          </cell>
          <cell r="H64">
            <v>642800000</v>
          </cell>
          <cell r="I64">
            <v>47338608</v>
          </cell>
          <cell r="J64">
            <v>0</v>
          </cell>
          <cell r="K64">
            <v>595461392</v>
          </cell>
          <cell r="L64">
            <v>642800000</v>
          </cell>
          <cell r="M64">
            <v>0</v>
          </cell>
        </row>
        <row r="65">
          <cell r="F65">
            <v>820900000</v>
          </cell>
          <cell r="G65">
            <v>0</v>
          </cell>
          <cell r="H65">
            <v>820900000</v>
          </cell>
          <cell r="I65">
            <v>113708093</v>
          </cell>
          <cell r="J65">
            <v>210221565</v>
          </cell>
          <cell r="K65">
            <v>496970342</v>
          </cell>
          <cell r="L65">
            <v>820900000</v>
          </cell>
          <cell r="M65">
            <v>0</v>
          </cell>
        </row>
        <row r="66">
          <cell r="F66">
            <v>820900000</v>
          </cell>
          <cell r="G66">
            <v>0</v>
          </cell>
          <cell r="H66">
            <v>820900000</v>
          </cell>
          <cell r="I66">
            <v>113708093</v>
          </cell>
          <cell r="J66">
            <v>210221565</v>
          </cell>
          <cell r="K66">
            <v>496970342</v>
          </cell>
          <cell r="L66">
            <v>820900000</v>
          </cell>
          <cell r="M66">
            <v>0</v>
          </cell>
        </row>
        <row r="67">
          <cell r="F67">
            <v>16869000000</v>
          </cell>
          <cell r="G67">
            <v>0</v>
          </cell>
          <cell r="H67">
            <v>16869000000</v>
          </cell>
          <cell r="I67">
            <v>15874260495</v>
          </cell>
          <cell r="J67">
            <v>0</v>
          </cell>
          <cell r="K67">
            <v>990575239</v>
          </cell>
          <cell r="L67">
            <v>16864835734</v>
          </cell>
          <cell r="M67">
            <v>-4164266</v>
          </cell>
        </row>
        <row r="68">
          <cell r="F68">
            <v>16869000000</v>
          </cell>
          <cell r="G68">
            <v>0</v>
          </cell>
          <cell r="H68">
            <v>16869000000</v>
          </cell>
          <cell r="I68">
            <v>15874260495</v>
          </cell>
          <cell r="J68">
            <v>0</v>
          </cell>
          <cell r="K68">
            <v>990575239</v>
          </cell>
          <cell r="L68">
            <v>16864835734</v>
          </cell>
          <cell r="M68">
            <v>-4164266</v>
          </cell>
        </row>
        <row r="69">
          <cell r="F69">
            <v>16869000000</v>
          </cell>
          <cell r="G69">
            <v>0</v>
          </cell>
          <cell r="H69">
            <v>16869000000</v>
          </cell>
          <cell r="I69">
            <v>15874260495</v>
          </cell>
          <cell r="J69">
            <v>0</v>
          </cell>
          <cell r="K69">
            <v>990575239</v>
          </cell>
          <cell r="L69">
            <v>16864835734</v>
          </cell>
          <cell r="M69">
            <v>-4164266</v>
          </cell>
        </row>
        <row r="70">
          <cell r="F70">
            <v>11000000000</v>
          </cell>
          <cell r="G70">
            <v>0</v>
          </cell>
          <cell r="H70">
            <v>11000000000</v>
          </cell>
          <cell r="I70">
            <v>10366950463</v>
          </cell>
          <cell r="J70">
            <v>0</v>
          </cell>
          <cell r="K70">
            <v>633037840</v>
          </cell>
          <cell r="L70">
            <v>10999988303</v>
          </cell>
          <cell r="M70">
            <v>-11697</v>
          </cell>
        </row>
        <row r="71">
          <cell r="F71">
            <v>141000000</v>
          </cell>
          <cell r="G71">
            <v>0</v>
          </cell>
          <cell r="H71">
            <v>141000000</v>
          </cell>
          <cell r="I71">
            <v>132162196</v>
          </cell>
          <cell r="J71">
            <v>0</v>
          </cell>
          <cell r="K71">
            <v>4686136</v>
          </cell>
          <cell r="L71">
            <v>136848332</v>
          </cell>
          <cell r="M71">
            <v>-4151668</v>
          </cell>
        </row>
        <row r="72">
          <cell r="F72">
            <v>5728000000</v>
          </cell>
          <cell r="G72">
            <v>0</v>
          </cell>
          <cell r="H72">
            <v>5728000000</v>
          </cell>
          <cell r="I72">
            <v>5375147836</v>
          </cell>
          <cell r="J72">
            <v>0</v>
          </cell>
          <cell r="K72">
            <v>352851263</v>
          </cell>
          <cell r="L72">
            <v>5727999099</v>
          </cell>
          <cell r="M72">
            <v>-901</v>
          </cell>
        </row>
        <row r="73">
          <cell r="F73">
            <v>8080200000</v>
          </cell>
          <cell r="G73">
            <v>41252024</v>
          </cell>
          <cell r="H73">
            <v>8121452024</v>
          </cell>
          <cell r="I73">
            <v>4391593265</v>
          </cell>
          <cell r="J73">
            <v>289933017</v>
          </cell>
          <cell r="K73">
            <v>2848182136</v>
          </cell>
          <cell r="L73">
            <v>7529708418</v>
          </cell>
          <cell r="M73">
            <v>-591743606</v>
          </cell>
        </row>
        <row r="74">
          <cell r="F74">
            <v>1407200000</v>
          </cell>
          <cell r="G74">
            <v>0</v>
          </cell>
          <cell r="H74">
            <v>1407200000</v>
          </cell>
          <cell r="I74">
            <v>282712210</v>
          </cell>
          <cell r="J74">
            <v>108105054</v>
          </cell>
          <cell r="K74">
            <v>764885353</v>
          </cell>
          <cell r="L74">
            <v>1155702617</v>
          </cell>
          <cell r="M74">
            <v>-251497383</v>
          </cell>
        </row>
        <row r="75">
          <cell r="F75">
            <v>1407200000</v>
          </cell>
          <cell r="G75">
            <v>0</v>
          </cell>
          <cell r="H75">
            <v>1407200000</v>
          </cell>
          <cell r="I75">
            <v>282712210</v>
          </cell>
          <cell r="J75">
            <v>108105054</v>
          </cell>
          <cell r="K75">
            <v>764885353</v>
          </cell>
          <cell r="L75">
            <v>1155702617</v>
          </cell>
          <cell r="M75">
            <v>-251497383</v>
          </cell>
        </row>
        <row r="76">
          <cell r="F76">
            <v>1407200000</v>
          </cell>
          <cell r="G76">
            <v>0</v>
          </cell>
          <cell r="H76">
            <v>1407200000</v>
          </cell>
          <cell r="I76">
            <v>282712210</v>
          </cell>
          <cell r="J76">
            <v>108105054</v>
          </cell>
          <cell r="K76">
            <v>764885353</v>
          </cell>
          <cell r="L76">
            <v>1155702617</v>
          </cell>
          <cell r="M76">
            <v>-251497383</v>
          </cell>
        </row>
        <row r="77">
          <cell r="F77">
            <v>2184000000</v>
          </cell>
          <cell r="G77">
            <v>62024</v>
          </cell>
          <cell r="H77">
            <v>2184062024</v>
          </cell>
          <cell r="I77">
            <v>1638787473</v>
          </cell>
          <cell r="J77">
            <v>77040030</v>
          </cell>
          <cell r="K77">
            <v>394718790</v>
          </cell>
          <cell r="L77">
            <v>2110546293</v>
          </cell>
          <cell r="M77">
            <v>-73515731</v>
          </cell>
        </row>
        <row r="78">
          <cell r="F78">
            <v>2184000000</v>
          </cell>
          <cell r="G78">
            <v>62024</v>
          </cell>
          <cell r="H78">
            <v>2184062024</v>
          </cell>
          <cell r="I78">
            <v>1638787473</v>
          </cell>
          <cell r="J78">
            <v>77040030</v>
          </cell>
          <cell r="K78">
            <v>394718790</v>
          </cell>
          <cell r="L78">
            <v>2110546293</v>
          </cell>
          <cell r="M78">
            <v>-73515731</v>
          </cell>
        </row>
        <row r="79">
          <cell r="F79">
            <v>1139000000</v>
          </cell>
          <cell r="G79">
            <v>62024</v>
          </cell>
          <cell r="H79">
            <v>1139062024</v>
          </cell>
          <cell r="I79">
            <v>870283742</v>
          </cell>
          <cell r="J79">
            <v>40832992</v>
          </cell>
          <cell r="K79">
            <v>197535847</v>
          </cell>
          <cell r="L79">
            <v>1108652581</v>
          </cell>
          <cell r="M79">
            <v>-30409443</v>
          </cell>
        </row>
        <row r="80">
          <cell r="F80">
            <v>52000000</v>
          </cell>
          <cell r="G80">
            <v>0</v>
          </cell>
          <cell r="H80">
            <v>52000000</v>
          </cell>
          <cell r="I80">
            <v>4680694</v>
          </cell>
          <cell r="J80">
            <v>9929636</v>
          </cell>
          <cell r="K80">
            <v>36700423</v>
          </cell>
          <cell r="L80">
            <v>51310753</v>
          </cell>
          <cell r="M80">
            <v>-689247</v>
          </cell>
        </row>
        <row r="81">
          <cell r="F81">
            <v>993000000</v>
          </cell>
          <cell r="G81">
            <v>0</v>
          </cell>
          <cell r="H81">
            <v>993000000</v>
          </cell>
          <cell r="I81">
            <v>763823037</v>
          </cell>
          <cell r="J81">
            <v>26277402</v>
          </cell>
          <cell r="K81">
            <v>160482520</v>
          </cell>
          <cell r="L81">
            <v>950582959</v>
          </cell>
          <cell r="M81">
            <v>-42417041</v>
          </cell>
        </row>
        <row r="82">
          <cell r="F82">
            <v>2670000000</v>
          </cell>
          <cell r="G82">
            <v>0</v>
          </cell>
          <cell r="H82">
            <v>2670000000</v>
          </cell>
          <cell r="I82">
            <v>2144547967</v>
          </cell>
          <cell r="J82">
            <v>102251474</v>
          </cell>
          <cell r="K82">
            <v>388908621</v>
          </cell>
          <cell r="L82">
            <v>2635708062</v>
          </cell>
          <cell r="M82">
            <v>-34291938</v>
          </cell>
        </row>
        <row r="83">
          <cell r="F83">
            <v>2670000000</v>
          </cell>
          <cell r="G83">
            <v>0</v>
          </cell>
          <cell r="H83">
            <v>2670000000</v>
          </cell>
          <cell r="I83">
            <v>2144547967</v>
          </cell>
          <cell r="J83">
            <v>102251474</v>
          </cell>
          <cell r="K83">
            <v>388908621</v>
          </cell>
          <cell r="L83">
            <v>2635708062</v>
          </cell>
          <cell r="M83">
            <v>-34291938</v>
          </cell>
        </row>
        <row r="84">
          <cell r="F84">
            <v>1710000000</v>
          </cell>
          <cell r="G84">
            <v>0</v>
          </cell>
          <cell r="H84">
            <v>1710000000</v>
          </cell>
          <cell r="I84">
            <v>1710000000</v>
          </cell>
          <cell r="J84">
            <v>0</v>
          </cell>
          <cell r="K84">
            <v>0</v>
          </cell>
          <cell r="L84">
            <v>1710000000</v>
          </cell>
          <cell r="M84">
            <v>0</v>
          </cell>
        </row>
        <row r="85">
          <cell r="F85">
            <v>960000000</v>
          </cell>
          <cell r="G85">
            <v>0</v>
          </cell>
          <cell r="H85">
            <v>960000000</v>
          </cell>
          <cell r="I85">
            <v>434547967</v>
          </cell>
          <cell r="J85">
            <v>102251474</v>
          </cell>
          <cell r="K85">
            <v>388908621</v>
          </cell>
          <cell r="L85">
            <v>925708062</v>
          </cell>
          <cell r="M85">
            <v>-34291938</v>
          </cell>
        </row>
        <row r="86">
          <cell r="F86">
            <v>1819000000</v>
          </cell>
          <cell r="G86">
            <v>41190000</v>
          </cell>
          <cell r="H86">
            <v>1860190000</v>
          </cell>
          <cell r="I86">
            <v>325545615</v>
          </cell>
          <cell r="J86">
            <v>2536459</v>
          </cell>
          <cell r="K86">
            <v>1299669372</v>
          </cell>
          <cell r="L86">
            <v>1627751446</v>
          </cell>
          <cell r="M86">
            <v>-232438554</v>
          </cell>
        </row>
        <row r="87">
          <cell r="F87">
            <v>1819000000</v>
          </cell>
          <cell r="G87">
            <v>41190000</v>
          </cell>
          <cell r="H87">
            <v>1860190000</v>
          </cell>
          <cell r="I87">
            <v>325545615</v>
          </cell>
          <cell r="J87">
            <v>2536459</v>
          </cell>
          <cell r="K87">
            <v>1299669372</v>
          </cell>
          <cell r="L87">
            <v>1627751446</v>
          </cell>
          <cell r="M87">
            <v>-232438554</v>
          </cell>
        </row>
        <row r="88">
          <cell r="F88">
            <v>1644000000</v>
          </cell>
          <cell r="G88">
            <v>41190000</v>
          </cell>
          <cell r="H88">
            <v>1685190000</v>
          </cell>
          <cell r="I88">
            <v>309863900</v>
          </cell>
          <cell r="J88">
            <v>2536459</v>
          </cell>
          <cell r="K88">
            <v>1180486850</v>
          </cell>
          <cell r="L88">
            <v>1492887209</v>
          </cell>
          <cell r="M88">
            <v>-192302791</v>
          </cell>
        </row>
        <row r="89">
          <cell r="F89">
            <v>175000000</v>
          </cell>
          <cell r="G89">
            <v>0</v>
          </cell>
          <cell r="H89">
            <v>175000000</v>
          </cell>
          <cell r="I89">
            <v>15681715</v>
          </cell>
          <cell r="J89">
            <v>0</v>
          </cell>
          <cell r="K89">
            <v>119182522</v>
          </cell>
          <cell r="L89">
            <v>134864237</v>
          </cell>
          <cell r="M89">
            <v>-40135763</v>
          </cell>
        </row>
        <row r="90">
          <cell r="F90">
            <v>197135000</v>
          </cell>
          <cell r="G90">
            <v>16502152</v>
          </cell>
          <cell r="H90">
            <v>213637152</v>
          </cell>
          <cell r="I90">
            <v>22548652</v>
          </cell>
          <cell r="J90">
            <v>0</v>
          </cell>
          <cell r="K90">
            <v>180134556</v>
          </cell>
          <cell r="L90">
            <v>202683208</v>
          </cell>
          <cell r="M90">
            <v>-10953944</v>
          </cell>
        </row>
        <row r="91">
          <cell r="F91">
            <v>197135000</v>
          </cell>
          <cell r="G91">
            <v>16502152</v>
          </cell>
          <cell r="H91">
            <v>213637152</v>
          </cell>
          <cell r="I91">
            <v>22548652</v>
          </cell>
          <cell r="J91">
            <v>0</v>
          </cell>
          <cell r="K91">
            <v>180134556</v>
          </cell>
          <cell r="L91">
            <v>202683208</v>
          </cell>
          <cell r="M91">
            <v>-10953944</v>
          </cell>
        </row>
        <row r="92">
          <cell r="F92">
            <v>197135000</v>
          </cell>
          <cell r="G92">
            <v>16502152</v>
          </cell>
          <cell r="H92">
            <v>213637152</v>
          </cell>
          <cell r="I92">
            <v>22548652</v>
          </cell>
          <cell r="J92">
            <v>0</v>
          </cell>
          <cell r="K92">
            <v>180134556</v>
          </cell>
          <cell r="L92">
            <v>202683208</v>
          </cell>
          <cell r="M92">
            <v>-10953944</v>
          </cell>
        </row>
        <row r="93">
          <cell r="F93">
            <v>197135000</v>
          </cell>
          <cell r="G93">
            <v>16502152</v>
          </cell>
          <cell r="H93">
            <v>213637152</v>
          </cell>
          <cell r="I93">
            <v>22548652</v>
          </cell>
          <cell r="J93">
            <v>0</v>
          </cell>
          <cell r="K93">
            <v>180134556</v>
          </cell>
          <cell r="L93">
            <v>202683208</v>
          </cell>
          <cell r="M93">
            <v>-10953944</v>
          </cell>
        </row>
        <row r="94">
          <cell r="F94">
            <v>197135000</v>
          </cell>
          <cell r="G94">
            <v>16502152</v>
          </cell>
          <cell r="H94">
            <v>213637152</v>
          </cell>
          <cell r="I94">
            <v>22548652</v>
          </cell>
          <cell r="J94">
            <v>0</v>
          </cell>
          <cell r="K94">
            <v>180134556</v>
          </cell>
          <cell r="L94">
            <v>202683208</v>
          </cell>
          <cell r="M94">
            <v>-10953944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5" zoomScaleNormal="75" zoomScaleSheetLayoutView="100" workbookViewId="0" topLeftCell="A1">
      <selection activeCell="I5" sqref="I5"/>
    </sheetView>
  </sheetViews>
  <sheetFormatPr defaultColWidth="9.00390625" defaultRowHeight="15.75"/>
  <cols>
    <col min="1" max="1" width="3.125" style="1" customWidth="1"/>
    <col min="2" max="2" width="2.625" style="1" customWidth="1"/>
    <col min="3" max="4" width="2.625" style="2" customWidth="1"/>
    <col min="5" max="5" width="23.625" style="0" customWidth="1"/>
    <col min="6" max="6" width="17.625" style="0" customWidth="1"/>
    <col min="7" max="7" width="13.625" style="0" customWidth="1"/>
    <col min="8" max="9" width="17.625" style="0" customWidth="1"/>
    <col min="10" max="11" width="16.625" style="0" customWidth="1"/>
    <col min="12" max="12" width="17.625" style="0" customWidth="1"/>
    <col min="13" max="13" width="18.7539062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76" t="s">
        <v>10</v>
      </c>
      <c r="B4" s="76"/>
      <c r="C4" s="76"/>
      <c r="D4" s="76"/>
      <c r="E4" s="15"/>
      <c r="H4" s="16" t="s">
        <v>11</v>
      </c>
      <c r="I4" s="17" t="s">
        <v>12</v>
      </c>
      <c r="L4" s="18"/>
      <c r="M4" s="19" t="s">
        <v>13</v>
      </c>
    </row>
    <row r="5" spans="1:14" s="26" customFormat="1" ht="21" customHeight="1">
      <c r="A5" s="74" t="s">
        <v>14</v>
      </c>
      <c r="B5" s="74"/>
      <c r="C5" s="74"/>
      <c r="D5" s="74"/>
      <c r="E5" s="75"/>
      <c r="F5" s="20"/>
      <c r="G5" s="21" t="s">
        <v>15</v>
      </c>
      <c r="H5" s="22"/>
      <c r="I5" s="23" t="s">
        <v>16</v>
      </c>
      <c r="J5" s="23"/>
      <c r="K5" s="24"/>
      <c r="L5" s="22"/>
      <c r="M5" s="72" t="s">
        <v>17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18</v>
      </c>
      <c r="F6" s="27" t="s">
        <v>19</v>
      </c>
      <c r="G6" s="27" t="s">
        <v>20</v>
      </c>
      <c r="H6" s="30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73"/>
      <c r="N6" s="25"/>
    </row>
    <row r="7" spans="1:14" s="40" customFormat="1" ht="26.25" customHeight="1">
      <c r="A7" s="32"/>
      <c r="B7" s="33"/>
      <c r="C7" s="34"/>
      <c r="D7" s="34"/>
      <c r="E7" s="35" t="s">
        <v>25</v>
      </c>
      <c r="F7" s="36">
        <f>'歲出機關(經)總'!F7+'歲出機關(資)總'!F7</f>
        <v>158943284000</v>
      </c>
      <c r="G7" s="36">
        <f>'歲出機關(經)總'!G7+'歲出機關(資)總'!G7</f>
        <v>0</v>
      </c>
      <c r="H7" s="37">
        <f>'歲出機關(經)總'!H7+'歲出機關(資)總'!H7</f>
        <v>158943284000</v>
      </c>
      <c r="I7" s="38">
        <f>'歲出機關(經)總'!I7+'歲出機關(資)總'!I7</f>
        <v>90173222294</v>
      </c>
      <c r="J7" s="36">
        <f>'歲出機關(經)總'!J7+'歲出機關(資)總'!J7</f>
        <v>6144467349</v>
      </c>
      <c r="K7" s="36">
        <f>'歲出機關(經)總'!K7+'歲出機關(資)總'!K7</f>
        <v>57963380550</v>
      </c>
      <c r="L7" s="36">
        <f>'歲出機關(經)總'!L7+'歲出機關(資)總'!L7</f>
        <v>154281070193</v>
      </c>
      <c r="M7" s="36">
        <f>'歲出機關(經)總'!M7+'歲出機關(資)總'!M7</f>
        <v>-4662213807</v>
      </c>
      <c r="N7" s="39"/>
    </row>
    <row r="8" spans="1:23" s="40" customFormat="1" ht="23.25" customHeight="1">
      <c r="A8" s="41">
        <v>1</v>
      </c>
      <c r="B8" s="42"/>
      <c r="C8" s="43"/>
      <c r="D8" s="44"/>
      <c r="E8" s="45" t="s">
        <v>26</v>
      </c>
      <c r="F8" s="36">
        <f>'歲出機關(經)總'!F8+'歲出機關(資)總'!F8</f>
        <v>1556700000</v>
      </c>
      <c r="G8" s="36">
        <f>'歲出機關(經)總'!G8+'歲出機關(資)總'!G8</f>
        <v>0</v>
      </c>
      <c r="H8" s="46">
        <f>'歲出機關(經)總'!H8+'歲出機關(資)總'!H8</f>
        <v>1556700000</v>
      </c>
      <c r="I8" s="47">
        <f>'歲出機關(經)總'!I8+'歲出機關(資)總'!I8</f>
        <v>1180707529</v>
      </c>
      <c r="J8" s="36">
        <f>'歲出機關(經)總'!J8+'歲出機關(資)總'!J8</f>
        <v>95479373</v>
      </c>
      <c r="K8" s="36">
        <f>'歲出機關(經)總'!K8+'歲出機關(資)總'!K8</f>
        <v>76703005</v>
      </c>
      <c r="L8" s="36">
        <f>'歲出機關(經)總'!L8+'歲出機關(資)總'!L8</f>
        <v>1352889907</v>
      </c>
      <c r="M8" s="36">
        <f>'歲出機關(經)總'!M8+'歲出機關(資)總'!M8</f>
        <v>-203810093</v>
      </c>
      <c r="N8" s="48"/>
      <c r="O8" s="49"/>
      <c r="P8" s="49"/>
      <c r="Q8" s="49"/>
      <c r="R8" s="49"/>
      <c r="S8" s="49"/>
      <c r="T8" s="49"/>
      <c r="U8" s="49"/>
      <c r="V8" s="49"/>
      <c r="W8" s="49"/>
    </row>
    <row r="9" spans="1:23" s="10" customFormat="1" ht="24" customHeight="1">
      <c r="A9" s="41">
        <v>2</v>
      </c>
      <c r="B9" s="42"/>
      <c r="C9" s="43"/>
      <c r="D9" s="44"/>
      <c r="E9" s="50" t="s">
        <v>27</v>
      </c>
      <c r="F9" s="36">
        <f>'歲出機關(經)總'!F9+'歲出機關(資)總'!F9</f>
        <v>29934000000</v>
      </c>
      <c r="G9" s="36">
        <f>'歲出機關(經)總'!G9+'歲出機關(資)總'!G9</f>
        <v>0</v>
      </c>
      <c r="H9" s="46">
        <f>'歲出機關(經)總'!H9+'歲出機關(資)總'!H9</f>
        <v>29934000000</v>
      </c>
      <c r="I9" s="47">
        <f>'歲出機關(經)總'!I9+'歲出機關(資)總'!I9</f>
        <v>17534399005</v>
      </c>
      <c r="J9" s="36">
        <f>'歲出機關(經)總'!J9+'歲出機關(資)總'!J9</f>
        <v>45050652</v>
      </c>
      <c r="K9" s="36">
        <f>'歲出機關(經)總'!K9+'歲出機關(資)總'!K9</f>
        <v>10469779007</v>
      </c>
      <c r="L9" s="36">
        <f>'歲出機關(經)總'!L9+'歲出機關(資)總'!L9</f>
        <v>28049228664</v>
      </c>
      <c r="M9" s="36">
        <f>'歲出機關(經)總'!M9+'歲出機關(資)總'!M9</f>
        <v>-1884771336</v>
      </c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s="10" customFormat="1" ht="24" customHeight="1">
      <c r="A10" s="41">
        <v>3</v>
      </c>
      <c r="B10" s="42"/>
      <c r="C10" s="43"/>
      <c r="D10" s="44"/>
      <c r="E10" s="50" t="s">
        <v>28</v>
      </c>
      <c r="F10" s="36">
        <f>'歲出機關(經)總'!F10+'歲出機關(資)總'!F10</f>
        <v>9509700000</v>
      </c>
      <c r="G10" s="36">
        <f>'歲出機關(經)總'!G10+'歲出機關(資)總'!G10</f>
        <v>0</v>
      </c>
      <c r="H10" s="46">
        <f>'歲出機關(經)總'!H10+'歲出機關(資)總'!H10</f>
        <v>9509700000</v>
      </c>
      <c r="I10" s="47">
        <f>'歲出機關(經)總'!I10+'歲出機關(資)總'!I10</f>
        <v>7351344716</v>
      </c>
      <c r="J10" s="36">
        <f>'歲出機關(經)總'!J10+'歲出機關(資)總'!J10</f>
        <v>0</v>
      </c>
      <c r="K10" s="36">
        <f>'歲出機關(經)總'!K10+'歲出機關(資)總'!K10</f>
        <v>2138849020</v>
      </c>
      <c r="L10" s="36">
        <f>'歲出機關(經)總'!L10+'歲出機關(資)總'!L10</f>
        <v>9490193736</v>
      </c>
      <c r="M10" s="36">
        <f>'歲出機關(經)總'!M10+'歲出機關(資)總'!M10</f>
        <v>-19506264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s="10" customFormat="1" ht="24" customHeight="1">
      <c r="A11" s="41">
        <v>4</v>
      </c>
      <c r="B11" s="42"/>
      <c r="C11" s="43"/>
      <c r="D11" s="44"/>
      <c r="E11" s="50" t="s">
        <v>29</v>
      </c>
      <c r="F11" s="36">
        <f>'歲出機關(經)總'!F11+'歲出機關(資)總'!F11</f>
        <v>49210000000</v>
      </c>
      <c r="G11" s="36">
        <f>'歲出機關(經)總'!G11+'歲出機關(資)總'!G11</f>
        <v>0</v>
      </c>
      <c r="H11" s="46">
        <f>'歲出機關(經)總'!H11+'歲出機關(資)總'!H11</f>
        <v>49210000000</v>
      </c>
      <c r="I11" s="47">
        <f>'歲出機關(經)總'!I11+'歲出機關(資)總'!I11</f>
        <v>17138881849</v>
      </c>
      <c r="J11" s="36">
        <f>'歲出機關(經)總'!J11+'歲出機關(資)總'!J11</f>
        <v>3511203742</v>
      </c>
      <c r="K11" s="36">
        <f>'歲出機關(經)總'!K11+'歲出機關(資)總'!K11</f>
        <v>26796468118</v>
      </c>
      <c r="L11" s="36">
        <f>'歲出機關(經)總'!L11+'歲出機關(資)總'!L11</f>
        <v>47446553709</v>
      </c>
      <c r="M11" s="36">
        <f>'歲出機關(經)總'!M11+'歲出機關(資)總'!M11</f>
        <v>-1763446291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13" s="10" customFormat="1" ht="24" customHeight="1">
      <c r="A12" s="41">
        <v>5</v>
      </c>
      <c r="B12" s="42"/>
      <c r="C12" s="43"/>
      <c r="D12" s="44"/>
      <c r="E12" s="50" t="s">
        <v>30</v>
      </c>
      <c r="F12" s="36">
        <f>'歲出機關(經)總'!F12+'歲出機關(資)總'!F12</f>
        <v>59838684000</v>
      </c>
      <c r="G12" s="36">
        <f>'歲出機關(經)總'!G12+'歲出機關(資)總'!G12</f>
        <v>0</v>
      </c>
      <c r="H12" s="46">
        <f>'歲出機關(經)總'!H12+'歲出機關(資)總'!H12</f>
        <v>59838684000</v>
      </c>
      <c r="I12" s="47">
        <f>'歲出機關(經)總'!I12+'歲出機關(資)總'!I12</f>
        <v>42156929343</v>
      </c>
      <c r="J12" s="36">
        <f>'歲出機關(經)總'!J12+'歲出機關(資)總'!J12</f>
        <v>2201777565</v>
      </c>
      <c r="K12" s="36">
        <f>'歲出機關(經)總'!K12+'歲出機關(資)總'!K12</f>
        <v>15399983160</v>
      </c>
      <c r="L12" s="36">
        <f>'歲出機關(經)總'!L12+'歲出機關(資)總'!L12</f>
        <v>59758690068</v>
      </c>
      <c r="M12" s="36">
        <f>'歲出機關(經)總'!M12+'歲出機關(資)總'!M12</f>
        <v>-79993932</v>
      </c>
    </row>
    <row r="13" spans="1:13" s="10" customFormat="1" ht="24" customHeight="1">
      <c r="A13" s="41">
        <v>6</v>
      </c>
      <c r="B13" s="42"/>
      <c r="C13" s="42"/>
      <c r="D13" s="51"/>
      <c r="E13" s="50" t="s">
        <v>31</v>
      </c>
      <c r="F13" s="36">
        <f>'歲出機關(經)總'!F13+'歲出機關(資)總'!F13</f>
        <v>8620000000</v>
      </c>
      <c r="G13" s="36">
        <f>'歲出機關(經)總'!G13+'歲出機關(資)總'!G13</f>
        <v>0</v>
      </c>
      <c r="H13" s="46">
        <f>'歲出機關(經)總'!H13+'歲出機關(資)總'!H13</f>
        <v>8620000000</v>
      </c>
      <c r="I13" s="47">
        <f>'歲出機關(經)總'!I13+'歲出機關(資)總'!I13</f>
        <v>4769271323</v>
      </c>
      <c r="J13" s="36">
        <f>'歲出機關(經)總'!J13+'歲出機關(資)總'!J13</f>
        <v>290956017</v>
      </c>
      <c r="K13" s="36">
        <f>'歲出機關(經)總'!K13+'歲出機關(資)總'!K13</f>
        <v>2881575340</v>
      </c>
      <c r="L13" s="36">
        <f>'歲出機關(經)總'!L13+'歲出機關(資)總'!L13</f>
        <v>7941802680</v>
      </c>
      <c r="M13" s="36">
        <f>'歲出機關(經)總'!M13+'歲出機關(資)總'!M13</f>
        <v>-678197320</v>
      </c>
    </row>
    <row r="14" spans="1:13" ht="24" customHeight="1">
      <c r="A14" s="41">
        <v>7</v>
      </c>
      <c r="B14" s="42"/>
      <c r="C14" s="52"/>
      <c r="D14" s="53"/>
      <c r="E14" s="50" t="s">
        <v>32</v>
      </c>
      <c r="F14" s="36">
        <f>'歲出機關(經)總'!F14+'歲出機關(資)總'!F14</f>
        <v>274200000</v>
      </c>
      <c r="G14" s="36">
        <f>'歲出機關(經)總'!G14+'歲出機關(資)總'!G14</f>
        <v>0</v>
      </c>
      <c r="H14" s="46">
        <f>'歲出機關(經)總'!H14+'歲出機關(資)總'!H14</f>
        <v>274200000</v>
      </c>
      <c r="I14" s="47">
        <f>'歲出機關(經)總'!I14+'歲出機關(資)總'!I14</f>
        <v>41688529</v>
      </c>
      <c r="J14" s="36">
        <f>'歲出機關(經)總'!J14+'歲出機關(資)總'!J14</f>
        <v>0</v>
      </c>
      <c r="K14" s="36">
        <f>'歲出機關(經)總'!K14+'歲出機關(資)總'!K14</f>
        <v>200022900</v>
      </c>
      <c r="L14" s="36">
        <f>'歲出機關(經)總'!L14+'歲出機關(資)總'!L14</f>
        <v>241711429</v>
      </c>
      <c r="M14" s="36">
        <f>'歲出機關(經)總'!M14+'歲出機關(資)總'!M14</f>
        <v>-32488571</v>
      </c>
    </row>
    <row r="15" spans="1:13" ht="22.5" customHeight="1">
      <c r="A15" s="41"/>
      <c r="B15" s="42"/>
      <c r="C15" s="52"/>
      <c r="D15" s="53"/>
      <c r="E15" s="50"/>
      <c r="F15" s="54"/>
      <c r="G15" s="54"/>
      <c r="H15" s="55"/>
      <c r="I15" s="56"/>
      <c r="J15" s="54"/>
      <c r="K15" s="54"/>
      <c r="L15" s="54"/>
      <c r="M15" s="54"/>
    </row>
    <row r="16" spans="1:13" ht="22.5" customHeight="1">
      <c r="A16" s="41"/>
      <c r="B16" s="42"/>
      <c r="C16" s="52"/>
      <c r="D16" s="53"/>
      <c r="E16" s="50"/>
      <c r="F16" s="54"/>
      <c r="G16" s="54"/>
      <c r="H16" s="55"/>
      <c r="I16" s="56"/>
      <c r="J16" s="54"/>
      <c r="K16" s="54"/>
      <c r="L16" s="54"/>
      <c r="M16" s="54"/>
    </row>
    <row r="17" spans="1:13" ht="22.5" customHeight="1">
      <c r="A17" s="41"/>
      <c r="B17" s="42"/>
      <c r="C17" s="52"/>
      <c r="D17" s="53"/>
      <c r="E17" s="50"/>
      <c r="F17" s="54"/>
      <c r="G17" s="54"/>
      <c r="H17" s="55"/>
      <c r="I17" s="56"/>
      <c r="J17" s="54"/>
      <c r="K17" s="54"/>
      <c r="L17" s="54"/>
      <c r="M17" s="54"/>
    </row>
    <row r="18" spans="1:13" ht="22.5" customHeight="1">
      <c r="A18" s="41"/>
      <c r="B18" s="42"/>
      <c r="C18" s="52"/>
      <c r="D18" s="53"/>
      <c r="E18" s="50"/>
      <c r="F18" s="36"/>
      <c r="G18" s="36"/>
      <c r="H18" s="46"/>
      <c r="I18" s="47"/>
      <c r="J18" s="36"/>
      <c r="K18" s="36"/>
      <c r="L18" s="36"/>
      <c r="M18" s="36"/>
    </row>
    <row r="19" spans="1:13" ht="22.5" customHeight="1">
      <c r="A19" s="41"/>
      <c r="B19" s="42"/>
      <c r="C19" s="52"/>
      <c r="D19" s="53"/>
      <c r="E19" s="50"/>
      <c r="F19" s="36"/>
      <c r="G19" s="36"/>
      <c r="H19" s="46"/>
      <c r="I19" s="47"/>
      <c r="J19" s="36"/>
      <c r="K19" s="36"/>
      <c r="L19" s="36"/>
      <c r="M19" s="36"/>
    </row>
    <row r="20" spans="1:13" ht="22.5" customHeight="1">
      <c r="A20" s="41"/>
      <c r="B20" s="42"/>
      <c r="C20" s="52"/>
      <c r="D20" s="53"/>
      <c r="E20" s="50"/>
      <c r="F20" s="36"/>
      <c r="G20" s="36"/>
      <c r="H20" s="46"/>
      <c r="I20" s="47"/>
      <c r="J20" s="36"/>
      <c r="K20" s="36"/>
      <c r="L20" s="36"/>
      <c r="M20" s="36"/>
    </row>
    <row r="21" spans="1:13" ht="22.5" customHeight="1">
      <c r="A21" s="41"/>
      <c r="B21" s="42"/>
      <c r="C21" s="52"/>
      <c r="D21" s="53"/>
      <c r="E21" s="50"/>
      <c r="F21" s="36"/>
      <c r="G21" s="36"/>
      <c r="H21" s="46"/>
      <c r="I21" s="47"/>
      <c r="J21" s="36"/>
      <c r="K21" s="36"/>
      <c r="L21" s="36"/>
      <c r="M21" s="36"/>
    </row>
    <row r="22" spans="1:13" ht="22.5" customHeight="1">
      <c r="A22" s="41"/>
      <c r="B22" s="42"/>
      <c r="C22" s="52"/>
      <c r="D22" s="53"/>
      <c r="E22" s="50"/>
      <c r="F22" s="36"/>
      <c r="G22" s="36"/>
      <c r="H22" s="46"/>
      <c r="I22" s="47"/>
      <c r="J22" s="36"/>
      <c r="K22" s="36"/>
      <c r="L22" s="36"/>
      <c r="M22" s="36"/>
    </row>
    <row r="23" spans="1:13" ht="22.5" customHeight="1">
      <c r="A23" s="41"/>
      <c r="B23" s="42"/>
      <c r="C23" s="52"/>
      <c r="D23" s="53"/>
      <c r="E23" s="50"/>
      <c r="F23" s="36"/>
      <c r="G23" s="36"/>
      <c r="H23" s="46"/>
      <c r="I23" s="47"/>
      <c r="J23" s="36"/>
      <c r="K23" s="36"/>
      <c r="L23" s="36"/>
      <c r="M23" s="36"/>
    </row>
    <row r="24" spans="1:13" ht="22.5" customHeight="1">
      <c r="A24" s="41"/>
      <c r="B24" s="42"/>
      <c r="C24" s="52"/>
      <c r="D24" s="53"/>
      <c r="E24" s="50"/>
      <c r="F24" s="36"/>
      <c r="G24" s="36"/>
      <c r="H24" s="46"/>
      <c r="I24" s="47"/>
      <c r="J24" s="36"/>
      <c r="K24" s="36"/>
      <c r="L24" s="36"/>
      <c r="M24" s="36"/>
    </row>
    <row r="25" spans="1:13" ht="22.5" customHeight="1">
      <c r="A25" s="41"/>
      <c r="B25" s="42"/>
      <c r="C25" s="52"/>
      <c r="D25" s="53"/>
      <c r="E25" s="50"/>
      <c r="F25" s="36"/>
      <c r="G25" s="36"/>
      <c r="H25" s="46"/>
      <c r="I25" s="47"/>
      <c r="J25" s="36"/>
      <c r="K25" s="36"/>
      <c r="L25" s="36"/>
      <c r="M25" s="36"/>
    </row>
    <row r="26" spans="1:13" ht="22.5" customHeight="1">
      <c r="A26" s="41"/>
      <c r="B26" s="42"/>
      <c r="C26" s="52"/>
      <c r="D26" s="53"/>
      <c r="E26" s="50"/>
      <c r="F26" s="36"/>
      <c r="G26" s="36"/>
      <c r="H26" s="46"/>
      <c r="I26" s="47"/>
      <c r="J26" s="36"/>
      <c r="K26" s="36"/>
      <c r="L26" s="36"/>
      <c r="M26" s="36"/>
    </row>
    <row r="27" spans="1:13" ht="22.5" customHeight="1">
      <c r="A27" s="41"/>
      <c r="B27" s="42"/>
      <c r="C27" s="52"/>
      <c r="D27" s="53"/>
      <c r="E27" s="50"/>
      <c r="F27" s="36"/>
      <c r="G27" s="36"/>
      <c r="H27" s="46"/>
      <c r="I27" s="47"/>
      <c r="J27" s="36"/>
      <c r="K27" s="36"/>
      <c r="L27" s="36"/>
      <c r="M27" s="36"/>
    </row>
    <row r="28" spans="1:13" ht="22.5" customHeight="1">
      <c r="A28" s="41"/>
      <c r="B28" s="42"/>
      <c r="C28" s="52"/>
      <c r="D28" s="53"/>
      <c r="E28" s="50"/>
      <c r="F28" s="36"/>
      <c r="G28" s="36"/>
      <c r="H28" s="46"/>
      <c r="I28" s="47"/>
      <c r="J28" s="36"/>
      <c r="K28" s="36"/>
      <c r="L28" s="36"/>
      <c r="M28" s="36"/>
    </row>
    <row r="29" spans="1:13" ht="24" customHeight="1">
      <c r="A29" s="41"/>
      <c r="B29" s="42"/>
      <c r="C29" s="52"/>
      <c r="D29" s="53"/>
      <c r="E29" s="57"/>
      <c r="F29" s="57"/>
      <c r="G29" s="57"/>
      <c r="H29" s="57"/>
      <c r="I29" s="58"/>
      <c r="J29" s="57"/>
      <c r="K29" s="57"/>
      <c r="L29" s="57"/>
      <c r="M29" s="59"/>
    </row>
    <row r="30" spans="1:13" ht="24" customHeight="1">
      <c r="A30" s="41"/>
      <c r="B30" s="42"/>
      <c r="C30" s="52"/>
      <c r="D30" s="53"/>
      <c r="E30" s="57"/>
      <c r="F30" s="57"/>
      <c r="G30" s="57"/>
      <c r="H30" s="57"/>
      <c r="I30" s="58"/>
      <c r="J30" s="57"/>
      <c r="K30" s="57"/>
      <c r="L30" s="57"/>
      <c r="M30" s="59"/>
    </row>
    <row r="31" spans="1:13" ht="22.5" customHeight="1">
      <c r="A31" s="41"/>
      <c r="B31" s="42"/>
      <c r="C31" s="52"/>
      <c r="D31" s="53"/>
      <c r="E31" s="57"/>
      <c r="F31" s="57"/>
      <c r="G31" s="57"/>
      <c r="H31" s="57"/>
      <c r="I31" s="58"/>
      <c r="J31" s="57"/>
      <c r="K31" s="57"/>
      <c r="L31" s="57"/>
      <c r="M31" s="59"/>
    </row>
    <row r="32" spans="1:13" ht="31.5" customHeight="1" thickBot="1">
      <c r="A32" s="60"/>
      <c r="B32" s="61"/>
      <c r="C32" s="62"/>
      <c r="D32" s="63"/>
      <c r="E32" s="64"/>
      <c r="F32" s="64"/>
      <c r="G32" s="64"/>
      <c r="H32" s="64"/>
      <c r="I32" s="65"/>
      <c r="J32" s="64"/>
      <c r="K32" s="64"/>
      <c r="L32" s="64"/>
      <c r="M32" s="66"/>
    </row>
    <row r="33" ht="22.5" customHeight="1"/>
    <row r="34" ht="22.5" customHeight="1"/>
    <row r="35" ht="22.5" customHeight="1"/>
    <row r="36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8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zoomScaleSheetLayoutView="100" workbookViewId="0" topLeftCell="A1">
      <selection activeCell="I5" sqref="I5"/>
    </sheetView>
  </sheetViews>
  <sheetFormatPr defaultColWidth="9.00390625" defaultRowHeight="15.75"/>
  <cols>
    <col min="1" max="1" width="3.125" style="1" customWidth="1"/>
    <col min="2" max="2" width="2.625" style="1" customWidth="1"/>
    <col min="3" max="4" width="2.625" style="2" customWidth="1"/>
    <col min="5" max="5" width="23.625" style="0" customWidth="1"/>
    <col min="6" max="6" width="16.25390625" style="0" customWidth="1"/>
    <col min="7" max="7" width="16.375" style="0" customWidth="1"/>
    <col min="8" max="8" width="16.25390625" style="0" customWidth="1"/>
    <col min="9" max="11" width="16.625" style="0" customWidth="1"/>
    <col min="12" max="12" width="17.125" style="0" customWidth="1"/>
    <col min="13" max="13" width="18.0039062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76" t="s">
        <v>33</v>
      </c>
      <c r="B4" s="76"/>
      <c r="C4" s="76"/>
      <c r="D4" s="76"/>
      <c r="E4" s="15"/>
      <c r="H4" s="16" t="s">
        <v>11</v>
      </c>
      <c r="I4" s="17" t="s">
        <v>12</v>
      </c>
      <c r="L4" s="18"/>
      <c r="M4" s="19" t="s">
        <v>13</v>
      </c>
    </row>
    <row r="5" spans="1:14" s="26" customFormat="1" ht="21" customHeight="1">
      <c r="A5" s="74" t="s">
        <v>14</v>
      </c>
      <c r="B5" s="74"/>
      <c r="C5" s="74"/>
      <c r="D5" s="74"/>
      <c r="E5" s="75"/>
      <c r="F5" s="20"/>
      <c r="G5" s="21" t="s">
        <v>15</v>
      </c>
      <c r="H5" s="22"/>
      <c r="I5" s="23" t="s">
        <v>16</v>
      </c>
      <c r="J5" s="23"/>
      <c r="K5" s="24"/>
      <c r="L5" s="22"/>
      <c r="M5" s="72" t="s">
        <v>17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34</v>
      </c>
      <c r="F6" s="27" t="s">
        <v>19</v>
      </c>
      <c r="G6" s="27" t="s">
        <v>20</v>
      </c>
      <c r="H6" s="30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73"/>
      <c r="N6" s="25"/>
    </row>
    <row r="7" spans="1:14" s="40" customFormat="1" ht="26.25" customHeight="1">
      <c r="A7" s="32"/>
      <c r="B7" s="33"/>
      <c r="C7" s="34"/>
      <c r="D7" s="34"/>
      <c r="E7" s="35" t="s">
        <v>25</v>
      </c>
      <c r="F7" s="36">
        <f aca="true" t="shared" si="0" ref="F7:L7">SUM(F8:F14)</f>
        <v>4796710000</v>
      </c>
      <c r="G7" s="36">
        <f t="shared" si="0"/>
        <v>-548506276</v>
      </c>
      <c r="H7" s="46">
        <f t="shared" si="0"/>
        <v>4248203724</v>
      </c>
      <c r="I7" s="38">
        <f t="shared" si="0"/>
        <v>3658449161</v>
      </c>
      <c r="J7" s="36">
        <f t="shared" si="0"/>
        <v>51077250</v>
      </c>
      <c r="K7" s="36">
        <f t="shared" si="0"/>
        <v>248819938</v>
      </c>
      <c r="L7" s="36">
        <f t="shared" si="0"/>
        <v>3958346349</v>
      </c>
      <c r="M7" s="36">
        <f>L7-H7</f>
        <v>-289857375</v>
      </c>
      <c r="N7" s="39"/>
    </row>
    <row r="8" spans="1:23" s="40" customFormat="1" ht="24" customHeight="1">
      <c r="A8" s="41">
        <v>1</v>
      </c>
      <c r="B8" s="42"/>
      <c r="C8" s="43"/>
      <c r="D8" s="44"/>
      <c r="E8" s="45" t="s">
        <v>26</v>
      </c>
      <c r="F8" s="36">
        <f>'[1]歲出機關 (經)'!F8</f>
        <v>60000000</v>
      </c>
      <c r="G8" s="36">
        <f>'[1]歲出機關 (經)'!G8</f>
        <v>0</v>
      </c>
      <c r="H8" s="46">
        <f>F8+G8</f>
        <v>60000000</v>
      </c>
      <c r="I8" s="47">
        <f>'[1]歲出機關 (經)'!I8</f>
        <v>47402496</v>
      </c>
      <c r="J8" s="46">
        <f>'[1]歲出機關 (經)'!J8</f>
        <v>0</v>
      </c>
      <c r="K8" s="47">
        <f>'[1]歲出機關 (經)'!K8</f>
        <v>2950000</v>
      </c>
      <c r="L8" s="36">
        <f>SUM(I8:K8)</f>
        <v>50352496</v>
      </c>
      <c r="M8" s="36">
        <f aca="true" t="shared" si="1" ref="M8:M14">L8-H8</f>
        <v>-9647504</v>
      </c>
      <c r="N8" s="48"/>
      <c r="O8" s="49"/>
      <c r="P8" s="49"/>
      <c r="Q8" s="49"/>
      <c r="R8" s="49"/>
      <c r="S8" s="49"/>
      <c r="T8" s="49"/>
      <c r="U8" s="49"/>
      <c r="V8" s="49"/>
      <c r="W8" s="49"/>
    </row>
    <row r="9" spans="1:23" s="10" customFormat="1" ht="24" customHeight="1">
      <c r="A9" s="41">
        <v>2</v>
      </c>
      <c r="B9" s="42"/>
      <c r="C9" s="43"/>
      <c r="D9" s="44"/>
      <c r="E9" s="50" t="s">
        <v>27</v>
      </c>
      <c r="F9" s="36">
        <f>'[1]歲出機關 (經)'!F16</f>
        <v>491225000</v>
      </c>
      <c r="G9" s="36">
        <f>'[1]歲出機關 (經)'!G16</f>
        <v>0</v>
      </c>
      <c r="H9" s="46">
        <f aca="true" t="shared" si="2" ref="H9:H14">F9+G9</f>
        <v>491225000</v>
      </c>
      <c r="I9" s="47">
        <f>'[1]歲出機關 (經)'!I16</f>
        <v>326882765</v>
      </c>
      <c r="J9" s="36">
        <f>'[1]歲出機關 (經)'!J16</f>
        <v>0</v>
      </c>
      <c r="K9" s="36">
        <f>'[1]歲出機關 (經)'!K16</f>
        <v>14937299</v>
      </c>
      <c r="L9" s="36">
        <f aca="true" t="shared" si="3" ref="L9:L14">SUM(I9:K9)</f>
        <v>341820064</v>
      </c>
      <c r="M9" s="36">
        <f t="shared" si="1"/>
        <v>-149404936</v>
      </c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s="10" customFormat="1" ht="24" customHeight="1">
      <c r="A10" s="41">
        <v>3</v>
      </c>
      <c r="B10" s="42"/>
      <c r="C10" s="43"/>
      <c r="D10" s="44"/>
      <c r="E10" s="50" t="s">
        <v>28</v>
      </c>
      <c r="F10" s="36">
        <f>'[1]歲出機關 (經)'!F32</f>
        <v>2199100000</v>
      </c>
      <c r="G10" s="36">
        <f>'[1]歲出機關 (經)'!G32</f>
        <v>-210752100</v>
      </c>
      <c r="H10" s="46">
        <f t="shared" si="2"/>
        <v>1988347900</v>
      </c>
      <c r="I10" s="47">
        <f>'[1]歲出機關 (經)'!I32</f>
        <v>1828161970</v>
      </c>
      <c r="J10" s="36">
        <f>'[1]歲出機關 (經)'!J32</f>
        <v>0</v>
      </c>
      <c r="K10" s="36">
        <f>'[1]歲出機關 (經)'!K32</f>
        <v>151750185</v>
      </c>
      <c r="L10" s="36">
        <f t="shared" si="3"/>
        <v>1979912155</v>
      </c>
      <c r="M10" s="36">
        <f t="shared" si="1"/>
        <v>-8435745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s="10" customFormat="1" ht="24" customHeight="1">
      <c r="A11" s="41">
        <v>4</v>
      </c>
      <c r="B11" s="42"/>
      <c r="C11" s="43"/>
      <c r="D11" s="44"/>
      <c r="E11" s="50" t="s">
        <v>29</v>
      </c>
      <c r="F11" s="36">
        <f>'[1]歲出機關 (經)'!F38</f>
        <v>1373800000</v>
      </c>
      <c r="G11" s="36">
        <f>'[1]歲出機關 (經)'!G38</f>
        <v>-280000000</v>
      </c>
      <c r="H11" s="46">
        <f t="shared" si="2"/>
        <v>1093800000</v>
      </c>
      <c r="I11" s="47">
        <f>'[1]歲出機關 (經)'!I38</f>
        <v>1004340175</v>
      </c>
      <c r="J11" s="36">
        <f>'[1]歲出機關 (經)'!J38</f>
        <v>50054250</v>
      </c>
      <c r="K11" s="36">
        <f>'[1]歲出機關 (經)'!K38</f>
        <v>25900906</v>
      </c>
      <c r="L11" s="36">
        <f t="shared" si="3"/>
        <v>1080295331</v>
      </c>
      <c r="M11" s="36">
        <f t="shared" si="1"/>
        <v>-13504669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13" s="10" customFormat="1" ht="24" customHeight="1">
      <c r="A12" s="41">
        <v>5</v>
      </c>
      <c r="B12" s="42"/>
      <c r="C12" s="43"/>
      <c r="D12" s="44"/>
      <c r="E12" s="50" t="s">
        <v>30</v>
      </c>
      <c r="F12" s="36">
        <f>'[1]歲出機關 (經)'!F50</f>
        <v>55720000</v>
      </c>
      <c r="G12" s="36">
        <f>'[1]歲出機關 (經)'!G50</f>
        <v>0</v>
      </c>
      <c r="H12" s="46">
        <f t="shared" si="2"/>
        <v>55720000</v>
      </c>
      <c r="I12" s="47">
        <f>'[1]歲出機關 (經)'!I50</f>
        <v>54843820</v>
      </c>
      <c r="J12" s="36">
        <f>'[1]歲出機關 (經)'!J50</f>
        <v>0</v>
      </c>
      <c r="K12" s="36">
        <f>'[1]歲出機關 (經)'!K50</f>
        <v>0</v>
      </c>
      <c r="L12" s="36">
        <f t="shared" si="3"/>
        <v>54843820</v>
      </c>
      <c r="M12" s="36">
        <f t="shared" si="1"/>
        <v>-876180</v>
      </c>
    </row>
    <row r="13" spans="1:13" s="10" customFormat="1" ht="24" customHeight="1">
      <c r="A13" s="41">
        <v>6</v>
      </c>
      <c r="B13" s="42"/>
      <c r="C13" s="42"/>
      <c r="D13" s="51"/>
      <c r="E13" s="50" t="s">
        <v>31</v>
      </c>
      <c r="F13" s="36">
        <f>'[1]歲出機關 (經)'!F73</f>
        <v>539800000</v>
      </c>
      <c r="G13" s="36">
        <f>'[1]歲出機關 (經)'!G73</f>
        <v>-41252024</v>
      </c>
      <c r="H13" s="46">
        <f t="shared" si="2"/>
        <v>498547976</v>
      </c>
      <c r="I13" s="47">
        <f>'[1]歲出機關 (經)'!I73</f>
        <v>377678058</v>
      </c>
      <c r="J13" s="36">
        <f>'[1]歲出機關 (經)'!J73</f>
        <v>1023000</v>
      </c>
      <c r="K13" s="36">
        <f>'[1]歲出機關 (經)'!K73</f>
        <v>33393204</v>
      </c>
      <c r="L13" s="36">
        <f t="shared" si="3"/>
        <v>412094262</v>
      </c>
      <c r="M13" s="36">
        <f t="shared" si="1"/>
        <v>-86453714</v>
      </c>
    </row>
    <row r="14" spans="1:13" ht="24" customHeight="1">
      <c r="A14" s="41">
        <v>7</v>
      </c>
      <c r="B14" s="42"/>
      <c r="C14" s="52"/>
      <c r="D14" s="53"/>
      <c r="E14" s="50" t="s">
        <v>32</v>
      </c>
      <c r="F14" s="36">
        <f>'[1]歲出機關 (經)'!F90</f>
        <v>77065000</v>
      </c>
      <c r="G14" s="36">
        <f>'[1]歲出機關 (經)'!G90</f>
        <v>-16502152</v>
      </c>
      <c r="H14" s="46">
        <f t="shared" si="2"/>
        <v>60562848</v>
      </c>
      <c r="I14" s="47">
        <f>'[1]歲出機關 (經)'!I90</f>
        <v>19139877</v>
      </c>
      <c r="J14" s="36">
        <f>'[1]歲出機關 (經)'!J90</f>
        <v>0</v>
      </c>
      <c r="K14" s="36">
        <f>'[1]歲出機關 (經)'!K90</f>
        <v>19888344</v>
      </c>
      <c r="L14" s="36">
        <f t="shared" si="3"/>
        <v>39028221</v>
      </c>
      <c r="M14" s="36">
        <f t="shared" si="1"/>
        <v>-21534627</v>
      </c>
    </row>
    <row r="15" spans="1:13" ht="24" customHeight="1">
      <c r="A15" s="41"/>
      <c r="B15" s="42"/>
      <c r="C15" s="52"/>
      <c r="D15" s="53"/>
      <c r="E15" s="50"/>
      <c r="F15" s="36"/>
      <c r="G15" s="36"/>
      <c r="H15" s="46"/>
      <c r="I15" s="47"/>
      <c r="J15" s="36"/>
      <c r="K15" s="36"/>
      <c r="L15" s="36"/>
      <c r="M15" s="36"/>
    </row>
    <row r="16" spans="1:13" ht="22.5" customHeight="1">
      <c r="A16" s="41"/>
      <c r="B16" s="42"/>
      <c r="C16" s="52"/>
      <c r="D16" s="53"/>
      <c r="E16" s="57"/>
      <c r="F16" s="36"/>
      <c r="G16" s="67"/>
      <c r="H16" s="67"/>
      <c r="I16" s="68"/>
      <c r="J16" s="67"/>
      <c r="K16" s="67"/>
      <c r="L16" s="67"/>
      <c r="M16" s="69"/>
    </row>
    <row r="17" spans="1:13" ht="22.5" customHeight="1">
      <c r="A17" s="41"/>
      <c r="B17" s="42"/>
      <c r="C17" s="52"/>
      <c r="D17" s="53"/>
      <c r="E17" s="57"/>
      <c r="F17" s="36"/>
      <c r="G17" s="67"/>
      <c r="H17" s="67"/>
      <c r="I17" s="68"/>
      <c r="J17" s="67"/>
      <c r="K17" s="67"/>
      <c r="L17" s="67"/>
      <c r="M17" s="69"/>
    </row>
    <row r="18" spans="1:13" ht="22.5" customHeight="1">
      <c r="A18" s="41"/>
      <c r="B18" s="42"/>
      <c r="C18" s="52"/>
      <c r="D18" s="53"/>
      <c r="E18" s="57"/>
      <c r="F18" s="57"/>
      <c r="G18" s="57"/>
      <c r="H18" s="57"/>
      <c r="I18" s="58"/>
      <c r="J18" s="57"/>
      <c r="K18" s="57"/>
      <c r="L18" s="57"/>
      <c r="M18" s="59"/>
    </row>
    <row r="19" spans="1:13" ht="22.5" customHeight="1">
      <c r="A19" s="41"/>
      <c r="B19" s="42"/>
      <c r="C19" s="52"/>
      <c r="D19" s="53"/>
      <c r="E19" s="57"/>
      <c r="F19" s="57"/>
      <c r="G19" s="57"/>
      <c r="H19" s="57"/>
      <c r="I19" s="58"/>
      <c r="J19" s="57"/>
      <c r="K19" s="57"/>
      <c r="L19" s="57"/>
      <c r="M19" s="59"/>
    </row>
    <row r="20" spans="1:13" ht="22.5" customHeight="1">
      <c r="A20" s="41"/>
      <c r="B20" s="42"/>
      <c r="C20" s="52"/>
      <c r="D20" s="53"/>
      <c r="E20" s="57"/>
      <c r="F20" s="57"/>
      <c r="G20" s="57"/>
      <c r="H20" s="57"/>
      <c r="I20" s="58"/>
      <c r="J20" s="57"/>
      <c r="K20" s="57"/>
      <c r="L20" s="57"/>
      <c r="M20" s="59"/>
    </row>
    <row r="21" spans="1:13" ht="22.5" customHeight="1">
      <c r="A21" s="41"/>
      <c r="B21" s="42"/>
      <c r="C21" s="52"/>
      <c r="D21" s="53"/>
      <c r="E21" s="57"/>
      <c r="F21" s="57"/>
      <c r="G21" s="57"/>
      <c r="H21" s="57"/>
      <c r="I21" s="58"/>
      <c r="J21" s="57"/>
      <c r="K21" s="57"/>
      <c r="L21" s="57"/>
      <c r="M21" s="59"/>
    </row>
    <row r="22" spans="1:13" ht="22.5" customHeight="1">
      <c r="A22" s="41"/>
      <c r="B22" s="42"/>
      <c r="C22" s="52"/>
      <c r="D22" s="53"/>
      <c r="E22" s="57"/>
      <c r="F22" s="57"/>
      <c r="G22" s="57"/>
      <c r="H22" s="57"/>
      <c r="I22" s="58"/>
      <c r="J22" s="57"/>
      <c r="K22" s="57"/>
      <c r="L22" s="57"/>
      <c r="M22" s="59"/>
    </row>
    <row r="23" spans="1:13" ht="22.5" customHeight="1">
      <c r="A23" s="41"/>
      <c r="B23" s="42"/>
      <c r="C23" s="52"/>
      <c r="D23" s="53"/>
      <c r="E23" s="57"/>
      <c r="F23" s="57"/>
      <c r="G23" s="57"/>
      <c r="H23" s="57"/>
      <c r="I23" s="58"/>
      <c r="J23" s="57"/>
      <c r="K23" s="57"/>
      <c r="L23" s="57"/>
      <c r="M23" s="59"/>
    </row>
    <row r="24" spans="1:13" ht="22.5" customHeight="1">
      <c r="A24" s="41"/>
      <c r="B24" s="42"/>
      <c r="C24" s="52"/>
      <c r="D24" s="53"/>
      <c r="E24" s="57"/>
      <c r="F24" s="57"/>
      <c r="G24" s="57"/>
      <c r="H24" s="57"/>
      <c r="I24" s="58"/>
      <c r="J24" s="57"/>
      <c r="K24" s="57"/>
      <c r="L24" s="57"/>
      <c r="M24" s="59"/>
    </row>
    <row r="25" spans="1:13" ht="22.5" customHeight="1">
      <c r="A25" s="41"/>
      <c r="B25" s="42"/>
      <c r="C25" s="52"/>
      <c r="D25" s="53"/>
      <c r="E25" s="57"/>
      <c r="F25" s="57"/>
      <c r="G25" s="57"/>
      <c r="H25" s="57"/>
      <c r="I25" s="58"/>
      <c r="J25" s="57"/>
      <c r="K25" s="57"/>
      <c r="L25" s="57"/>
      <c r="M25" s="59"/>
    </row>
    <row r="26" spans="1:13" ht="22.5" customHeight="1">
      <c r="A26" s="41"/>
      <c r="B26" s="42"/>
      <c r="C26" s="52"/>
      <c r="D26" s="53"/>
      <c r="E26" s="57"/>
      <c r="F26" s="57"/>
      <c r="G26" s="57"/>
      <c r="H26" s="57"/>
      <c r="I26" s="58"/>
      <c r="J26" s="57"/>
      <c r="K26" s="57"/>
      <c r="L26" s="57"/>
      <c r="M26" s="59"/>
    </row>
    <row r="27" spans="1:13" ht="22.5" customHeight="1">
      <c r="A27" s="41"/>
      <c r="B27" s="42"/>
      <c r="C27" s="52"/>
      <c r="D27" s="53"/>
      <c r="E27" s="57"/>
      <c r="F27" s="57"/>
      <c r="G27" s="57"/>
      <c r="H27" s="57"/>
      <c r="I27" s="58"/>
      <c r="J27" s="57"/>
      <c r="K27" s="57"/>
      <c r="L27" s="57"/>
      <c r="M27" s="59"/>
    </row>
    <row r="28" spans="1:13" ht="22.5" customHeight="1">
      <c r="A28" s="41"/>
      <c r="B28" s="42"/>
      <c r="C28" s="52"/>
      <c r="D28" s="53"/>
      <c r="E28" s="57"/>
      <c r="F28" s="57"/>
      <c r="G28" s="57"/>
      <c r="H28" s="57"/>
      <c r="I28" s="58"/>
      <c r="J28" s="57"/>
      <c r="K28" s="57"/>
      <c r="L28" s="57"/>
      <c r="M28" s="59"/>
    </row>
    <row r="29" spans="1:13" ht="22.5" customHeight="1">
      <c r="A29" s="41"/>
      <c r="B29" s="42"/>
      <c r="C29" s="52"/>
      <c r="D29" s="53"/>
      <c r="E29" s="57"/>
      <c r="F29" s="57"/>
      <c r="G29" s="57"/>
      <c r="H29" s="57"/>
      <c r="I29" s="58"/>
      <c r="J29" s="57"/>
      <c r="K29" s="57"/>
      <c r="L29" s="57"/>
      <c r="M29" s="59"/>
    </row>
    <row r="30" spans="1:13" ht="22.5" customHeight="1">
      <c r="A30" s="41"/>
      <c r="B30" s="42"/>
      <c r="C30" s="52"/>
      <c r="D30" s="53"/>
      <c r="E30" s="57"/>
      <c r="F30" s="57"/>
      <c r="G30" s="57"/>
      <c r="H30" s="57"/>
      <c r="I30" s="58"/>
      <c r="J30" s="57"/>
      <c r="K30" s="57"/>
      <c r="L30" s="57"/>
      <c r="M30" s="59"/>
    </row>
    <row r="31" spans="1:13" ht="37.5" customHeight="1" thickBot="1">
      <c r="A31" s="60"/>
      <c r="B31" s="61"/>
      <c r="C31" s="62"/>
      <c r="D31" s="63"/>
      <c r="E31" s="64"/>
      <c r="F31" s="64"/>
      <c r="G31" s="64"/>
      <c r="H31" s="64"/>
      <c r="I31" s="65"/>
      <c r="J31" s="64"/>
      <c r="K31" s="64"/>
      <c r="L31" s="64"/>
      <c r="M31" s="66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zoomScaleSheetLayoutView="100" workbookViewId="0" topLeftCell="A1">
      <selection activeCell="I5" sqref="I5"/>
    </sheetView>
  </sheetViews>
  <sheetFormatPr defaultColWidth="9.00390625" defaultRowHeight="15.75"/>
  <cols>
    <col min="1" max="1" width="3.125" style="1" customWidth="1"/>
    <col min="2" max="2" width="2.625" style="1" customWidth="1"/>
    <col min="3" max="4" width="2.625" style="2" customWidth="1"/>
    <col min="5" max="5" width="23.375" style="0" customWidth="1"/>
    <col min="6" max="6" width="17.25390625" style="0" customWidth="1"/>
    <col min="7" max="7" width="16.25390625" style="0" customWidth="1"/>
    <col min="8" max="8" width="17.25390625" style="0" customWidth="1"/>
    <col min="9" max="9" width="18.50390625" style="0" customWidth="1"/>
    <col min="10" max="11" width="16.625" style="0" customWidth="1"/>
    <col min="12" max="12" width="17.625" style="0" customWidth="1"/>
    <col min="13" max="13" width="18.12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76" t="s">
        <v>35</v>
      </c>
      <c r="B4" s="76"/>
      <c r="C4" s="76"/>
      <c r="D4" s="76"/>
      <c r="E4" s="70"/>
      <c r="H4" s="16" t="s">
        <v>11</v>
      </c>
      <c r="I4" s="17" t="s">
        <v>12</v>
      </c>
      <c r="L4" s="18"/>
      <c r="M4" s="19" t="s">
        <v>13</v>
      </c>
    </row>
    <row r="5" spans="1:14" s="26" customFormat="1" ht="21" customHeight="1">
      <c r="A5" s="74" t="s">
        <v>14</v>
      </c>
      <c r="B5" s="74"/>
      <c r="C5" s="74"/>
      <c r="D5" s="74"/>
      <c r="E5" s="75"/>
      <c r="F5" s="20"/>
      <c r="G5" s="21" t="s">
        <v>15</v>
      </c>
      <c r="H5" s="22"/>
      <c r="I5" s="23" t="s">
        <v>16</v>
      </c>
      <c r="J5" s="23"/>
      <c r="K5" s="24"/>
      <c r="L5" s="22"/>
      <c r="M5" s="72" t="s">
        <v>17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34</v>
      </c>
      <c r="F6" s="27" t="s">
        <v>19</v>
      </c>
      <c r="G6" s="27" t="s">
        <v>20</v>
      </c>
      <c r="H6" s="30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73"/>
      <c r="N6" s="25"/>
    </row>
    <row r="7" spans="1:14" s="40" customFormat="1" ht="24" customHeight="1">
      <c r="A7" s="32"/>
      <c r="B7" s="33"/>
      <c r="C7" s="34"/>
      <c r="D7" s="34"/>
      <c r="E7" s="35" t="s">
        <v>25</v>
      </c>
      <c r="F7" s="36">
        <f>SUM(F8:F14)</f>
        <v>154146574000</v>
      </c>
      <c r="G7" s="36">
        <f>SUM(G8:G14)</f>
        <v>548506276</v>
      </c>
      <c r="H7" s="37">
        <f>F7+G7</f>
        <v>154695080276</v>
      </c>
      <c r="I7" s="38">
        <f>SUM(I8:I14)</f>
        <v>86514773133</v>
      </c>
      <c r="J7" s="38">
        <f>SUM(J8:J14)</f>
        <v>6093390099</v>
      </c>
      <c r="K7" s="38">
        <f>SUM(K8:K14)</f>
        <v>57714560612</v>
      </c>
      <c r="L7" s="36">
        <f>SUM(I7:K7)</f>
        <v>150322723844</v>
      </c>
      <c r="M7" s="36">
        <f>L7-H7</f>
        <v>-4372356432</v>
      </c>
      <c r="N7" s="39"/>
    </row>
    <row r="8" spans="1:23" s="40" customFormat="1" ht="24" customHeight="1">
      <c r="A8" s="41">
        <v>1</v>
      </c>
      <c r="B8" s="42"/>
      <c r="C8" s="43"/>
      <c r="D8" s="44"/>
      <c r="E8" s="45" t="s">
        <v>26</v>
      </c>
      <c r="F8" s="36">
        <f>'[1]歲出機關 (資)'!F8</f>
        <v>1496700000</v>
      </c>
      <c r="G8" s="36">
        <f>'[1]歲出機關 (資)'!G8</f>
        <v>0</v>
      </c>
      <c r="H8" s="46">
        <f aca="true" t="shared" si="0" ref="H8:H14">F8+G8</f>
        <v>1496700000</v>
      </c>
      <c r="I8" s="47">
        <f>'[1]歲出機關 (資)'!I8</f>
        <v>1133305033</v>
      </c>
      <c r="J8" s="36">
        <f>'[1]歲出機關 (資)'!J8</f>
        <v>95479373</v>
      </c>
      <c r="K8" s="36">
        <f>'[1]歲出機關 (資)'!K8</f>
        <v>73753005</v>
      </c>
      <c r="L8" s="36">
        <f aca="true" t="shared" si="1" ref="L8:L14">SUM(I8:K8)</f>
        <v>1302537411</v>
      </c>
      <c r="M8" s="36">
        <f aca="true" t="shared" si="2" ref="M8:M14">L8-H8</f>
        <v>-194162589</v>
      </c>
      <c r="N8" s="48"/>
      <c r="O8" s="49"/>
      <c r="P8" s="49"/>
      <c r="Q8" s="49"/>
      <c r="R8" s="49"/>
      <c r="S8" s="49"/>
      <c r="T8" s="49"/>
      <c r="U8" s="49"/>
      <c r="V8" s="49"/>
      <c r="W8" s="49"/>
    </row>
    <row r="9" spans="1:23" s="10" customFormat="1" ht="24" customHeight="1">
      <c r="A9" s="41">
        <v>2</v>
      </c>
      <c r="B9" s="42"/>
      <c r="C9" s="43"/>
      <c r="D9" s="44"/>
      <c r="E9" s="50" t="s">
        <v>27</v>
      </c>
      <c r="F9" s="36">
        <f>'[1]歲出機關 (資)'!F16</f>
        <v>29442775000</v>
      </c>
      <c r="G9" s="36">
        <f>'[1]歲出機關 (資)'!G16</f>
        <v>0</v>
      </c>
      <c r="H9" s="46">
        <f t="shared" si="0"/>
        <v>29442775000</v>
      </c>
      <c r="I9" s="47">
        <f>'[1]歲出機關 (資)'!I16</f>
        <v>17207516240</v>
      </c>
      <c r="J9" s="36">
        <f>'[1]歲出機關 (資)'!J16</f>
        <v>45050652</v>
      </c>
      <c r="K9" s="36">
        <f>'[1]歲出機關 (資)'!K16</f>
        <v>10454841708</v>
      </c>
      <c r="L9" s="36">
        <f t="shared" si="1"/>
        <v>27707408600</v>
      </c>
      <c r="M9" s="36">
        <f t="shared" si="2"/>
        <v>-1735366400</v>
      </c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s="10" customFormat="1" ht="24" customHeight="1">
      <c r="A10" s="41">
        <v>3</v>
      </c>
      <c r="B10" s="42"/>
      <c r="C10" s="43"/>
      <c r="D10" s="44"/>
      <c r="E10" s="50" t="s">
        <v>28</v>
      </c>
      <c r="F10" s="36">
        <f>'[1]歲出機關 (資)'!F32</f>
        <v>7310600000</v>
      </c>
      <c r="G10" s="36">
        <f>'[1]歲出機關 (資)'!G32</f>
        <v>210752100</v>
      </c>
      <c r="H10" s="46">
        <f t="shared" si="0"/>
        <v>7521352100</v>
      </c>
      <c r="I10" s="47">
        <f>'[1]歲出機關 (資)'!I32</f>
        <v>5523182746</v>
      </c>
      <c r="J10" s="36">
        <f>'[1]歲出機關 (資)'!J32</f>
        <v>0</v>
      </c>
      <c r="K10" s="36">
        <f>'[1]歲出機關 (資)'!K32</f>
        <v>1987098835</v>
      </c>
      <c r="L10" s="36">
        <f t="shared" si="1"/>
        <v>7510281581</v>
      </c>
      <c r="M10" s="36">
        <f t="shared" si="2"/>
        <v>-11070519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s="10" customFormat="1" ht="24" customHeight="1">
      <c r="A11" s="41">
        <v>4</v>
      </c>
      <c r="B11" s="42"/>
      <c r="C11" s="43"/>
      <c r="D11" s="44"/>
      <c r="E11" s="50" t="s">
        <v>29</v>
      </c>
      <c r="F11" s="36">
        <f>'[1]歲出機關 (資)'!F38</f>
        <v>47836200000</v>
      </c>
      <c r="G11" s="36">
        <f>'[1]歲出機關 (資)'!G38</f>
        <v>280000000</v>
      </c>
      <c r="H11" s="46">
        <f t="shared" si="0"/>
        <v>48116200000</v>
      </c>
      <c r="I11" s="47">
        <f>'[1]歲出機關 (資)'!I38</f>
        <v>16134541674</v>
      </c>
      <c r="J11" s="36">
        <f>'[1]歲出機關 (資)'!J38</f>
        <v>3461149492</v>
      </c>
      <c r="K11" s="36">
        <f>'[1]歲出機關 (資)'!K38</f>
        <v>26770567212</v>
      </c>
      <c r="L11" s="36">
        <f t="shared" si="1"/>
        <v>46366258378</v>
      </c>
      <c r="M11" s="36">
        <f t="shared" si="2"/>
        <v>-1749941622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13" s="10" customFormat="1" ht="24" customHeight="1">
      <c r="A12" s="41">
        <v>5</v>
      </c>
      <c r="B12" s="42"/>
      <c r="C12" s="43"/>
      <c r="D12" s="44"/>
      <c r="E12" s="50" t="s">
        <v>30</v>
      </c>
      <c r="F12" s="36">
        <f>'[1]歲出機關 (資)'!F50</f>
        <v>59782964000</v>
      </c>
      <c r="G12" s="36">
        <f>'[1]歲出機關 (資)'!G50</f>
        <v>0</v>
      </c>
      <c r="H12" s="46">
        <f t="shared" si="0"/>
        <v>59782964000</v>
      </c>
      <c r="I12" s="47">
        <f>'[1]歲出機關 (資)'!I50</f>
        <v>42102085523</v>
      </c>
      <c r="J12" s="36">
        <f>'[1]歲出機關 (資)'!J50</f>
        <v>2201777565</v>
      </c>
      <c r="K12" s="36">
        <f>'[1]歲出機關 (資)'!K50</f>
        <v>15399983160</v>
      </c>
      <c r="L12" s="36">
        <f t="shared" si="1"/>
        <v>59703846248</v>
      </c>
      <c r="M12" s="36">
        <f t="shared" si="2"/>
        <v>-79117752</v>
      </c>
    </row>
    <row r="13" spans="1:13" s="10" customFormat="1" ht="24" customHeight="1">
      <c r="A13" s="41">
        <v>6</v>
      </c>
      <c r="B13" s="42"/>
      <c r="C13" s="42"/>
      <c r="D13" s="51"/>
      <c r="E13" s="50" t="s">
        <v>31</v>
      </c>
      <c r="F13" s="36">
        <f>'[1]歲出機關 (資)'!F73</f>
        <v>8080200000</v>
      </c>
      <c r="G13" s="36">
        <f>'[1]歲出機關 (資)'!G73</f>
        <v>41252024</v>
      </c>
      <c r="H13" s="46">
        <f t="shared" si="0"/>
        <v>8121452024</v>
      </c>
      <c r="I13" s="47">
        <f>'[1]歲出機關 (資)'!I73</f>
        <v>4391593265</v>
      </c>
      <c r="J13" s="36">
        <f>'[1]歲出機關 (資)'!J73</f>
        <v>289933017</v>
      </c>
      <c r="K13" s="36">
        <f>'[1]歲出機關 (資)'!K73</f>
        <v>2848182136</v>
      </c>
      <c r="L13" s="36">
        <f t="shared" si="1"/>
        <v>7529708418</v>
      </c>
      <c r="M13" s="36">
        <f t="shared" si="2"/>
        <v>-591743606</v>
      </c>
    </row>
    <row r="14" spans="1:13" ht="24" customHeight="1">
      <c r="A14" s="41">
        <v>7</v>
      </c>
      <c r="B14" s="42"/>
      <c r="C14" s="52"/>
      <c r="D14" s="53"/>
      <c r="E14" s="50" t="s">
        <v>32</v>
      </c>
      <c r="F14" s="36">
        <f>'[1]歲出機關 (資)'!F90</f>
        <v>197135000</v>
      </c>
      <c r="G14" s="36">
        <f>'[1]歲出機關 (資)'!G90</f>
        <v>16502152</v>
      </c>
      <c r="H14" s="46">
        <f t="shared" si="0"/>
        <v>213637152</v>
      </c>
      <c r="I14" s="47">
        <f>'[1]歲出機關 (資)'!I90</f>
        <v>22548652</v>
      </c>
      <c r="J14" s="36">
        <f>'[1]歲出機關 (資)'!J90</f>
        <v>0</v>
      </c>
      <c r="K14" s="36">
        <f>'[1]歲出機關 (資)'!K90</f>
        <v>180134556</v>
      </c>
      <c r="L14" s="36">
        <f t="shared" si="1"/>
        <v>202683208</v>
      </c>
      <c r="M14" s="36">
        <f t="shared" si="2"/>
        <v>-10953944</v>
      </c>
    </row>
    <row r="15" spans="1:13" ht="24" customHeight="1">
      <c r="A15" s="41"/>
      <c r="B15" s="42"/>
      <c r="C15" s="52"/>
      <c r="D15" s="53"/>
      <c r="E15" s="50"/>
      <c r="F15" s="36"/>
      <c r="G15" s="36"/>
      <c r="H15" s="46"/>
      <c r="I15" s="47"/>
      <c r="J15" s="71"/>
      <c r="K15" s="36"/>
      <c r="L15" s="36"/>
      <c r="M15" s="36"/>
    </row>
    <row r="16" spans="1:13" ht="24" customHeight="1">
      <c r="A16" s="41"/>
      <c r="B16" s="42"/>
      <c r="C16" s="52"/>
      <c r="D16" s="53"/>
      <c r="E16" s="50"/>
      <c r="F16" s="36"/>
      <c r="G16" s="36"/>
      <c r="H16" s="46"/>
      <c r="I16" s="47"/>
      <c r="J16" s="71"/>
      <c r="K16" s="36"/>
      <c r="L16" s="36"/>
      <c r="M16" s="36"/>
    </row>
    <row r="17" spans="1:13" ht="24" customHeight="1">
      <c r="A17" s="41"/>
      <c r="B17" s="42"/>
      <c r="C17" s="52"/>
      <c r="D17" s="53"/>
      <c r="E17" s="50"/>
      <c r="F17" s="36"/>
      <c r="G17" s="36"/>
      <c r="H17" s="46"/>
      <c r="I17" s="47"/>
      <c r="J17" s="36"/>
      <c r="K17" s="36"/>
      <c r="L17" s="36"/>
      <c r="M17" s="36"/>
    </row>
    <row r="18" spans="1:13" ht="24" customHeight="1">
      <c r="A18" s="41"/>
      <c r="B18" s="42"/>
      <c r="C18" s="52"/>
      <c r="D18" s="53"/>
      <c r="E18" s="50"/>
      <c r="F18" s="57"/>
      <c r="G18" s="57"/>
      <c r="H18" s="57"/>
      <c r="I18" s="58"/>
      <c r="J18" s="57"/>
      <c r="K18" s="57"/>
      <c r="L18" s="57"/>
      <c r="M18" s="59"/>
    </row>
    <row r="19" spans="1:13" ht="24" customHeight="1">
      <c r="A19" s="41"/>
      <c r="B19" s="42"/>
      <c r="C19" s="52"/>
      <c r="D19" s="53"/>
      <c r="E19" s="50"/>
      <c r="F19" s="57"/>
      <c r="G19" s="57"/>
      <c r="H19" s="57"/>
      <c r="I19" s="58"/>
      <c r="J19" s="57"/>
      <c r="K19" s="57"/>
      <c r="L19" s="57"/>
      <c r="M19" s="59"/>
    </row>
    <row r="20" spans="1:13" ht="24" customHeight="1">
      <c r="A20" s="41"/>
      <c r="B20" s="42"/>
      <c r="C20" s="52"/>
      <c r="D20" s="53"/>
      <c r="E20" s="50"/>
      <c r="F20" s="57"/>
      <c r="G20" s="57"/>
      <c r="H20" s="57"/>
      <c r="I20" s="58"/>
      <c r="J20" s="57"/>
      <c r="K20" s="57"/>
      <c r="L20" s="57"/>
      <c r="M20" s="59"/>
    </row>
    <row r="21" spans="1:13" ht="24" customHeight="1">
      <c r="A21" s="41"/>
      <c r="B21" s="42"/>
      <c r="C21" s="52"/>
      <c r="D21" s="53"/>
      <c r="E21" s="50"/>
      <c r="F21" s="57"/>
      <c r="G21" s="57"/>
      <c r="H21" s="57"/>
      <c r="I21" s="58"/>
      <c r="J21" s="57"/>
      <c r="K21" s="57"/>
      <c r="L21" s="57"/>
      <c r="M21" s="59"/>
    </row>
    <row r="22" spans="1:13" ht="24" customHeight="1">
      <c r="A22" s="41"/>
      <c r="B22" s="42"/>
      <c r="C22" s="52"/>
      <c r="D22" s="53"/>
      <c r="E22" s="50"/>
      <c r="F22" s="57"/>
      <c r="G22" s="57"/>
      <c r="H22" s="57"/>
      <c r="I22" s="58"/>
      <c r="J22" s="57"/>
      <c r="K22" s="57"/>
      <c r="L22" s="57"/>
      <c r="M22" s="59"/>
    </row>
    <row r="23" spans="1:13" ht="24" customHeight="1">
      <c r="A23" s="41"/>
      <c r="B23" s="42"/>
      <c r="C23" s="52"/>
      <c r="D23" s="53"/>
      <c r="E23" s="50"/>
      <c r="F23" s="57"/>
      <c r="G23" s="57"/>
      <c r="H23" s="57"/>
      <c r="I23" s="58"/>
      <c r="J23" s="57"/>
      <c r="K23" s="57"/>
      <c r="L23" s="57"/>
      <c r="M23" s="59"/>
    </row>
    <row r="24" spans="1:13" ht="24" customHeight="1">
      <c r="A24" s="41"/>
      <c r="B24" s="42"/>
      <c r="C24" s="52"/>
      <c r="D24" s="53"/>
      <c r="E24" s="50"/>
      <c r="F24" s="57"/>
      <c r="G24" s="57"/>
      <c r="H24" s="57"/>
      <c r="I24" s="58"/>
      <c r="J24" s="57"/>
      <c r="K24" s="57"/>
      <c r="L24" s="57"/>
      <c r="M24" s="59"/>
    </row>
    <row r="25" spans="1:13" ht="24" customHeight="1">
      <c r="A25" s="41"/>
      <c r="B25" s="42"/>
      <c r="C25" s="52"/>
      <c r="D25" s="53"/>
      <c r="E25" s="50"/>
      <c r="F25" s="57"/>
      <c r="G25" s="57"/>
      <c r="H25" s="57"/>
      <c r="I25" s="58"/>
      <c r="J25" s="57"/>
      <c r="K25" s="57"/>
      <c r="L25" s="57"/>
      <c r="M25" s="59"/>
    </row>
    <row r="26" spans="1:13" ht="24" customHeight="1">
      <c r="A26" s="41"/>
      <c r="B26" s="42"/>
      <c r="C26" s="52"/>
      <c r="D26" s="53"/>
      <c r="E26" s="50"/>
      <c r="F26" s="57"/>
      <c r="G26" s="57"/>
      <c r="H26" s="57"/>
      <c r="I26" s="58"/>
      <c r="J26" s="57"/>
      <c r="K26" s="57"/>
      <c r="L26" s="57"/>
      <c r="M26" s="59"/>
    </row>
    <row r="27" spans="1:13" ht="24" customHeight="1">
      <c r="A27" s="41"/>
      <c r="B27" s="42"/>
      <c r="C27" s="52"/>
      <c r="D27" s="53"/>
      <c r="E27" s="50"/>
      <c r="F27" s="57"/>
      <c r="G27" s="57"/>
      <c r="H27" s="57"/>
      <c r="I27" s="58"/>
      <c r="J27" s="57"/>
      <c r="K27" s="57"/>
      <c r="L27" s="57"/>
      <c r="M27" s="59"/>
    </row>
    <row r="28" spans="1:13" ht="24" customHeight="1">
      <c r="A28" s="41"/>
      <c r="B28" s="42"/>
      <c r="C28" s="52"/>
      <c r="D28" s="53"/>
      <c r="E28" s="50"/>
      <c r="F28" s="57"/>
      <c r="G28" s="57"/>
      <c r="H28" s="57"/>
      <c r="I28" s="58"/>
      <c r="J28" s="57"/>
      <c r="K28" s="57"/>
      <c r="L28" s="57"/>
      <c r="M28" s="59"/>
    </row>
    <row r="29" spans="1:13" ht="33.75" customHeight="1">
      <c r="A29" s="41"/>
      <c r="B29" s="42"/>
      <c r="C29" s="52"/>
      <c r="D29" s="53"/>
      <c r="E29" s="57"/>
      <c r="F29" s="57"/>
      <c r="G29" s="57"/>
      <c r="H29" s="57"/>
      <c r="I29" s="58"/>
      <c r="J29" s="57"/>
      <c r="K29" s="57"/>
      <c r="L29" s="57"/>
      <c r="M29" s="59"/>
    </row>
    <row r="30" spans="1:13" ht="24" customHeight="1">
      <c r="A30" s="41"/>
      <c r="B30" s="42"/>
      <c r="C30" s="52"/>
      <c r="D30" s="53"/>
      <c r="E30" s="57"/>
      <c r="F30" s="57"/>
      <c r="G30" s="57"/>
      <c r="H30" s="57"/>
      <c r="I30" s="58"/>
      <c r="J30" s="57"/>
      <c r="K30" s="57"/>
      <c r="L30" s="57"/>
      <c r="M30" s="59"/>
    </row>
    <row r="31" spans="1:13" ht="31.5" customHeight="1" thickBot="1">
      <c r="A31" s="60"/>
      <c r="B31" s="61"/>
      <c r="C31" s="62"/>
      <c r="D31" s="63"/>
      <c r="E31" s="64"/>
      <c r="F31" s="64"/>
      <c r="G31" s="64"/>
      <c r="H31" s="64"/>
      <c r="I31" s="65"/>
      <c r="J31" s="64"/>
      <c r="K31" s="64"/>
      <c r="L31" s="64"/>
      <c r="M31" s="66"/>
    </row>
    <row r="32" ht="22.5" customHeight="1"/>
    <row r="33" ht="22.5" customHeight="1"/>
    <row r="34" ht="22.5" customHeight="1"/>
    <row r="35" ht="22.5" customHeight="1"/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8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4"/>
  <sheetViews>
    <sheetView zoomScale="85" zoomScaleNormal="85" zoomScaleSheetLayoutView="90" workbookViewId="0" topLeftCell="A1">
      <selection activeCell="H11" sqref="H11"/>
    </sheetView>
  </sheetViews>
  <sheetFormatPr defaultColWidth="9.00390625" defaultRowHeight="15.75"/>
  <cols>
    <col min="1" max="2" width="2.625" style="1" customWidth="1"/>
    <col min="3" max="4" width="2.625" style="2" customWidth="1"/>
    <col min="5" max="5" width="27.125" style="0" customWidth="1"/>
    <col min="6" max="6" width="16.625" style="0" customWidth="1"/>
    <col min="7" max="7" width="16.125" style="0" customWidth="1"/>
    <col min="8" max="8" width="17.25390625" style="0" customWidth="1"/>
    <col min="9" max="9" width="16.625" style="0" customWidth="1"/>
    <col min="10" max="10" width="16.125" style="0" customWidth="1"/>
    <col min="11" max="13" width="17.125" style="0" customWidth="1"/>
  </cols>
  <sheetData>
    <row r="1" spans="8:9" ht="24.75" customHeight="1">
      <c r="H1" s="3" t="s">
        <v>38</v>
      </c>
      <c r="I1" s="4" t="s">
        <v>39</v>
      </c>
    </row>
    <row r="2" spans="1:9" s="10" customFormat="1" ht="27.75" customHeight="1">
      <c r="A2" s="5"/>
      <c r="B2" s="6"/>
      <c r="C2" s="7"/>
      <c r="D2" s="8"/>
      <c r="E2" s="9"/>
      <c r="H2" s="3" t="s">
        <v>40</v>
      </c>
      <c r="I2" s="4" t="s">
        <v>41</v>
      </c>
    </row>
    <row r="3" spans="1:9" s="10" customFormat="1" ht="27.75" customHeight="1">
      <c r="A3" s="11"/>
      <c r="B3" s="12"/>
      <c r="C3" s="13"/>
      <c r="D3" s="12"/>
      <c r="E3" s="14"/>
      <c r="H3" s="3" t="s">
        <v>42</v>
      </c>
      <c r="I3" s="4" t="s">
        <v>43</v>
      </c>
    </row>
    <row r="4" spans="1:13" s="10" customFormat="1" ht="24.75" customHeight="1" thickBot="1">
      <c r="A4" s="77"/>
      <c r="B4" s="78"/>
      <c r="C4" s="78"/>
      <c r="D4" s="78"/>
      <c r="E4" s="78"/>
      <c r="H4" s="16" t="s">
        <v>44</v>
      </c>
      <c r="I4" s="79" t="s">
        <v>45</v>
      </c>
      <c r="L4" s="18"/>
      <c r="M4" s="19" t="s">
        <v>46</v>
      </c>
    </row>
    <row r="5" spans="1:14" s="26" customFormat="1" ht="21" customHeight="1">
      <c r="A5" s="74" t="s">
        <v>47</v>
      </c>
      <c r="B5" s="74"/>
      <c r="C5" s="74"/>
      <c r="D5" s="74"/>
      <c r="E5" s="75"/>
      <c r="F5" s="20"/>
      <c r="G5" s="21" t="s">
        <v>48</v>
      </c>
      <c r="H5" s="22"/>
      <c r="I5" s="23" t="s">
        <v>49</v>
      </c>
      <c r="J5" s="23"/>
      <c r="K5" s="24"/>
      <c r="L5" s="22"/>
      <c r="M5" s="72" t="s">
        <v>50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34</v>
      </c>
      <c r="F6" s="27" t="s">
        <v>51</v>
      </c>
      <c r="G6" s="27" t="s">
        <v>52</v>
      </c>
      <c r="H6" s="31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73"/>
      <c r="N6" s="25"/>
    </row>
    <row r="7" spans="1:13" s="40" customFormat="1" ht="27" customHeight="1">
      <c r="A7" s="80"/>
      <c r="B7" s="81"/>
      <c r="C7" s="82"/>
      <c r="D7" s="82"/>
      <c r="E7" s="83" t="s">
        <v>53</v>
      </c>
      <c r="F7" s="84">
        <f>'[1]歲出機關 (經)'!F7+'[1]歲出機關 (資)'!F7</f>
        <v>158943284000</v>
      </c>
      <c r="G7" s="84">
        <f>'[1]歲出機關 (經)'!G7+'[1]歲出機關 (資)'!G7</f>
        <v>0</v>
      </c>
      <c r="H7" s="85">
        <f>'[1]歲出機關 (經)'!H7+'[1]歲出機關 (資)'!H7</f>
        <v>158943284000</v>
      </c>
      <c r="I7" s="86">
        <f>'[1]歲出機關 (經)'!I7+'[1]歲出機關 (資)'!I7</f>
        <v>90173222294</v>
      </c>
      <c r="J7" s="84">
        <f>'[1]歲出機關 (經)'!J7+'[1]歲出機關 (資)'!J7</f>
        <v>6144467349</v>
      </c>
      <c r="K7" s="84">
        <f>'[1]歲出機關 (經)'!K7+'[1]歲出機關 (資)'!K7</f>
        <v>57963380550</v>
      </c>
      <c r="L7" s="84">
        <f>'[1]歲出機關 (經)'!L7+'[1]歲出機關 (資)'!L7</f>
        <v>154281070193</v>
      </c>
      <c r="M7" s="84">
        <f>'[1]歲出機關 (經)'!M7+'[1]歲出機關 (資)'!M7</f>
        <v>-4662213807</v>
      </c>
    </row>
    <row r="8" spans="1:13" s="40" customFormat="1" ht="24" customHeight="1">
      <c r="A8" s="87">
        <v>1</v>
      </c>
      <c r="B8" s="88"/>
      <c r="C8" s="89"/>
      <c r="D8" s="89"/>
      <c r="E8" s="90" t="s">
        <v>54</v>
      </c>
      <c r="F8" s="84">
        <f>'[1]歲出機關 (經)'!F8+'[1]歲出機關 (資)'!F8</f>
        <v>1556700000</v>
      </c>
      <c r="G8" s="84">
        <f>'[1]歲出機關 (經)'!G8+'[1]歲出機關 (資)'!G8</f>
        <v>0</v>
      </c>
      <c r="H8" s="91">
        <f>'[1]歲出機關 (經)'!H8+'[1]歲出機關 (資)'!H8</f>
        <v>1556700000</v>
      </c>
      <c r="I8" s="92">
        <f>'[1]歲出機關 (經)'!I8+'[1]歲出機關 (資)'!I8</f>
        <v>1180707529</v>
      </c>
      <c r="J8" s="84">
        <f>'[1]歲出機關 (經)'!J8+'[1]歲出機關 (資)'!J8</f>
        <v>95479373</v>
      </c>
      <c r="K8" s="84">
        <f>'[1]歲出機關 (經)'!K8+'[1]歲出機關 (資)'!K8</f>
        <v>76703005</v>
      </c>
      <c r="L8" s="84">
        <f>'[1]歲出機關 (經)'!L8+'[1]歲出機關 (資)'!L8</f>
        <v>1352889907</v>
      </c>
      <c r="M8" s="84">
        <f>'[1]歲出機關 (經)'!M8+'[1]歲出機關 (資)'!M8</f>
        <v>-203810093</v>
      </c>
    </row>
    <row r="9" spans="1:13" s="40" customFormat="1" ht="24" customHeight="1">
      <c r="A9" s="87"/>
      <c r="B9" s="88">
        <v>1</v>
      </c>
      <c r="C9" s="89"/>
      <c r="D9" s="89"/>
      <c r="E9" s="93" t="s">
        <v>55</v>
      </c>
      <c r="F9" s="84">
        <f>'[1]歲出機關 (經)'!F9+'[1]歲出機關 (資)'!F9</f>
        <v>689000000</v>
      </c>
      <c r="G9" s="84">
        <f>'[1]歲出機關 (經)'!G9+'[1]歲出機關 (資)'!G9</f>
        <v>0</v>
      </c>
      <c r="H9" s="91">
        <f>'[1]歲出機關 (經)'!H9+'[1]歲出機關 (資)'!H9</f>
        <v>689000000</v>
      </c>
      <c r="I9" s="92">
        <f>'[1]歲出機關 (經)'!I9+'[1]歲出機關 (資)'!I9</f>
        <v>606902493</v>
      </c>
      <c r="J9" s="84">
        <f>'[1]歲出機關 (經)'!J9+'[1]歲出機關 (資)'!J9</f>
        <v>0</v>
      </c>
      <c r="K9" s="84">
        <f>'[1]歲出機關 (經)'!K9+'[1]歲出機關 (資)'!K9</f>
        <v>56638650</v>
      </c>
      <c r="L9" s="84">
        <f>'[1]歲出機關 (經)'!L9+'[1]歲出機關 (資)'!L9</f>
        <v>663541143</v>
      </c>
      <c r="M9" s="84">
        <f>'[1]歲出機關 (經)'!M9+'[1]歲出機關 (資)'!M9</f>
        <v>-25458857</v>
      </c>
    </row>
    <row r="10" spans="1:13" s="40" customFormat="1" ht="24" customHeight="1">
      <c r="A10" s="87"/>
      <c r="B10" s="88"/>
      <c r="C10" s="89"/>
      <c r="D10" s="89"/>
      <c r="E10" s="90" t="s">
        <v>56</v>
      </c>
      <c r="F10" s="84">
        <f>'[1]歲出機關 (經)'!F10+'[1]歲出機關 (資)'!F10</f>
        <v>689000000</v>
      </c>
      <c r="G10" s="84">
        <f>'[1]歲出機關 (經)'!G10+'[1]歲出機關 (資)'!G10</f>
        <v>0</v>
      </c>
      <c r="H10" s="91">
        <f>'[1]歲出機關 (經)'!H10+'[1]歲出機關 (資)'!H10</f>
        <v>689000000</v>
      </c>
      <c r="I10" s="92">
        <f>'[1]歲出機關 (經)'!I10+'[1]歲出機關 (資)'!I10</f>
        <v>606902493</v>
      </c>
      <c r="J10" s="84">
        <f>'[1]歲出機關 (經)'!J10+'[1]歲出機關 (資)'!J10</f>
        <v>0</v>
      </c>
      <c r="K10" s="84">
        <f>'[1]歲出機關 (經)'!K10+'[1]歲出機關 (資)'!K10</f>
        <v>56638650</v>
      </c>
      <c r="L10" s="84">
        <f>'[1]歲出機關 (經)'!L10+'[1]歲出機關 (資)'!L10</f>
        <v>663541143</v>
      </c>
      <c r="M10" s="84">
        <f>'[1]歲出機關 (經)'!M10+'[1]歲出機關 (資)'!M10</f>
        <v>-25458857</v>
      </c>
    </row>
    <row r="11" spans="1:13" s="49" customFormat="1" ht="24" customHeight="1">
      <c r="A11" s="87"/>
      <c r="B11" s="88"/>
      <c r="C11" s="88">
        <v>1</v>
      </c>
      <c r="D11" s="88"/>
      <c r="E11" s="94" t="s">
        <v>57</v>
      </c>
      <c r="F11" s="95">
        <f>'[1]歲出機關 (經)'!F11+'[1]歲出機關 (資)'!F11</f>
        <v>689000000</v>
      </c>
      <c r="G11" s="95">
        <f>'[1]歲出機關 (經)'!G11+'[1]歲出機關 (資)'!G11</f>
        <v>0</v>
      </c>
      <c r="H11" s="96">
        <f>'[1]歲出機關 (經)'!H11+'[1]歲出機關 (資)'!H11</f>
        <v>689000000</v>
      </c>
      <c r="I11" s="97">
        <f>'[1]歲出機關 (經)'!I11+'[1]歲出機關 (資)'!I11</f>
        <v>606902493</v>
      </c>
      <c r="J11" s="95">
        <f>'[1]歲出機關 (經)'!J11+'[1]歲出機關 (資)'!J11</f>
        <v>0</v>
      </c>
      <c r="K11" s="95">
        <f>'[1]歲出機關 (經)'!K11+'[1]歲出機關 (資)'!K11</f>
        <v>56638650</v>
      </c>
      <c r="L11" s="95">
        <f>'[1]歲出機關 (經)'!L11+'[1]歲出機關 (資)'!L11</f>
        <v>663541143</v>
      </c>
      <c r="M11" s="95">
        <f>'[1]歲出機關 (經)'!M11+'[1]歲出機關 (資)'!M11</f>
        <v>-25458857</v>
      </c>
    </row>
    <row r="12" spans="1:13" s="10" customFormat="1" ht="24" customHeight="1">
      <c r="A12" s="87"/>
      <c r="B12" s="88">
        <v>2</v>
      </c>
      <c r="C12" s="88"/>
      <c r="D12" s="88"/>
      <c r="E12" s="93" t="s">
        <v>58</v>
      </c>
      <c r="F12" s="84">
        <f>'[1]歲出機關 (經)'!F12+'[1]歲出機關 (資)'!F12</f>
        <v>867700000</v>
      </c>
      <c r="G12" s="84">
        <f>'[1]歲出機關 (經)'!G12+'[1]歲出機關 (資)'!G12</f>
        <v>0</v>
      </c>
      <c r="H12" s="91">
        <f>'[1]歲出機關 (經)'!H12+'[1]歲出機關 (資)'!H12</f>
        <v>867700000</v>
      </c>
      <c r="I12" s="92">
        <f>'[1]歲出機關 (經)'!I12+'[1]歲出機關 (資)'!I12</f>
        <v>573805036</v>
      </c>
      <c r="J12" s="84">
        <f>'[1]歲出機關 (經)'!J12+'[1]歲出機關 (資)'!J12</f>
        <v>95479373</v>
      </c>
      <c r="K12" s="84">
        <f>'[1]歲出機關 (經)'!K12+'[1]歲出機關 (資)'!K12</f>
        <v>20064355</v>
      </c>
      <c r="L12" s="84">
        <f>'[1]歲出機關 (經)'!L12+'[1]歲出機關 (資)'!L12</f>
        <v>689348764</v>
      </c>
      <c r="M12" s="84">
        <f>'[1]歲出機關 (經)'!M12+'[1]歲出機關 (資)'!M12</f>
        <v>-178351236</v>
      </c>
    </row>
    <row r="13" spans="1:13" s="49" customFormat="1" ht="24" customHeight="1">
      <c r="A13" s="87"/>
      <c r="B13" s="88"/>
      <c r="C13" s="88"/>
      <c r="D13" s="88"/>
      <c r="E13" s="90" t="s">
        <v>59</v>
      </c>
      <c r="F13" s="84">
        <f>'[1]歲出機關 (經)'!F13+'[1]歲出機關 (資)'!F13</f>
        <v>867700000</v>
      </c>
      <c r="G13" s="84">
        <f>'[1]歲出機關 (經)'!G13+'[1]歲出機關 (資)'!G13</f>
        <v>0</v>
      </c>
      <c r="H13" s="91">
        <f>'[1]歲出機關 (經)'!H13+'[1]歲出機關 (資)'!H13</f>
        <v>867700000</v>
      </c>
      <c r="I13" s="92">
        <f>'[1]歲出機關 (經)'!I13+'[1]歲出機關 (資)'!I13</f>
        <v>573805036</v>
      </c>
      <c r="J13" s="84">
        <f>'[1]歲出機關 (經)'!J13+'[1]歲出機關 (資)'!J13</f>
        <v>95479373</v>
      </c>
      <c r="K13" s="84">
        <f>'[1]歲出機關 (經)'!K13+'[1]歲出機關 (資)'!K13</f>
        <v>20064355</v>
      </c>
      <c r="L13" s="84">
        <f>'[1]歲出機關 (經)'!L13+'[1]歲出機關 (資)'!L13</f>
        <v>689348764</v>
      </c>
      <c r="M13" s="84">
        <f>'[1]歲出機關 (經)'!M13+'[1]歲出機關 (資)'!M13</f>
        <v>-178351236</v>
      </c>
    </row>
    <row r="14" spans="1:13" s="10" customFormat="1" ht="24" customHeight="1">
      <c r="A14" s="87"/>
      <c r="B14" s="88"/>
      <c r="C14" s="88">
        <v>1</v>
      </c>
      <c r="D14" s="88"/>
      <c r="E14" s="94" t="s">
        <v>60</v>
      </c>
      <c r="F14" s="95">
        <f>'[1]歲出機關 (經)'!F14+'[1]歲出機關 (資)'!F14</f>
        <v>867700000</v>
      </c>
      <c r="G14" s="95">
        <f>'[1]歲出機關 (經)'!G14+'[1]歲出機關 (資)'!G14</f>
        <v>0</v>
      </c>
      <c r="H14" s="96">
        <f>'[1]歲出機關 (經)'!H14+'[1]歲出機關 (資)'!H14</f>
        <v>867700000</v>
      </c>
      <c r="I14" s="97">
        <f>'[1]歲出機關 (經)'!I14+'[1]歲出機關 (資)'!I14</f>
        <v>573805036</v>
      </c>
      <c r="J14" s="95">
        <f>'[1]歲出機關 (經)'!J14+'[1]歲出機關 (資)'!J14</f>
        <v>95479373</v>
      </c>
      <c r="K14" s="95">
        <f>'[1]歲出機關 (經)'!K14+'[1]歲出機關 (資)'!K14</f>
        <v>20064355</v>
      </c>
      <c r="L14" s="95">
        <f>'[1]歲出機關 (經)'!L14+'[1]歲出機關 (資)'!L14</f>
        <v>689348764</v>
      </c>
      <c r="M14" s="95">
        <f>'[1]歲出機關 (經)'!M14+'[1]歲出機關 (資)'!M14</f>
        <v>-178351236</v>
      </c>
    </row>
    <row r="15" spans="1:13" s="10" customFormat="1" ht="24" customHeight="1">
      <c r="A15" s="87"/>
      <c r="B15" s="88"/>
      <c r="C15" s="88"/>
      <c r="D15" s="88">
        <v>1</v>
      </c>
      <c r="E15" s="98" t="s">
        <v>61</v>
      </c>
      <c r="F15" s="95">
        <f>'[1]歲出機關 (經)'!F15+'[1]歲出機關 (資)'!F15</f>
        <v>867700000</v>
      </c>
      <c r="G15" s="95">
        <f>'[1]歲出機關 (經)'!G15+'[1]歲出機關 (資)'!G15</f>
        <v>0</v>
      </c>
      <c r="H15" s="96">
        <f>'[1]歲出機關 (經)'!H15+'[1]歲出機關 (資)'!H15</f>
        <v>867700000</v>
      </c>
      <c r="I15" s="97">
        <f>'[1]歲出機關 (經)'!I15+'[1]歲出機關 (資)'!I15</f>
        <v>573805036</v>
      </c>
      <c r="J15" s="95">
        <f>'[1]歲出機關 (經)'!J15+'[1]歲出機關 (資)'!J15</f>
        <v>95479373</v>
      </c>
      <c r="K15" s="95">
        <f>'[1]歲出機關 (經)'!K15+'[1]歲出機關 (資)'!K15</f>
        <v>20064355</v>
      </c>
      <c r="L15" s="95">
        <f>'[1]歲出機關 (經)'!L15+'[1]歲出機關 (資)'!L15</f>
        <v>689348764</v>
      </c>
      <c r="M15" s="95">
        <f>'[1]歲出機關 (經)'!M15+'[1]歲出機關 (資)'!M15</f>
        <v>-178351236</v>
      </c>
    </row>
    <row r="16" spans="1:13" s="10" customFormat="1" ht="24" customHeight="1">
      <c r="A16" s="87">
        <v>2</v>
      </c>
      <c r="B16" s="88"/>
      <c r="C16" s="89"/>
      <c r="D16" s="89"/>
      <c r="E16" s="90" t="s">
        <v>62</v>
      </c>
      <c r="F16" s="84">
        <f>'[1]歲出機關 (經)'!F16+'[1]歲出機關 (資)'!F16</f>
        <v>29934000000</v>
      </c>
      <c r="G16" s="84">
        <f>'[1]歲出機關 (經)'!G16+'[1]歲出機關 (資)'!G16</f>
        <v>0</v>
      </c>
      <c r="H16" s="91">
        <f>'[1]歲出機關 (經)'!H16+'[1]歲出機關 (資)'!H16</f>
        <v>29934000000</v>
      </c>
      <c r="I16" s="92">
        <f>'[1]歲出機關 (經)'!I16+'[1]歲出機關 (資)'!I16</f>
        <v>17534399005</v>
      </c>
      <c r="J16" s="84">
        <f>'[1]歲出機關 (經)'!J16+'[1]歲出機關 (資)'!J16</f>
        <v>45050652</v>
      </c>
      <c r="K16" s="84">
        <f>'[1]歲出機關 (經)'!K16+'[1]歲出機關 (資)'!K16</f>
        <v>10469779007</v>
      </c>
      <c r="L16" s="84">
        <f>'[1]歲出機關 (經)'!L16+'[1]歲出機關 (資)'!L16</f>
        <v>28049228664</v>
      </c>
      <c r="M16" s="84">
        <f>'[1]歲出機關 (經)'!M16+'[1]歲出機關 (資)'!M16</f>
        <v>-1884771336</v>
      </c>
    </row>
    <row r="17" spans="1:13" s="10" customFormat="1" ht="24" customHeight="1">
      <c r="A17" s="87"/>
      <c r="B17" s="88">
        <v>1</v>
      </c>
      <c r="C17" s="89"/>
      <c r="D17" s="89"/>
      <c r="E17" s="93" t="s">
        <v>63</v>
      </c>
      <c r="F17" s="84">
        <f>'[1]歲出機關 (經)'!F17+'[1]歲出機關 (資)'!F17</f>
        <v>370000000</v>
      </c>
      <c r="G17" s="84">
        <f>'[1]歲出機關 (經)'!G17+'[1]歲出機關 (資)'!G17</f>
        <v>0</v>
      </c>
      <c r="H17" s="91">
        <f>'[1]歲出機關 (經)'!H17+'[1]歲出機關 (資)'!H17</f>
        <v>370000000</v>
      </c>
      <c r="I17" s="92">
        <f>'[1]歲出機關 (經)'!I17+'[1]歲出機關 (資)'!I17</f>
        <v>309515000</v>
      </c>
      <c r="J17" s="84">
        <f>'[1]歲出機關 (經)'!J17+'[1]歲出機關 (資)'!J17</f>
        <v>0</v>
      </c>
      <c r="K17" s="84">
        <f>'[1]歲出機關 (經)'!K17+'[1]歲出機關 (資)'!K17</f>
        <v>60485000</v>
      </c>
      <c r="L17" s="84">
        <f>'[1]歲出機關 (經)'!L17+'[1]歲出機關 (資)'!L17</f>
        <v>370000000</v>
      </c>
      <c r="M17" s="84">
        <f>'[1]歲出機關 (經)'!M17+'[1]歲出機關 (資)'!M17</f>
        <v>0</v>
      </c>
    </row>
    <row r="18" spans="1:13" s="10" customFormat="1" ht="24" customHeight="1">
      <c r="A18" s="87"/>
      <c r="B18" s="88"/>
      <c r="C18" s="89"/>
      <c r="D18" s="89"/>
      <c r="E18" s="90" t="s">
        <v>56</v>
      </c>
      <c r="F18" s="84">
        <f>'[1]歲出機關 (經)'!F18+'[1]歲出機關 (資)'!F18</f>
        <v>370000000</v>
      </c>
      <c r="G18" s="84">
        <f>'[1]歲出機關 (經)'!G18+'[1]歲出機關 (資)'!G18</f>
        <v>0</v>
      </c>
      <c r="H18" s="91">
        <f>'[1]歲出機關 (經)'!H18+'[1]歲出機關 (資)'!H18</f>
        <v>370000000</v>
      </c>
      <c r="I18" s="92">
        <f>'[1]歲出機關 (經)'!I18+'[1]歲出機關 (資)'!I18</f>
        <v>309515000</v>
      </c>
      <c r="J18" s="84">
        <f>'[1]歲出機關 (經)'!J18+'[1]歲出機關 (資)'!J18</f>
        <v>0</v>
      </c>
      <c r="K18" s="84">
        <f>'[1]歲出機關 (經)'!K18+'[1]歲出機關 (資)'!K18</f>
        <v>60485000</v>
      </c>
      <c r="L18" s="84">
        <f>'[1]歲出機關 (經)'!L18+'[1]歲出機關 (資)'!L18</f>
        <v>370000000</v>
      </c>
      <c r="M18" s="84">
        <f>'[1]歲出機關 (經)'!M18+'[1]歲出機關 (資)'!M18</f>
        <v>0</v>
      </c>
    </row>
    <row r="19" spans="1:16" s="10" customFormat="1" ht="24" customHeight="1">
      <c r="A19" s="87"/>
      <c r="B19" s="88"/>
      <c r="C19" s="88">
        <v>1</v>
      </c>
      <c r="D19" s="89"/>
      <c r="E19" s="94" t="s">
        <v>64</v>
      </c>
      <c r="F19" s="95">
        <f>'[1]歲出機關 (經)'!F19+'[1]歲出機關 (資)'!F19</f>
        <v>370000000</v>
      </c>
      <c r="G19" s="95">
        <f>'[1]歲出機關 (經)'!G19+'[1]歲出機關 (資)'!G19</f>
        <v>0</v>
      </c>
      <c r="H19" s="96">
        <f>'[1]歲出機關 (經)'!H19+'[1]歲出機關 (資)'!H19</f>
        <v>370000000</v>
      </c>
      <c r="I19" s="97">
        <f>'[1]歲出機關 (經)'!I19+'[1]歲出機關 (資)'!I19</f>
        <v>309515000</v>
      </c>
      <c r="J19" s="95">
        <f>'[1]歲出機關 (經)'!J19+'[1]歲出機關 (資)'!J19</f>
        <v>0</v>
      </c>
      <c r="K19" s="95">
        <f>'[1]歲出機關 (經)'!K19+'[1]歲出機關 (資)'!K19</f>
        <v>60485000</v>
      </c>
      <c r="L19" s="95">
        <f>'[1]歲出機關 (經)'!L19+'[1]歲出機關 (資)'!L19</f>
        <v>370000000</v>
      </c>
      <c r="M19" s="95">
        <f>'[1]歲出機關 (經)'!M19+'[1]歲出機關 (資)'!M19</f>
        <v>0</v>
      </c>
      <c r="N19" s="49"/>
      <c r="O19" s="49"/>
      <c r="P19" s="49"/>
    </row>
    <row r="20" spans="1:16" s="10" customFormat="1" ht="24" customHeight="1">
      <c r="A20" s="87"/>
      <c r="B20" s="88"/>
      <c r="C20" s="88"/>
      <c r="D20" s="88">
        <v>1</v>
      </c>
      <c r="E20" s="98" t="s">
        <v>65</v>
      </c>
      <c r="F20" s="95">
        <f>'[1]歲出機關 (經)'!F20+'[1]歲出機關 (資)'!F20</f>
        <v>370000000</v>
      </c>
      <c r="G20" s="95">
        <f>'[1]歲出機關 (經)'!G20+'[1]歲出機關 (資)'!G20</f>
        <v>0</v>
      </c>
      <c r="H20" s="96">
        <f>'[1]歲出機關 (經)'!H20+'[1]歲出機關 (資)'!H20</f>
        <v>370000000</v>
      </c>
      <c r="I20" s="97">
        <f>'[1]歲出機關 (經)'!I20+'[1]歲出機關 (資)'!I20</f>
        <v>309515000</v>
      </c>
      <c r="J20" s="95">
        <f>'[1]歲出機關 (經)'!J20+'[1]歲出機關 (資)'!J20</f>
        <v>0</v>
      </c>
      <c r="K20" s="95">
        <f>'[1]歲出機關 (經)'!K20+'[1]歲出機關 (資)'!K20</f>
        <v>60485000</v>
      </c>
      <c r="L20" s="95">
        <f>'[1]歲出機關 (經)'!L20+'[1]歲出機關 (資)'!L20</f>
        <v>370000000</v>
      </c>
      <c r="M20" s="95">
        <f>'[1]歲出機關 (經)'!M20+'[1]歲出機關 (資)'!M20</f>
        <v>0</v>
      </c>
      <c r="N20" s="49"/>
      <c r="O20" s="49"/>
      <c r="P20" s="49"/>
    </row>
    <row r="21" spans="1:13" s="10" customFormat="1" ht="24" customHeight="1">
      <c r="A21" s="87"/>
      <c r="B21" s="88">
        <v>2</v>
      </c>
      <c r="C21" s="89"/>
      <c r="D21" s="89"/>
      <c r="E21" s="93" t="s">
        <v>66</v>
      </c>
      <c r="F21" s="84">
        <f>'[1]歲出機關 (經)'!F21+'[1]歲出機關 (資)'!F21</f>
        <v>29564000000</v>
      </c>
      <c r="G21" s="84">
        <f>'[1]歲出機關 (經)'!G21+'[1]歲出機關 (資)'!G21</f>
        <v>0</v>
      </c>
      <c r="H21" s="91">
        <f>'[1]歲出機關 (經)'!H21+'[1]歲出機關 (資)'!H21</f>
        <v>29564000000</v>
      </c>
      <c r="I21" s="92">
        <f>'[1]歲出機關 (經)'!I21+'[1]歲出機關 (資)'!I21</f>
        <v>17224884005</v>
      </c>
      <c r="J21" s="84">
        <f>'[1]歲出機關 (經)'!J21+'[1]歲出機關 (資)'!J21</f>
        <v>45050652</v>
      </c>
      <c r="K21" s="84">
        <f>'[1]歲出機關 (經)'!K21+'[1]歲出機關 (資)'!K21</f>
        <v>10409294007</v>
      </c>
      <c r="L21" s="84">
        <f>'[1]歲出機關 (經)'!L21+'[1]歲出機關 (資)'!L21</f>
        <v>27679228664</v>
      </c>
      <c r="M21" s="84">
        <f>'[1]歲出機關 (經)'!M21+'[1]歲出機關 (資)'!M21</f>
        <v>-1884771336</v>
      </c>
    </row>
    <row r="22" spans="1:13" s="10" customFormat="1" ht="24" customHeight="1">
      <c r="A22" s="87"/>
      <c r="B22" s="88"/>
      <c r="C22" s="89"/>
      <c r="D22" s="89"/>
      <c r="E22" s="90" t="s">
        <v>67</v>
      </c>
      <c r="F22" s="84">
        <f>'[1]歲出機關 (經)'!F22+'[1]歲出機關 (資)'!F22</f>
        <v>1268000000</v>
      </c>
      <c r="G22" s="84">
        <f>'[1]歲出機關 (經)'!G22+'[1]歲出機關 (資)'!G22</f>
        <v>0</v>
      </c>
      <c r="H22" s="91">
        <f>'[1]歲出機關 (經)'!H22+'[1]歲出機關 (資)'!H22</f>
        <v>1268000000</v>
      </c>
      <c r="I22" s="92">
        <f>'[1]歲出機關 (經)'!I22+'[1]歲出機關 (資)'!I22</f>
        <v>10890319</v>
      </c>
      <c r="J22" s="84">
        <f>'[1]歲出機關 (經)'!J22+'[1]歲出機關 (資)'!J22</f>
        <v>0</v>
      </c>
      <c r="K22" s="84">
        <f>'[1]歲出機關 (經)'!K22+'[1]歲出機關 (資)'!K22</f>
        <v>1107230407</v>
      </c>
      <c r="L22" s="84">
        <f>'[1]歲出機關 (經)'!L22+'[1]歲出機關 (資)'!L22</f>
        <v>1118120726</v>
      </c>
      <c r="M22" s="84">
        <f>'[1]歲出機關 (經)'!M22+'[1]歲出機關 (資)'!M22</f>
        <v>-149879274</v>
      </c>
    </row>
    <row r="23" spans="1:13" s="10" customFormat="1" ht="24" customHeight="1">
      <c r="A23" s="87"/>
      <c r="B23" s="88"/>
      <c r="C23" s="88">
        <v>1</v>
      </c>
      <c r="D23" s="88"/>
      <c r="E23" s="94" t="s">
        <v>68</v>
      </c>
      <c r="F23" s="95">
        <f>'[1]歲出機關 (經)'!F23+'[1]歲出機關 (資)'!F23</f>
        <v>1268000000</v>
      </c>
      <c r="G23" s="95">
        <f>'[1]歲出機關 (經)'!G23+'[1]歲出機關 (資)'!G23</f>
        <v>0</v>
      </c>
      <c r="H23" s="96">
        <f>'[1]歲出機關 (經)'!H23+'[1]歲出機關 (資)'!H23</f>
        <v>1268000000</v>
      </c>
      <c r="I23" s="97">
        <f>'[1]歲出機關 (經)'!I23+'[1]歲出機關 (資)'!I23</f>
        <v>10890319</v>
      </c>
      <c r="J23" s="95">
        <f>'[1]歲出機關 (經)'!J23+'[1]歲出機關 (資)'!J23</f>
        <v>0</v>
      </c>
      <c r="K23" s="95">
        <f>'[1]歲出機關 (經)'!K23+'[1]歲出機關 (資)'!K23</f>
        <v>1107230407</v>
      </c>
      <c r="L23" s="95">
        <f>'[1]歲出機關 (經)'!L23+'[1]歲出機關 (資)'!L23</f>
        <v>1118120726</v>
      </c>
      <c r="M23" s="95">
        <f>'[1]歲出機關 (經)'!M23+'[1]歲出機關 (資)'!M23</f>
        <v>-149879274</v>
      </c>
    </row>
    <row r="24" spans="1:13" s="10" customFormat="1" ht="24" customHeight="1">
      <c r="A24" s="87"/>
      <c r="B24" s="88"/>
      <c r="C24" s="88"/>
      <c r="D24" s="88">
        <v>1</v>
      </c>
      <c r="E24" s="98" t="s">
        <v>69</v>
      </c>
      <c r="F24" s="95">
        <f>'[1]歲出機關 (經)'!F24+'[1]歲出機關 (資)'!F24</f>
        <v>1268000000</v>
      </c>
      <c r="G24" s="95">
        <f>'[1]歲出機關 (經)'!G24+'[1]歲出機關 (資)'!G24</f>
        <v>0</v>
      </c>
      <c r="H24" s="96">
        <f>'[1]歲出機關 (經)'!H24+'[1]歲出機關 (資)'!H24</f>
        <v>1268000000</v>
      </c>
      <c r="I24" s="97">
        <f>'[1]歲出機關 (經)'!I24+'[1]歲出機關 (資)'!I24</f>
        <v>10890319</v>
      </c>
      <c r="J24" s="95">
        <f>'[1]歲出機關 (經)'!J24+'[1]歲出機關 (資)'!J24</f>
        <v>0</v>
      </c>
      <c r="K24" s="95">
        <f>'[1]歲出機關 (經)'!K24+'[1]歲出機關 (資)'!K24</f>
        <v>1107230407</v>
      </c>
      <c r="L24" s="95">
        <f>'[1]歲出機關 (經)'!L24+'[1]歲出機關 (資)'!L24</f>
        <v>1118120726</v>
      </c>
      <c r="M24" s="95">
        <f>'[1]歲出機關 (經)'!M24+'[1]歲出機關 (資)'!M24</f>
        <v>-149879274</v>
      </c>
    </row>
    <row r="25" spans="1:13" s="10" customFormat="1" ht="24" customHeight="1">
      <c r="A25" s="87"/>
      <c r="B25" s="88"/>
      <c r="C25" s="88"/>
      <c r="D25" s="88"/>
      <c r="E25" s="90" t="s">
        <v>70</v>
      </c>
      <c r="F25" s="84">
        <f>'[1]歲出機關 (經)'!F25+'[1]歲出機關 (資)'!F25</f>
        <v>10678000000</v>
      </c>
      <c r="G25" s="84">
        <f>'[1]歲出機關 (經)'!G25+'[1]歲出機關 (資)'!G25</f>
        <v>0</v>
      </c>
      <c r="H25" s="91">
        <f>'[1]歲出機關 (經)'!H25+'[1]歲出機關 (資)'!H25</f>
        <v>10678000000</v>
      </c>
      <c r="I25" s="92">
        <f>'[1]歲出機關 (經)'!I25+'[1]歲出機關 (資)'!I25</f>
        <v>7804814253</v>
      </c>
      <c r="J25" s="84">
        <f>'[1]歲出機關 (經)'!J25+'[1]歲出機關 (資)'!J25</f>
        <v>0</v>
      </c>
      <c r="K25" s="84">
        <f>'[1]歲出機關 (經)'!K25+'[1]歲出機關 (資)'!K25</f>
        <v>2667344666</v>
      </c>
      <c r="L25" s="84">
        <f>'[1]歲出機關 (經)'!L25+'[1]歲出機關 (資)'!L25</f>
        <v>10472158919</v>
      </c>
      <c r="M25" s="84">
        <f>'[1]歲出機關 (經)'!M25+'[1]歲出機關 (資)'!M25</f>
        <v>-205841081</v>
      </c>
    </row>
    <row r="26" spans="1:13" s="10" customFormat="1" ht="24" customHeight="1">
      <c r="A26" s="87"/>
      <c r="B26" s="88"/>
      <c r="C26" s="88">
        <v>2</v>
      </c>
      <c r="D26" s="88"/>
      <c r="E26" s="94" t="s">
        <v>71</v>
      </c>
      <c r="F26" s="95">
        <f>'[1]歲出機關 (經)'!F26+'[1]歲出機關 (資)'!F26</f>
        <v>10678000000</v>
      </c>
      <c r="G26" s="95">
        <f>'[1]歲出機關 (經)'!G26+'[1]歲出機關 (資)'!G26</f>
        <v>0</v>
      </c>
      <c r="H26" s="96">
        <f>'[1]歲出機關 (經)'!H26+'[1]歲出機關 (資)'!H26</f>
        <v>10678000000</v>
      </c>
      <c r="I26" s="97">
        <f>'[1]歲出機關 (經)'!I26+'[1]歲出機關 (資)'!I26</f>
        <v>7804814253</v>
      </c>
      <c r="J26" s="95">
        <f>'[1]歲出機關 (經)'!J26+'[1]歲出機關 (資)'!J26</f>
        <v>0</v>
      </c>
      <c r="K26" s="95">
        <f>'[1]歲出機關 (經)'!K26+'[1]歲出機關 (資)'!K26</f>
        <v>2667344666</v>
      </c>
      <c r="L26" s="95">
        <f>'[1]歲出機關 (經)'!L26+'[1]歲出機關 (資)'!L26</f>
        <v>10472158919</v>
      </c>
      <c r="M26" s="95">
        <f>'[1]歲出機關 (經)'!M26+'[1]歲出機關 (資)'!M26</f>
        <v>-205841081</v>
      </c>
    </row>
    <row r="27" spans="1:13" s="10" customFormat="1" ht="24" customHeight="1">
      <c r="A27" s="87"/>
      <c r="B27" s="88"/>
      <c r="C27" s="88"/>
      <c r="D27" s="88">
        <v>1</v>
      </c>
      <c r="E27" s="98" t="s">
        <v>61</v>
      </c>
      <c r="F27" s="95">
        <f>'[1]歲出機關 (經)'!F27+'[1]歲出機關 (資)'!F27</f>
        <v>10678000000</v>
      </c>
      <c r="G27" s="95">
        <f>'[1]歲出機關 (經)'!G27+'[1]歲出機關 (資)'!G27</f>
        <v>0</v>
      </c>
      <c r="H27" s="96">
        <f>'[1]歲出機關 (經)'!H27+'[1]歲出機關 (資)'!H27</f>
        <v>10678000000</v>
      </c>
      <c r="I27" s="97">
        <f>'[1]歲出機關 (經)'!I27+'[1]歲出機關 (資)'!I27</f>
        <v>7804814253</v>
      </c>
      <c r="J27" s="95">
        <f>'[1]歲出機關 (經)'!J27+'[1]歲出機關 (資)'!J27</f>
        <v>0</v>
      </c>
      <c r="K27" s="95">
        <f>'[1]歲出機關 (經)'!K27+'[1]歲出機關 (資)'!K27</f>
        <v>2667344666</v>
      </c>
      <c r="L27" s="95">
        <f>'[1]歲出機關 (經)'!L27+'[1]歲出機關 (資)'!L27</f>
        <v>10472158919</v>
      </c>
      <c r="M27" s="95">
        <f>'[1]歲出機關 (經)'!M27+'[1]歲出機關 (資)'!M27</f>
        <v>-205841081</v>
      </c>
    </row>
    <row r="28" spans="1:13" s="10" customFormat="1" ht="24" customHeight="1">
      <c r="A28" s="87"/>
      <c r="B28" s="88"/>
      <c r="C28" s="89"/>
      <c r="D28" s="89"/>
      <c r="E28" s="90" t="s">
        <v>36</v>
      </c>
      <c r="F28" s="84">
        <f>'[1]歲出機關 (經)'!F28+'[1]歲出機關 (資)'!F28</f>
        <v>17618000000</v>
      </c>
      <c r="G28" s="84">
        <f>'[1]歲出機關 (經)'!G28+'[1]歲出機關 (資)'!G28</f>
        <v>0</v>
      </c>
      <c r="H28" s="91">
        <f>'[1]歲出機關 (經)'!H28+'[1]歲出機關 (資)'!H28</f>
        <v>17618000000</v>
      </c>
      <c r="I28" s="92">
        <f>'[1]歲出機關 (經)'!I28+'[1]歲出機關 (資)'!I28</f>
        <v>9409179433</v>
      </c>
      <c r="J28" s="84">
        <f>'[1]歲出機關 (經)'!J28+'[1]歲出機關 (資)'!J28</f>
        <v>45050652</v>
      </c>
      <c r="K28" s="84">
        <f>'[1]歲出機關 (經)'!K28+'[1]歲出機關 (資)'!K28</f>
        <v>6634718934</v>
      </c>
      <c r="L28" s="84">
        <f>'[1]歲出機關 (經)'!L28+'[1]歲出機關 (資)'!L28</f>
        <v>16088949019</v>
      </c>
      <c r="M28" s="84">
        <f>'[1]歲出機關 (經)'!M28+'[1]歲出機關 (資)'!M28</f>
        <v>-1529050981</v>
      </c>
    </row>
    <row r="29" spans="1:13" s="10" customFormat="1" ht="24" customHeight="1">
      <c r="A29" s="87"/>
      <c r="B29" s="88"/>
      <c r="C29" s="88">
        <v>3</v>
      </c>
      <c r="D29" s="88"/>
      <c r="E29" s="94" t="s">
        <v>72</v>
      </c>
      <c r="F29" s="95">
        <f>'[1]歲出機關 (經)'!F29+'[1]歲出機關 (資)'!F29</f>
        <v>17618000000</v>
      </c>
      <c r="G29" s="95">
        <f>'[1]歲出機關 (經)'!G29+'[1]歲出機關 (資)'!G29</f>
        <v>0</v>
      </c>
      <c r="H29" s="96">
        <f>'[1]歲出機關 (經)'!H29+'[1]歲出機關 (資)'!H29</f>
        <v>17618000000</v>
      </c>
      <c r="I29" s="97">
        <f>'[1]歲出機關 (經)'!I29+'[1]歲出機關 (資)'!I29</f>
        <v>9409179433</v>
      </c>
      <c r="J29" s="95">
        <f>'[1]歲出機關 (經)'!J29+'[1]歲出機關 (資)'!J29</f>
        <v>45050652</v>
      </c>
      <c r="K29" s="95">
        <f>'[1]歲出機關 (經)'!K29+'[1]歲出機關 (資)'!K29</f>
        <v>6634718934</v>
      </c>
      <c r="L29" s="95">
        <f>'[1]歲出機關 (經)'!L29+'[1]歲出機關 (資)'!L29</f>
        <v>16088949019</v>
      </c>
      <c r="M29" s="95">
        <f>'[1]歲出機關 (經)'!M29+'[1]歲出機關 (資)'!M29</f>
        <v>-1529050981</v>
      </c>
    </row>
    <row r="30" spans="1:13" s="10" customFormat="1" ht="24" customHeight="1">
      <c r="A30" s="87"/>
      <c r="B30" s="88"/>
      <c r="C30" s="88"/>
      <c r="D30" s="88">
        <v>1</v>
      </c>
      <c r="E30" s="98" t="s">
        <v>73</v>
      </c>
      <c r="F30" s="95">
        <f>'[1]歲出機關 (經)'!F30+'[1]歲出機關 (資)'!F30</f>
        <v>16078000000</v>
      </c>
      <c r="G30" s="95">
        <f>'[1]歲出機關 (經)'!G30+'[1]歲出機關 (資)'!G30</f>
        <v>0</v>
      </c>
      <c r="H30" s="96">
        <f>'[1]歲出機關 (經)'!H30+'[1]歲出機關 (資)'!H30</f>
        <v>16078000000</v>
      </c>
      <c r="I30" s="97">
        <f>'[1]歲出機關 (經)'!I30+'[1]歲出機關 (資)'!I30</f>
        <v>8773321488</v>
      </c>
      <c r="J30" s="95">
        <f>'[1]歲出機關 (經)'!J30+'[1]歲出機關 (資)'!J30</f>
        <v>41160126</v>
      </c>
      <c r="K30" s="95">
        <f>'[1]歲出機關 (經)'!K30+'[1]歲出機關 (資)'!K30</f>
        <v>5827799111</v>
      </c>
      <c r="L30" s="95">
        <f>'[1]歲出機關 (經)'!L30+'[1]歲出機關 (資)'!L30</f>
        <v>14642280725</v>
      </c>
      <c r="M30" s="95">
        <f>'[1]歲出機關 (經)'!M30+'[1]歲出機關 (資)'!M30</f>
        <v>-1435719275</v>
      </c>
    </row>
    <row r="31" spans="1:13" s="10" customFormat="1" ht="24" customHeight="1" thickBot="1">
      <c r="A31" s="99"/>
      <c r="B31" s="100"/>
      <c r="C31" s="100"/>
      <c r="D31" s="100">
        <v>2</v>
      </c>
      <c r="E31" s="101" t="s">
        <v>74</v>
      </c>
      <c r="F31" s="102">
        <f>'[1]歲出機關 (經)'!F31+'[1]歲出機關 (資)'!F31</f>
        <v>1540000000</v>
      </c>
      <c r="G31" s="102">
        <f>'[1]歲出機關 (經)'!G31+'[1]歲出機關 (資)'!G31</f>
        <v>0</v>
      </c>
      <c r="H31" s="103">
        <f>'[1]歲出機關 (經)'!H31+'[1]歲出機關 (資)'!H31</f>
        <v>1540000000</v>
      </c>
      <c r="I31" s="104">
        <f>'[1]歲出機關 (經)'!I31+'[1]歲出機關 (資)'!I31</f>
        <v>635857945</v>
      </c>
      <c r="J31" s="102">
        <f>'[1]歲出機關 (經)'!J31+'[1]歲出機關 (資)'!J31</f>
        <v>3890526</v>
      </c>
      <c r="K31" s="102">
        <f>'[1]歲出機關 (經)'!K31+'[1]歲出機關 (資)'!K31</f>
        <v>806919823</v>
      </c>
      <c r="L31" s="102">
        <f>'[1]歲出機關 (經)'!L31+'[1]歲出機關 (資)'!L31</f>
        <v>1446668294</v>
      </c>
      <c r="M31" s="102">
        <f>'[1]歲出機關 (經)'!M31+'[1]歲出機關 (資)'!M31</f>
        <v>-93331706</v>
      </c>
    </row>
    <row r="32" spans="1:13" s="10" customFormat="1" ht="24" customHeight="1">
      <c r="A32" s="87">
        <v>3</v>
      </c>
      <c r="B32" s="88"/>
      <c r="C32" s="89"/>
      <c r="D32" s="89"/>
      <c r="E32" s="90" t="s">
        <v>75</v>
      </c>
      <c r="F32" s="84">
        <f>'[1]歲出機關 (經)'!F32+'[1]歲出機關 (資)'!F32</f>
        <v>9509700000</v>
      </c>
      <c r="G32" s="84">
        <f>'[1]歲出機關 (經)'!G32+'[1]歲出機關 (資)'!G32</f>
        <v>0</v>
      </c>
      <c r="H32" s="91">
        <f>'[1]歲出機關 (經)'!H32+'[1]歲出機關 (資)'!H32</f>
        <v>9509700000</v>
      </c>
      <c r="I32" s="92">
        <f>'[1]歲出機關 (經)'!I32+'[1]歲出機關 (資)'!I32</f>
        <v>7351344716</v>
      </c>
      <c r="J32" s="84">
        <f>'[1]歲出機關 (經)'!J32+'[1]歲出機關 (資)'!J32</f>
        <v>0</v>
      </c>
      <c r="K32" s="84">
        <f>'[1]歲出機關 (經)'!K32+'[1]歲出機關 (資)'!K32</f>
        <v>2138849020</v>
      </c>
      <c r="L32" s="84">
        <f>'[1]歲出機關 (經)'!L32+'[1]歲出機關 (資)'!L32</f>
        <v>9490193736</v>
      </c>
      <c r="M32" s="84">
        <f>'[1]歲出機關 (經)'!M32+'[1]歲出機關 (資)'!M32</f>
        <v>-19506264</v>
      </c>
    </row>
    <row r="33" spans="1:13" s="10" customFormat="1" ht="24" customHeight="1">
      <c r="A33" s="87"/>
      <c r="B33" s="88">
        <v>1</v>
      </c>
      <c r="C33" s="89"/>
      <c r="D33" s="89"/>
      <c r="E33" s="93" t="s">
        <v>76</v>
      </c>
      <c r="F33" s="84">
        <f>'[1]歲出機關 (經)'!F33+'[1]歲出機關 (資)'!F33</f>
        <v>9509700000</v>
      </c>
      <c r="G33" s="84">
        <f>'[1]歲出機關 (經)'!G33+'[1]歲出機關 (資)'!G33</f>
        <v>0</v>
      </c>
      <c r="H33" s="91">
        <f>'[1]歲出機關 (經)'!H33+'[1]歲出機關 (資)'!H33</f>
        <v>9509700000</v>
      </c>
      <c r="I33" s="92">
        <f>'[1]歲出機關 (經)'!I33+'[1]歲出機關 (資)'!I33</f>
        <v>7351344716</v>
      </c>
      <c r="J33" s="84">
        <f>'[1]歲出機關 (經)'!J33+'[1]歲出機關 (資)'!J33</f>
        <v>0</v>
      </c>
      <c r="K33" s="84">
        <f>'[1]歲出機關 (經)'!K33+'[1]歲出機關 (資)'!K33</f>
        <v>2138849020</v>
      </c>
      <c r="L33" s="84">
        <f>'[1]歲出機關 (經)'!L33+'[1]歲出機關 (資)'!L33</f>
        <v>9490193736</v>
      </c>
      <c r="M33" s="84">
        <f>'[1]歲出機關 (經)'!M33+'[1]歲出機關 (資)'!M33</f>
        <v>-19506264</v>
      </c>
    </row>
    <row r="34" spans="1:13" s="10" customFormat="1" ht="24" customHeight="1">
      <c r="A34" s="87"/>
      <c r="B34" s="88"/>
      <c r="C34" s="89"/>
      <c r="D34" s="89"/>
      <c r="E34" s="90" t="s">
        <v>77</v>
      </c>
      <c r="F34" s="84">
        <f>'[1]歲出機關 (經)'!F34+'[1]歲出機關 (資)'!F34</f>
        <v>9509700000</v>
      </c>
      <c r="G34" s="84">
        <f>'[1]歲出機關 (經)'!G34+'[1]歲出機關 (資)'!G34</f>
        <v>0</v>
      </c>
      <c r="H34" s="91">
        <f>'[1]歲出機關 (經)'!H34+'[1]歲出機關 (資)'!H34</f>
        <v>9509700000</v>
      </c>
      <c r="I34" s="92">
        <f>'[1]歲出機關 (經)'!I34+'[1]歲出機關 (資)'!I34</f>
        <v>7351344716</v>
      </c>
      <c r="J34" s="84">
        <f>'[1]歲出機關 (經)'!J34+'[1]歲出機關 (資)'!J34</f>
        <v>0</v>
      </c>
      <c r="K34" s="84">
        <f>'[1]歲出機關 (經)'!K34+'[1]歲出機關 (資)'!K34</f>
        <v>2138849020</v>
      </c>
      <c r="L34" s="84">
        <f>'[1]歲出機關 (經)'!L34+'[1]歲出機關 (資)'!L34</f>
        <v>9490193736</v>
      </c>
      <c r="M34" s="84">
        <f>'[1]歲出機關 (經)'!M34+'[1]歲出機關 (資)'!M34</f>
        <v>-19506264</v>
      </c>
    </row>
    <row r="35" spans="1:13" s="10" customFormat="1" ht="24" customHeight="1">
      <c r="A35" s="87"/>
      <c r="B35" s="88"/>
      <c r="C35" s="88">
        <v>1</v>
      </c>
      <c r="D35" s="88"/>
      <c r="E35" s="94" t="s">
        <v>78</v>
      </c>
      <c r="F35" s="95">
        <f>'[1]歲出機關 (經)'!F35+'[1]歲出機關 (資)'!F35</f>
        <v>7992800000</v>
      </c>
      <c r="G35" s="95">
        <f>'[1]歲出機關 (經)'!G35+'[1]歲出機關 (資)'!G35</f>
        <v>0</v>
      </c>
      <c r="H35" s="96">
        <f>'[1]歲出機關 (經)'!H35+'[1]歲出機關 (資)'!H35</f>
        <v>7992800000</v>
      </c>
      <c r="I35" s="97">
        <f>'[1]歲出機關 (經)'!I35+'[1]歲出機關 (資)'!I35</f>
        <v>5985649596</v>
      </c>
      <c r="J35" s="95">
        <f>'[1]歲出機關 (經)'!J35+'[1]歲出機關 (資)'!J35</f>
        <v>0</v>
      </c>
      <c r="K35" s="95">
        <f>'[1]歲出機關 (經)'!K35+'[1]歲出機關 (資)'!K35</f>
        <v>1990090835</v>
      </c>
      <c r="L35" s="95">
        <f>'[1]歲出機關 (經)'!L35+'[1]歲出機關 (資)'!L35</f>
        <v>7975740431</v>
      </c>
      <c r="M35" s="95">
        <f>'[1]歲出機關 (經)'!M35+'[1]歲出機關 (資)'!M35</f>
        <v>-17059569</v>
      </c>
    </row>
    <row r="36" spans="1:13" s="10" customFormat="1" ht="24" customHeight="1">
      <c r="A36" s="87"/>
      <c r="B36" s="88"/>
      <c r="C36" s="88">
        <v>2</v>
      </c>
      <c r="D36" s="88"/>
      <c r="E36" s="94" t="s">
        <v>79</v>
      </c>
      <c r="F36" s="95">
        <f>'[1]歲出機關 (經)'!F36+'[1]歲出機關 (資)'!F36</f>
        <v>416900000</v>
      </c>
      <c r="G36" s="95">
        <f>'[1]歲出機關 (經)'!G36+'[1]歲出機關 (資)'!G36</f>
        <v>0</v>
      </c>
      <c r="H36" s="96">
        <f>'[1]歲出機關 (經)'!H36+'[1]歲出機關 (資)'!H36</f>
        <v>416900000</v>
      </c>
      <c r="I36" s="97">
        <f>'[1]歲出機關 (經)'!I36+'[1]歲出機關 (資)'!I36</f>
        <v>416193191</v>
      </c>
      <c r="J36" s="95">
        <f>'[1]歲出機關 (經)'!J36+'[1]歲出機關 (資)'!J36</f>
        <v>0</v>
      </c>
      <c r="K36" s="95">
        <f>'[1]歲出機關 (經)'!K36+'[1]歲出機關 (資)'!K36</f>
        <v>0</v>
      </c>
      <c r="L36" s="95">
        <f>'[1]歲出機關 (經)'!L36+'[1]歲出機關 (資)'!L36</f>
        <v>416193191</v>
      </c>
      <c r="M36" s="95">
        <f>'[1]歲出機關 (經)'!M36+'[1]歲出機關 (資)'!M36</f>
        <v>-706809</v>
      </c>
    </row>
    <row r="37" spans="1:13" s="10" customFormat="1" ht="24" customHeight="1">
      <c r="A37" s="87"/>
      <c r="B37" s="88"/>
      <c r="C37" s="88">
        <v>3</v>
      </c>
      <c r="D37" s="88"/>
      <c r="E37" s="94" t="s">
        <v>80</v>
      </c>
      <c r="F37" s="95">
        <f>'[1]歲出機關 (經)'!F37+'[1]歲出機關 (資)'!F37</f>
        <v>1100000000</v>
      </c>
      <c r="G37" s="95">
        <f>'[1]歲出機關 (經)'!G37+'[1]歲出機關 (資)'!G37</f>
        <v>0</v>
      </c>
      <c r="H37" s="96">
        <f>'[1]歲出機關 (經)'!H37+'[1]歲出機關 (資)'!H37</f>
        <v>1100000000</v>
      </c>
      <c r="I37" s="97">
        <f>'[1]歲出機關 (經)'!I37+'[1]歲出機關 (資)'!I37</f>
        <v>949501929</v>
      </c>
      <c r="J37" s="95">
        <f>'[1]歲出機關 (經)'!J37+'[1]歲出機關 (資)'!J37</f>
        <v>0</v>
      </c>
      <c r="K37" s="95">
        <f>'[1]歲出機關 (經)'!K37+'[1]歲出機關 (資)'!K37</f>
        <v>148758185</v>
      </c>
      <c r="L37" s="95">
        <f>'[1]歲出機關 (經)'!L37+'[1]歲出機關 (資)'!L37</f>
        <v>1098260114</v>
      </c>
      <c r="M37" s="95">
        <f>'[1]歲出機關 (經)'!M37+'[1]歲出機關 (資)'!M37</f>
        <v>-1739886</v>
      </c>
    </row>
    <row r="38" spans="1:13" s="10" customFormat="1" ht="24" customHeight="1">
      <c r="A38" s="87">
        <v>4</v>
      </c>
      <c r="B38" s="88"/>
      <c r="C38" s="89"/>
      <c r="D38" s="89"/>
      <c r="E38" s="90" t="s">
        <v>81</v>
      </c>
      <c r="F38" s="84">
        <f>'[1]歲出機關 (經)'!F38+'[1]歲出機關 (資)'!F38</f>
        <v>49210000000</v>
      </c>
      <c r="G38" s="84">
        <f>'[1]歲出機關 (經)'!G38+'[1]歲出機關 (資)'!G38</f>
        <v>0</v>
      </c>
      <c r="H38" s="91">
        <f>'[1]歲出機關 (經)'!H38+'[1]歲出機關 (資)'!H38</f>
        <v>49210000000</v>
      </c>
      <c r="I38" s="92">
        <f>'[1]歲出機關 (經)'!I38+'[1]歲出機關 (資)'!I38</f>
        <v>17138881849</v>
      </c>
      <c r="J38" s="84">
        <f>'[1]歲出機關 (經)'!J38+'[1]歲出機關 (資)'!J38</f>
        <v>3511203742</v>
      </c>
      <c r="K38" s="84">
        <f>'[1]歲出機關 (經)'!K38+'[1]歲出機關 (資)'!K38</f>
        <v>26796468118</v>
      </c>
      <c r="L38" s="84">
        <f>'[1]歲出機關 (經)'!L38+'[1]歲出機關 (資)'!L38</f>
        <v>47446553709</v>
      </c>
      <c r="M38" s="84">
        <f>'[1]歲出機關 (經)'!M38+'[1]歲出機關 (資)'!M38</f>
        <v>-1763446291</v>
      </c>
    </row>
    <row r="39" spans="1:13" s="10" customFormat="1" ht="24" customHeight="1">
      <c r="A39" s="87"/>
      <c r="B39" s="88">
        <v>1</v>
      </c>
      <c r="C39" s="89"/>
      <c r="D39" s="89"/>
      <c r="E39" s="93" t="s">
        <v>82</v>
      </c>
      <c r="F39" s="84">
        <f>'[1]歲出機關 (經)'!F39+'[1]歲出機關 (資)'!F39</f>
        <v>4050000000</v>
      </c>
      <c r="G39" s="84">
        <f>'[1]歲出機關 (經)'!G39+'[1]歲出機關 (資)'!G39</f>
        <v>0</v>
      </c>
      <c r="H39" s="91">
        <f>'[1]歲出機關 (經)'!H39+'[1]歲出機關 (資)'!H39</f>
        <v>4050000000</v>
      </c>
      <c r="I39" s="92">
        <f>'[1]歲出機關 (經)'!I39+'[1]歲出機關 (資)'!I39</f>
        <v>2374047599</v>
      </c>
      <c r="J39" s="84">
        <f>'[1]歲出機關 (經)'!J39+'[1]歲出機關 (資)'!J39</f>
        <v>202287604</v>
      </c>
      <c r="K39" s="84">
        <f>'[1]歲出機關 (經)'!K39+'[1]歲出機關 (資)'!K39</f>
        <v>914149819</v>
      </c>
      <c r="L39" s="84">
        <f>'[1]歲出機關 (經)'!L39+'[1]歲出機關 (資)'!L39</f>
        <v>3490485022</v>
      </c>
      <c r="M39" s="84">
        <f>'[1]歲出機關 (經)'!M39+'[1]歲出機關 (資)'!M39</f>
        <v>-559514978</v>
      </c>
    </row>
    <row r="40" spans="1:13" s="10" customFormat="1" ht="24" customHeight="1">
      <c r="A40" s="87"/>
      <c r="B40" s="88"/>
      <c r="C40" s="89"/>
      <c r="D40" s="89"/>
      <c r="E40" s="90" t="s">
        <v>67</v>
      </c>
      <c r="F40" s="84">
        <f>'[1]歲出機關 (經)'!F40+'[1]歲出機關 (資)'!F40</f>
        <v>4050000000</v>
      </c>
      <c r="G40" s="84">
        <f>'[1]歲出機關 (經)'!G40+'[1]歲出機關 (資)'!G40</f>
        <v>0</v>
      </c>
      <c r="H40" s="91">
        <f>'[1]歲出機關 (經)'!H40+'[1]歲出機關 (資)'!H40</f>
        <v>4050000000</v>
      </c>
      <c r="I40" s="92">
        <f>'[1]歲出機關 (經)'!I40+'[1]歲出機關 (資)'!I40</f>
        <v>2374047599</v>
      </c>
      <c r="J40" s="84">
        <f>'[1]歲出機關 (經)'!J40+'[1]歲出機關 (資)'!J40</f>
        <v>202287604</v>
      </c>
      <c r="K40" s="84">
        <f>'[1]歲出機關 (經)'!K40+'[1]歲出機關 (資)'!K40</f>
        <v>914149819</v>
      </c>
      <c r="L40" s="84">
        <f>'[1]歲出機關 (經)'!L40+'[1]歲出機關 (資)'!L40</f>
        <v>3490485022</v>
      </c>
      <c r="M40" s="84">
        <f>'[1]歲出機關 (經)'!M40+'[1]歲出機關 (資)'!M40</f>
        <v>-559514978</v>
      </c>
    </row>
    <row r="41" spans="1:13" s="10" customFormat="1" ht="24" customHeight="1">
      <c r="A41" s="87"/>
      <c r="B41" s="88"/>
      <c r="C41" s="88">
        <v>1</v>
      </c>
      <c r="D41" s="88"/>
      <c r="E41" s="94" t="s">
        <v>69</v>
      </c>
      <c r="F41" s="95">
        <f>'[1]歲出機關 (經)'!F41+'[1]歲出機關 (資)'!F41</f>
        <v>4050000000</v>
      </c>
      <c r="G41" s="95">
        <f>'[1]歲出機關 (經)'!G41+'[1]歲出機關 (資)'!G41</f>
        <v>0</v>
      </c>
      <c r="H41" s="96">
        <f>'[1]歲出機關 (經)'!H41+'[1]歲出機關 (資)'!H41</f>
        <v>4050000000</v>
      </c>
      <c r="I41" s="97">
        <f>'[1]歲出機關 (經)'!I41+'[1]歲出機關 (資)'!I41</f>
        <v>2374047599</v>
      </c>
      <c r="J41" s="95">
        <f>'[1]歲出機關 (經)'!J41+'[1]歲出機關 (資)'!J41</f>
        <v>202287604</v>
      </c>
      <c r="K41" s="95">
        <f>'[1]歲出機關 (經)'!K41+'[1]歲出機關 (資)'!K41</f>
        <v>914149819</v>
      </c>
      <c r="L41" s="95">
        <f>'[1]歲出機關 (經)'!L41+'[1]歲出機關 (資)'!L41</f>
        <v>3490485022</v>
      </c>
      <c r="M41" s="95">
        <f>'[1]歲出機關 (經)'!M41+'[1]歲出機關 (資)'!M41</f>
        <v>-559514978</v>
      </c>
    </row>
    <row r="42" spans="1:13" s="10" customFormat="1" ht="24" customHeight="1">
      <c r="A42" s="87"/>
      <c r="B42" s="88">
        <v>2</v>
      </c>
      <c r="C42" s="89"/>
      <c r="D42" s="89"/>
      <c r="E42" s="93" t="s">
        <v>83</v>
      </c>
      <c r="F42" s="84">
        <f>'[1]歲出機關 (經)'!F42+'[1]歲出機關 (資)'!F42</f>
        <v>44760000000</v>
      </c>
      <c r="G42" s="84">
        <f>'[1]歲出機關 (經)'!G42+'[1]歲出機關 (資)'!G42</f>
        <v>0</v>
      </c>
      <c r="H42" s="91">
        <f>'[1]歲出機關 (經)'!H42+'[1]歲出機關 (資)'!H42</f>
        <v>44760000000</v>
      </c>
      <c r="I42" s="92">
        <f>'[1]歲出機關 (經)'!I42+'[1]歲出機關 (資)'!I42</f>
        <v>14756317250</v>
      </c>
      <c r="J42" s="84">
        <f>'[1]歲出機關 (經)'!J42+'[1]歲出機關 (資)'!J42</f>
        <v>3058255638</v>
      </c>
      <c r="K42" s="84">
        <f>'[1]歲出機關 (經)'!K42+'[1]歲出機關 (資)'!K42</f>
        <v>25775568212</v>
      </c>
      <c r="L42" s="84">
        <f>'[1]歲出機關 (經)'!L42+'[1]歲出機關 (資)'!L42</f>
        <v>43590141100</v>
      </c>
      <c r="M42" s="84">
        <f>'[1]歲出機關 (經)'!M42+'[1]歲出機關 (資)'!M42</f>
        <v>-1169858900</v>
      </c>
    </row>
    <row r="43" spans="1:13" s="10" customFormat="1" ht="24" customHeight="1">
      <c r="A43" s="87"/>
      <c r="B43" s="88"/>
      <c r="C43" s="89"/>
      <c r="D43" s="89"/>
      <c r="E43" s="90" t="s">
        <v>84</v>
      </c>
      <c r="F43" s="84">
        <f>'[1]歲出機關 (經)'!F43+'[1]歲出機關 (資)'!F43</f>
        <v>44760000000</v>
      </c>
      <c r="G43" s="84">
        <f>'[1]歲出機關 (經)'!G43+'[1]歲出機關 (資)'!G43</f>
        <v>0</v>
      </c>
      <c r="H43" s="91">
        <f>'[1]歲出機關 (經)'!H43+'[1]歲出機關 (資)'!H43</f>
        <v>44760000000</v>
      </c>
      <c r="I43" s="92">
        <f>'[1]歲出機關 (經)'!I43+'[1]歲出機關 (資)'!I43</f>
        <v>14756317250</v>
      </c>
      <c r="J43" s="84">
        <f>'[1]歲出機關 (經)'!J43+'[1]歲出機關 (資)'!J43</f>
        <v>3058255638</v>
      </c>
      <c r="K43" s="84">
        <f>'[1]歲出機關 (經)'!K43+'[1]歲出機關 (資)'!K43</f>
        <v>25775568212</v>
      </c>
      <c r="L43" s="84">
        <f>'[1]歲出機關 (經)'!L43+'[1]歲出機關 (資)'!L43</f>
        <v>43590141100</v>
      </c>
      <c r="M43" s="84">
        <f>'[1]歲出機關 (經)'!M43+'[1]歲出機關 (資)'!M43</f>
        <v>-1169858900</v>
      </c>
    </row>
    <row r="44" spans="1:13" s="10" customFormat="1" ht="24" customHeight="1">
      <c r="A44" s="87"/>
      <c r="B44" s="88"/>
      <c r="C44" s="88">
        <v>1</v>
      </c>
      <c r="D44" s="88"/>
      <c r="E44" s="94" t="s">
        <v>85</v>
      </c>
      <c r="F44" s="95">
        <f>'[1]歲出機關 (經)'!F44+'[1]歲出機關 (資)'!F44</f>
        <v>900000000</v>
      </c>
      <c r="G44" s="95">
        <f>'[1]歲出機關 (經)'!G44+'[1]歲出機關 (資)'!G44</f>
        <v>0</v>
      </c>
      <c r="H44" s="96">
        <f>'[1]歲出機關 (經)'!H44+'[1]歲出機關 (資)'!H44</f>
        <v>900000000</v>
      </c>
      <c r="I44" s="97">
        <f>'[1]歲出機關 (經)'!I44+'[1]歲出機關 (資)'!I44</f>
        <v>313938130</v>
      </c>
      <c r="J44" s="95">
        <f>'[1]歲出機關 (經)'!J44+'[1]歲出機關 (資)'!J44</f>
        <v>262193739</v>
      </c>
      <c r="K44" s="95">
        <f>'[1]歲出機關 (經)'!K44+'[1]歲出機關 (資)'!K44</f>
        <v>150902491</v>
      </c>
      <c r="L44" s="95">
        <f>'[1]歲出機關 (經)'!L44+'[1]歲出機關 (資)'!L44</f>
        <v>727034360</v>
      </c>
      <c r="M44" s="95">
        <f>'[1]歲出機關 (經)'!M44+'[1]歲出機關 (資)'!M44</f>
        <v>-172965640</v>
      </c>
    </row>
    <row r="45" spans="1:13" s="10" customFormat="1" ht="33.75" customHeight="1">
      <c r="A45" s="87"/>
      <c r="B45" s="88"/>
      <c r="C45" s="88">
        <v>2</v>
      </c>
      <c r="D45" s="88"/>
      <c r="E45" s="94" t="s">
        <v>86</v>
      </c>
      <c r="F45" s="95">
        <f>'[1]歲出機關 (經)'!F45+'[1]歲出機關 (資)'!F45</f>
        <v>43360000000</v>
      </c>
      <c r="G45" s="95">
        <f>'[1]歲出機關 (經)'!G45+'[1]歲出機關 (資)'!G45</f>
        <v>0</v>
      </c>
      <c r="H45" s="96">
        <f>'[1]歲出機關 (經)'!H45+'[1]歲出機關 (資)'!H45</f>
        <v>43360000000</v>
      </c>
      <c r="I45" s="97">
        <f>'[1]歲出機關 (經)'!I45+'[1]歲出機關 (資)'!I45</f>
        <v>13956897833</v>
      </c>
      <c r="J45" s="95">
        <f>'[1]歲出機關 (經)'!J45+'[1]歲出機關 (資)'!J45</f>
        <v>2794443823</v>
      </c>
      <c r="K45" s="95">
        <f>'[1]歲出機關 (經)'!K45+'[1]歲出機關 (資)'!K45</f>
        <v>25614689301</v>
      </c>
      <c r="L45" s="95">
        <f>'[1]歲出機關 (經)'!L45+'[1]歲出機關 (資)'!L45</f>
        <v>42366030957</v>
      </c>
      <c r="M45" s="95">
        <f>'[1]歲出機關 (經)'!M45+'[1]歲出機關 (資)'!M45</f>
        <v>-993969043</v>
      </c>
    </row>
    <row r="46" spans="1:13" s="10" customFormat="1" ht="24" customHeight="1">
      <c r="A46" s="87"/>
      <c r="B46" s="88"/>
      <c r="C46" s="88">
        <v>3</v>
      </c>
      <c r="D46" s="88"/>
      <c r="E46" s="94" t="s">
        <v>87</v>
      </c>
      <c r="F46" s="95">
        <f>'[1]歲出機關 (經)'!F46+'[1]歲出機關 (資)'!F46</f>
        <v>500000000</v>
      </c>
      <c r="G46" s="95">
        <f>'[1]歲出機關 (經)'!G46+'[1]歲出機關 (資)'!G46</f>
        <v>0</v>
      </c>
      <c r="H46" s="96">
        <f>'[1]歲出機關 (經)'!H46+'[1]歲出機關 (資)'!H46</f>
        <v>500000000</v>
      </c>
      <c r="I46" s="97">
        <f>'[1]歲出機關 (經)'!I46+'[1]歲出機關 (資)'!I46</f>
        <v>485481287</v>
      </c>
      <c r="J46" s="95">
        <f>'[1]歲出機關 (經)'!J46+'[1]歲出機關 (資)'!J46</f>
        <v>1618076</v>
      </c>
      <c r="K46" s="95">
        <f>'[1]歲出機關 (經)'!K46+'[1]歲出機關 (資)'!K46</f>
        <v>9976420</v>
      </c>
      <c r="L46" s="95">
        <f>'[1]歲出機關 (經)'!L46+'[1]歲出機關 (資)'!L46</f>
        <v>497075783</v>
      </c>
      <c r="M46" s="95">
        <f>'[1]歲出機關 (經)'!M46+'[1]歲出機關 (資)'!M46</f>
        <v>-2924217</v>
      </c>
    </row>
    <row r="47" spans="1:13" s="10" customFormat="1" ht="24" customHeight="1">
      <c r="A47" s="87"/>
      <c r="B47" s="88">
        <v>3</v>
      </c>
      <c r="C47" s="88"/>
      <c r="D47" s="88"/>
      <c r="E47" s="93" t="s">
        <v>88</v>
      </c>
      <c r="F47" s="84">
        <f>'[1]歲出機關 (經)'!F47+'[1]歲出機關 (資)'!F47</f>
        <v>400000000</v>
      </c>
      <c r="G47" s="84">
        <f>'[1]歲出機關 (經)'!G47+'[1]歲出機關 (資)'!G47</f>
        <v>0</v>
      </c>
      <c r="H47" s="91">
        <f>'[1]歲出機關 (經)'!H47+'[1]歲出機關 (資)'!H47</f>
        <v>400000000</v>
      </c>
      <c r="I47" s="92">
        <f>'[1]歲出機關 (經)'!I47+'[1]歲出機關 (資)'!I47</f>
        <v>8517000</v>
      </c>
      <c r="J47" s="84">
        <f>'[1]歲出機關 (經)'!J47+'[1]歲出機關 (資)'!J47</f>
        <v>250660500</v>
      </c>
      <c r="K47" s="84">
        <f>'[1]歲出機關 (經)'!K47+'[1]歲出機關 (資)'!K47</f>
        <v>106750087</v>
      </c>
      <c r="L47" s="84">
        <f>'[1]歲出機關 (經)'!L47+'[1]歲出機關 (資)'!L47</f>
        <v>365927587</v>
      </c>
      <c r="M47" s="84">
        <f>'[1]歲出機關 (經)'!M47+'[1]歲出機關 (資)'!M47</f>
        <v>-34072413</v>
      </c>
    </row>
    <row r="48" spans="1:13" s="10" customFormat="1" ht="24" customHeight="1">
      <c r="A48" s="87"/>
      <c r="B48" s="88"/>
      <c r="C48" s="88"/>
      <c r="D48" s="88"/>
      <c r="E48" s="90" t="s">
        <v>89</v>
      </c>
      <c r="F48" s="84">
        <f>'[1]歲出機關 (經)'!F48+'[1]歲出機關 (資)'!F48</f>
        <v>400000000</v>
      </c>
      <c r="G48" s="84">
        <f>'[1]歲出機關 (經)'!G48+'[1]歲出機關 (資)'!G48</f>
        <v>0</v>
      </c>
      <c r="H48" s="91">
        <f>'[1]歲出機關 (經)'!H48+'[1]歲出機關 (資)'!H48</f>
        <v>400000000</v>
      </c>
      <c r="I48" s="92">
        <f>'[1]歲出機關 (經)'!I48+'[1]歲出機關 (資)'!I48</f>
        <v>8517000</v>
      </c>
      <c r="J48" s="84">
        <f>'[1]歲出機關 (經)'!J48+'[1]歲出機關 (資)'!J48</f>
        <v>250660500</v>
      </c>
      <c r="K48" s="84">
        <f>'[1]歲出機關 (經)'!K48+'[1]歲出機關 (資)'!K48</f>
        <v>106750087</v>
      </c>
      <c r="L48" s="84">
        <f>'[1]歲出機關 (經)'!L48+'[1]歲出機關 (資)'!L48</f>
        <v>365927587</v>
      </c>
      <c r="M48" s="84">
        <f>'[1]歲出機關 (經)'!M48+'[1]歲出機關 (資)'!M48</f>
        <v>-34072413</v>
      </c>
    </row>
    <row r="49" spans="1:13" s="10" customFormat="1" ht="24.75" customHeight="1">
      <c r="A49" s="87"/>
      <c r="B49" s="88"/>
      <c r="C49" s="88">
        <v>1</v>
      </c>
      <c r="D49" s="88"/>
      <c r="E49" s="94" t="s">
        <v>65</v>
      </c>
      <c r="F49" s="95">
        <f>'[1]歲出機關 (經)'!F49+'[1]歲出機關 (資)'!F49</f>
        <v>400000000</v>
      </c>
      <c r="G49" s="95">
        <f>'[1]歲出機關 (經)'!G49+'[1]歲出機關 (資)'!G49</f>
        <v>0</v>
      </c>
      <c r="H49" s="96">
        <f>'[1]歲出機關 (經)'!H49+'[1]歲出機關 (資)'!H49</f>
        <v>400000000</v>
      </c>
      <c r="I49" s="97">
        <f>'[1]歲出機關 (經)'!I49+'[1]歲出機關 (資)'!I49</f>
        <v>8517000</v>
      </c>
      <c r="J49" s="95">
        <f>'[1]歲出機關 (經)'!J49+'[1]歲出機關 (資)'!J49</f>
        <v>250660500</v>
      </c>
      <c r="K49" s="95">
        <f>'[1]歲出機關 (經)'!K49+'[1]歲出機關 (資)'!K49</f>
        <v>106750087</v>
      </c>
      <c r="L49" s="95">
        <f>'[1]歲出機關 (經)'!L49+'[1]歲出機關 (資)'!L49</f>
        <v>365927587</v>
      </c>
      <c r="M49" s="95">
        <f>'[1]歲出機關 (經)'!M49+'[1]歲出機關 (資)'!M49</f>
        <v>-34072413</v>
      </c>
    </row>
    <row r="50" spans="1:13" s="10" customFormat="1" ht="24" customHeight="1">
      <c r="A50" s="87">
        <v>5</v>
      </c>
      <c r="B50" s="88"/>
      <c r="C50" s="89"/>
      <c r="D50" s="89"/>
      <c r="E50" s="90" t="s">
        <v>90</v>
      </c>
      <c r="F50" s="84">
        <f>'[1]歲出機關 (經)'!F50+'[1]歲出機關 (資)'!F50</f>
        <v>59838684000</v>
      </c>
      <c r="G50" s="84">
        <f>'[1]歲出機關 (經)'!G50+'[1]歲出機關 (資)'!G50</f>
        <v>0</v>
      </c>
      <c r="H50" s="91">
        <f>'[1]歲出機關 (經)'!H50+'[1]歲出機關 (資)'!H50</f>
        <v>59838684000</v>
      </c>
      <c r="I50" s="92">
        <f>'[1]歲出機關 (經)'!I50+'[1]歲出機關 (資)'!I50</f>
        <v>42156929343</v>
      </c>
      <c r="J50" s="84">
        <f>'[1]歲出機關 (經)'!J50+'[1]歲出機關 (資)'!J50</f>
        <v>2201777565</v>
      </c>
      <c r="K50" s="84">
        <f>'[1]歲出機關 (經)'!K50+'[1]歲出機關 (資)'!K50</f>
        <v>15399983160</v>
      </c>
      <c r="L50" s="84">
        <f>'[1]歲出機關 (經)'!L50+'[1]歲出機關 (資)'!L50</f>
        <v>59758690068</v>
      </c>
      <c r="M50" s="84">
        <f>'[1]歲出機關 (經)'!M50+'[1]歲出機關 (資)'!M50</f>
        <v>-79993932</v>
      </c>
    </row>
    <row r="51" spans="1:13" s="10" customFormat="1" ht="24" customHeight="1">
      <c r="A51" s="87"/>
      <c r="B51" s="88">
        <v>1</v>
      </c>
      <c r="C51" s="89"/>
      <c r="D51" s="89"/>
      <c r="E51" s="93" t="s">
        <v>91</v>
      </c>
      <c r="F51" s="84">
        <f>'[1]歲出機關 (經)'!F51+'[1]歲出機關 (資)'!F51</f>
        <v>42913964000</v>
      </c>
      <c r="G51" s="84">
        <f>'[1]歲出機關 (經)'!G51+'[1]歲出機關 (資)'!G51</f>
        <v>0</v>
      </c>
      <c r="H51" s="91">
        <f>'[1]歲出機關 (經)'!H51+'[1]歲出機關 (資)'!H51</f>
        <v>42913964000</v>
      </c>
      <c r="I51" s="92">
        <f>'[1]歲出機關 (經)'!I51+'[1]歲出機關 (資)'!I51</f>
        <v>26227825028</v>
      </c>
      <c r="J51" s="84">
        <f>'[1]歲出機關 (經)'!J51+'[1]歲出機關 (資)'!J51</f>
        <v>2201777565</v>
      </c>
      <c r="K51" s="84">
        <f>'[1]歲出機關 (經)'!K51+'[1]歲出機關 (資)'!K51</f>
        <v>14409407921</v>
      </c>
      <c r="L51" s="84">
        <f>'[1]歲出機關 (經)'!L51+'[1]歲出機關 (資)'!L51</f>
        <v>42839010514</v>
      </c>
      <c r="M51" s="84">
        <f>'[1]歲出機關 (經)'!M51+'[1]歲出機關 (資)'!M51</f>
        <v>-74953486</v>
      </c>
    </row>
    <row r="52" spans="1:13" s="10" customFormat="1" ht="24" customHeight="1">
      <c r="A52" s="87"/>
      <c r="B52" s="88"/>
      <c r="C52" s="89"/>
      <c r="D52" s="89"/>
      <c r="E52" s="90" t="s">
        <v>37</v>
      </c>
      <c r="F52" s="84">
        <f>'[1]歲出機關 (經)'!F52+'[1]歲出機關 (資)'!F52</f>
        <v>42913964000</v>
      </c>
      <c r="G52" s="84">
        <f>'[1]歲出機關 (經)'!G52+'[1]歲出機關 (資)'!G52</f>
        <v>0</v>
      </c>
      <c r="H52" s="91">
        <f>'[1]歲出機關 (經)'!H52+'[1]歲出機關 (資)'!H52</f>
        <v>42913964000</v>
      </c>
      <c r="I52" s="92">
        <f>'[1]歲出機關 (經)'!I52+'[1]歲出機關 (資)'!I52</f>
        <v>26227825028</v>
      </c>
      <c r="J52" s="84">
        <f>'[1]歲出機關 (經)'!J52+'[1]歲出機關 (資)'!J52</f>
        <v>2201777565</v>
      </c>
      <c r="K52" s="84">
        <f>'[1]歲出機關 (經)'!K52+'[1]歲出機關 (資)'!K52</f>
        <v>14409407921</v>
      </c>
      <c r="L52" s="84">
        <f>'[1]歲出機關 (經)'!L52+'[1]歲出機關 (資)'!L52</f>
        <v>42839010514</v>
      </c>
      <c r="M52" s="84">
        <f>'[1]歲出機關 (經)'!M52+'[1]歲出機關 (資)'!M52</f>
        <v>-74953486</v>
      </c>
    </row>
    <row r="53" spans="1:13" s="10" customFormat="1" ht="24" customHeight="1">
      <c r="A53" s="87"/>
      <c r="B53" s="88"/>
      <c r="C53" s="88">
        <v>1</v>
      </c>
      <c r="D53" s="88"/>
      <c r="E53" s="94" t="s">
        <v>92</v>
      </c>
      <c r="F53" s="95">
        <f>'[1]歲出機關 (經)'!F53+'[1]歲出機關 (資)'!F53</f>
        <v>3418000000</v>
      </c>
      <c r="G53" s="95">
        <f>'[1]歲出機關 (經)'!G53+'[1]歲出機關 (資)'!G53</f>
        <v>0</v>
      </c>
      <c r="H53" s="96">
        <f>'[1]歲出機關 (經)'!H53+'[1]歲出機關 (資)'!H53</f>
        <v>3418000000</v>
      </c>
      <c r="I53" s="97">
        <f>'[1]歲出機關 (經)'!I53+'[1]歲出機關 (資)'!I53</f>
        <v>2928183000</v>
      </c>
      <c r="J53" s="95">
        <f>'[1]歲出機關 (經)'!J53+'[1]歲出機關 (資)'!J53</f>
        <v>0</v>
      </c>
      <c r="K53" s="95">
        <f>'[1]歲出機關 (經)'!K53+'[1]歲出機關 (資)'!K53</f>
        <v>489817000</v>
      </c>
      <c r="L53" s="95">
        <f>'[1]歲出機關 (經)'!L53+'[1]歲出機關 (資)'!L53</f>
        <v>3418000000</v>
      </c>
      <c r="M53" s="95">
        <f>'[1]歲出機關 (經)'!M53+'[1]歲出機關 (資)'!M53</f>
        <v>0</v>
      </c>
    </row>
    <row r="54" spans="1:13" s="10" customFormat="1" ht="24" customHeight="1">
      <c r="A54" s="87"/>
      <c r="B54" s="88"/>
      <c r="C54" s="88"/>
      <c r="D54" s="88">
        <v>1</v>
      </c>
      <c r="E54" s="105" t="s">
        <v>93</v>
      </c>
      <c r="F54" s="95">
        <f>'[1]歲出機關 (經)'!F54+'[1]歲出機關 (資)'!F54</f>
        <v>3418000000</v>
      </c>
      <c r="G54" s="95">
        <f>'[1]歲出機關 (經)'!G54+'[1]歲出機關 (資)'!G54</f>
        <v>0</v>
      </c>
      <c r="H54" s="96">
        <f>'[1]歲出機關 (經)'!H54+'[1]歲出機關 (資)'!H54</f>
        <v>3418000000</v>
      </c>
      <c r="I54" s="97">
        <f>'[1]歲出機關 (經)'!I54+'[1]歲出機關 (資)'!I54</f>
        <v>2928183000</v>
      </c>
      <c r="J54" s="95">
        <f>'[1]歲出機關 (經)'!J54+'[1]歲出機關 (資)'!J54</f>
        <v>0</v>
      </c>
      <c r="K54" s="95">
        <f>'[1]歲出機關 (經)'!K54+'[1]歲出機關 (資)'!K54</f>
        <v>489817000</v>
      </c>
      <c r="L54" s="95">
        <f>'[1]歲出機關 (經)'!L54+'[1]歲出機關 (資)'!L54</f>
        <v>3418000000</v>
      </c>
      <c r="M54" s="95">
        <f>'[1]歲出機關 (經)'!M54+'[1]歲出機關 (資)'!M54</f>
        <v>0</v>
      </c>
    </row>
    <row r="55" spans="1:13" s="10" customFormat="1" ht="24" customHeight="1">
      <c r="A55" s="87"/>
      <c r="B55" s="88"/>
      <c r="C55" s="88">
        <v>2</v>
      </c>
      <c r="D55" s="88"/>
      <c r="E55" s="94" t="s">
        <v>94</v>
      </c>
      <c r="F55" s="95">
        <f>'[1]歲出機關 (經)'!F55+'[1]歲出機關 (資)'!F55</f>
        <v>126100000</v>
      </c>
      <c r="G55" s="95">
        <f>'[1]歲出機關 (經)'!G55+'[1]歲出機關 (資)'!G55</f>
        <v>0</v>
      </c>
      <c r="H55" s="96">
        <f>'[1]歲出機關 (經)'!H55+'[1]歲出機關 (資)'!H55</f>
        <v>126100000</v>
      </c>
      <c r="I55" s="97">
        <f>'[1]歲出機關 (經)'!I55+'[1]歲出機關 (資)'!I55</f>
        <v>114603869</v>
      </c>
      <c r="J55" s="95">
        <f>'[1]歲出機關 (經)'!J55+'[1]歲出機關 (資)'!J55</f>
        <v>0</v>
      </c>
      <c r="K55" s="95">
        <f>'[1]歲出機關 (經)'!K55+'[1]歲出機關 (資)'!K55</f>
        <v>0</v>
      </c>
      <c r="L55" s="95">
        <f>'[1]歲出機關 (經)'!L55+'[1]歲出機關 (資)'!L55</f>
        <v>114603869</v>
      </c>
      <c r="M55" s="95">
        <f>'[1]歲出機關 (經)'!M55+'[1]歲出機關 (資)'!M55</f>
        <v>-11496131</v>
      </c>
    </row>
    <row r="56" spans="1:13" s="10" customFormat="1" ht="24" customHeight="1" thickBot="1">
      <c r="A56" s="99"/>
      <c r="B56" s="100"/>
      <c r="C56" s="100"/>
      <c r="D56" s="100">
        <v>1</v>
      </c>
      <c r="E56" s="106" t="s">
        <v>95</v>
      </c>
      <c r="F56" s="102">
        <f>'[1]歲出機關 (經)'!F56+'[1]歲出機關 (資)'!F56</f>
        <v>126100000</v>
      </c>
      <c r="G56" s="102">
        <f>'[1]歲出機關 (經)'!G56+'[1]歲出機關 (資)'!G56</f>
        <v>0</v>
      </c>
      <c r="H56" s="103">
        <f>'[1]歲出機關 (經)'!H56+'[1]歲出機關 (資)'!H56</f>
        <v>126100000</v>
      </c>
      <c r="I56" s="104">
        <f>'[1]歲出機關 (經)'!I56+'[1]歲出機關 (資)'!I56</f>
        <v>114603869</v>
      </c>
      <c r="J56" s="102">
        <f>'[1]歲出機關 (經)'!J56+'[1]歲出機關 (資)'!J56</f>
        <v>0</v>
      </c>
      <c r="K56" s="102">
        <f>'[1]歲出機關 (經)'!K56+'[1]歲出機關 (資)'!K56</f>
        <v>0</v>
      </c>
      <c r="L56" s="102">
        <f>'[1]歲出機關 (經)'!L56+'[1]歲出機關 (資)'!L56</f>
        <v>114603869</v>
      </c>
      <c r="M56" s="102">
        <f>'[1]歲出機關 (經)'!M56+'[1]歲出機關 (資)'!M56</f>
        <v>-11496131</v>
      </c>
    </row>
    <row r="57" spans="1:13" s="10" customFormat="1" ht="36" customHeight="1">
      <c r="A57" s="87"/>
      <c r="B57" s="88"/>
      <c r="C57" s="88">
        <v>3</v>
      </c>
      <c r="D57" s="88"/>
      <c r="E57" s="94" t="s">
        <v>96</v>
      </c>
      <c r="F57" s="95">
        <f>'[1]歲出機關 (經)'!F57+'[1]歲出機關 (資)'!F57</f>
        <v>38548964000</v>
      </c>
      <c r="G57" s="95">
        <f>'[1]歲出機關 (經)'!G57+'[1]歲出機關 (資)'!G57</f>
        <v>0</v>
      </c>
      <c r="H57" s="96">
        <f>'[1]歲出機關 (經)'!H57+'[1]歲出機關 (資)'!H57</f>
        <v>38548964000</v>
      </c>
      <c r="I57" s="97">
        <f>'[1]歲出機關 (經)'!I57+'[1]歲出機關 (資)'!I57</f>
        <v>23071330066</v>
      </c>
      <c r="J57" s="95">
        <f>'[1]歲出機關 (經)'!J57+'[1]歲出機關 (資)'!J57</f>
        <v>1991556000</v>
      </c>
      <c r="K57" s="95">
        <f>'[1]歲出機關 (經)'!K57+'[1]歲出機關 (資)'!K57</f>
        <v>13422620579</v>
      </c>
      <c r="L57" s="95">
        <f>'[1]歲出機關 (經)'!L57+'[1]歲出機關 (資)'!L57</f>
        <v>38485506645</v>
      </c>
      <c r="M57" s="95">
        <f>'[1]歲出機關 (經)'!M57+'[1]歲出機關 (資)'!M57</f>
        <v>-63457355</v>
      </c>
    </row>
    <row r="58" spans="1:13" s="10" customFormat="1" ht="24" customHeight="1">
      <c r="A58" s="87"/>
      <c r="B58" s="88"/>
      <c r="C58" s="88"/>
      <c r="D58" s="88">
        <v>1</v>
      </c>
      <c r="E58" s="105" t="s">
        <v>93</v>
      </c>
      <c r="F58" s="95">
        <f>'[1]歲出機關 (經)'!F58+'[1]歲出機關 (資)'!F58</f>
        <v>1410000000</v>
      </c>
      <c r="G58" s="95">
        <f>'[1]歲出機關 (經)'!G58+'[1]歲出機關 (資)'!G58</f>
        <v>0</v>
      </c>
      <c r="H58" s="96">
        <f>'[1]歲出機關 (經)'!H58+'[1]歲出機關 (資)'!H58</f>
        <v>1410000000</v>
      </c>
      <c r="I58" s="97">
        <f>'[1]歲出機關 (經)'!I58+'[1]歲出機關 (資)'!I58</f>
        <v>289075187</v>
      </c>
      <c r="J58" s="95">
        <f>'[1]歲出機關 (經)'!J58+'[1]歲出機關 (資)'!J58</f>
        <v>0</v>
      </c>
      <c r="K58" s="95">
        <f>'[1]歲出機關 (經)'!K58+'[1]歲出機關 (資)'!K58</f>
        <v>1065145683</v>
      </c>
      <c r="L58" s="95">
        <f>'[1]歲出機關 (經)'!L58+'[1]歲出機關 (資)'!L58</f>
        <v>1354220870</v>
      </c>
      <c r="M58" s="95">
        <f>'[1]歲出機關 (經)'!M58+'[1]歲出機關 (資)'!M58</f>
        <v>-55779130</v>
      </c>
    </row>
    <row r="59" spans="1:13" s="10" customFormat="1" ht="24" customHeight="1">
      <c r="A59" s="87"/>
      <c r="B59" s="88"/>
      <c r="C59" s="88"/>
      <c r="D59" s="88">
        <v>2</v>
      </c>
      <c r="E59" s="105" t="s">
        <v>97</v>
      </c>
      <c r="F59" s="95">
        <f>'[1]歲出機關 (經)'!F59+'[1]歲出機關 (資)'!F59</f>
        <v>4000000000</v>
      </c>
      <c r="G59" s="95">
        <f>'[1]歲出機關 (經)'!G59+'[1]歲出機關 (資)'!G59</f>
        <v>0</v>
      </c>
      <c r="H59" s="96">
        <f>'[1]歲出機關 (經)'!H59+'[1]歲出機關 (資)'!H59</f>
        <v>4000000000</v>
      </c>
      <c r="I59" s="97">
        <f>'[1]歲出機關 (經)'!I59+'[1]歲出機關 (資)'!I59</f>
        <v>2022072429</v>
      </c>
      <c r="J59" s="95">
        <f>'[1]歲出機關 (經)'!J59+'[1]歲出機關 (資)'!J59</f>
        <v>0</v>
      </c>
      <c r="K59" s="95">
        <f>'[1]歲出機關 (經)'!K59+'[1]歲出機關 (資)'!K59</f>
        <v>1977927571</v>
      </c>
      <c r="L59" s="95">
        <f>'[1]歲出機關 (經)'!L59+'[1]歲出機關 (資)'!L59</f>
        <v>4000000000</v>
      </c>
      <c r="M59" s="95">
        <f>'[1]歲出機關 (經)'!M59+'[1]歲出機關 (資)'!M59</f>
        <v>0</v>
      </c>
    </row>
    <row r="60" spans="1:13" s="10" customFormat="1" ht="36" customHeight="1">
      <c r="A60" s="87"/>
      <c r="B60" s="88"/>
      <c r="C60" s="88"/>
      <c r="D60" s="88">
        <v>3</v>
      </c>
      <c r="E60" s="105" t="s">
        <v>98</v>
      </c>
      <c r="F60" s="95">
        <f>'[1]歲出機關 (經)'!F60+'[1]歲出機關 (資)'!F60</f>
        <v>8129100000</v>
      </c>
      <c r="G60" s="95">
        <f>'[1]歲出機關 (經)'!G60+'[1]歲出機關 (資)'!G60</f>
        <v>0</v>
      </c>
      <c r="H60" s="96">
        <f>'[1]歲出機關 (經)'!H60+'[1]歲出機關 (資)'!H60</f>
        <v>8129100000</v>
      </c>
      <c r="I60" s="97">
        <f>'[1]歲出機關 (經)'!I60+'[1]歲出機關 (資)'!I60</f>
        <v>6941759907</v>
      </c>
      <c r="J60" s="95">
        <f>'[1]歲出機關 (經)'!J60+'[1]歲出機關 (資)'!J60</f>
        <v>0</v>
      </c>
      <c r="K60" s="95">
        <f>'[1]歲出機關 (經)'!K60+'[1]歲出機關 (資)'!K60</f>
        <v>1187340093</v>
      </c>
      <c r="L60" s="95">
        <f>'[1]歲出機關 (經)'!L60+'[1]歲出機關 (資)'!L60</f>
        <v>8129100000</v>
      </c>
      <c r="M60" s="95">
        <f>'[1]歲出機關 (經)'!M60+'[1]歲出機關 (資)'!M60</f>
        <v>0</v>
      </c>
    </row>
    <row r="61" spans="1:13" s="10" customFormat="1" ht="24" customHeight="1">
      <c r="A61" s="87"/>
      <c r="B61" s="88"/>
      <c r="C61" s="88"/>
      <c r="D61" s="88">
        <v>4</v>
      </c>
      <c r="E61" s="105" t="s">
        <v>99</v>
      </c>
      <c r="F61" s="95">
        <f>'[1]歲出機關 (經)'!F61+'[1]歲出機關 (資)'!F61</f>
        <v>2205064000</v>
      </c>
      <c r="G61" s="95">
        <f>'[1]歲出機關 (經)'!G61+'[1]歲出機關 (資)'!G61</f>
        <v>0</v>
      </c>
      <c r="H61" s="96">
        <f>'[1]歲出機關 (經)'!H61+'[1]歲出機關 (資)'!H61</f>
        <v>2205064000</v>
      </c>
      <c r="I61" s="97">
        <f>'[1]歲出機關 (經)'!I61+'[1]歲出機關 (資)'!I61</f>
        <v>1692110446</v>
      </c>
      <c r="J61" s="95">
        <f>'[1]歲出機關 (經)'!J61+'[1]歲出機關 (資)'!J61</f>
        <v>0</v>
      </c>
      <c r="K61" s="95">
        <f>'[1]歲出機關 (經)'!K61+'[1]歲出機關 (資)'!K61</f>
        <v>505275329</v>
      </c>
      <c r="L61" s="95">
        <f>'[1]歲出機關 (經)'!L61+'[1]歲出機關 (資)'!L61</f>
        <v>2197385775</v>
      </c>
      <c r="M61" s="95">
        <f>'[1]歲出機關 (經)'!M61+'[1]歲出機關 (資)'!M61</f>
        <v>-7678225</v>
      </c>
    </row>
    <row r="62" spans="1:13" s="10" customFormat="1" ht="24" customHeight="1">
      <c r="A62" s="87"/>
      <c r="B62" s="88"/>
      <c r="C62" s="88"/>
      <c r="D62" s="88">
        <v>5</v>
      </c>
      <c r="E62" s="105" t="s">
        <v>100</v>
      </c>
      <c r="F62" s="95">
        <f>'[1]歲出機關 (經)'!F62+'[1]歲出機關 (資)'!F62</f>
        <v>3162000000</v>
      </c>
      <c r="G62" s="95">
        <f>'[1]歲出機關 (經)'!G62+'[1]歲出機關 (資)'!G62</f>
        <v>0</v>
      </c>
      <c r="H62" s="96">
        <f>'[1]歲出機關 (經)'!H62+'[1]歲出機關 (資)'!H62</f>
        <v>3162000000</v>
      </c>
      <c r="I62" s="97">
        <f>'[1]歲出機關 (經)'!I62+'[1]歲出機關 (資)'!I62</f>
        <v>2767404896</v>
      </c>
      <c r="J62" s="95">
        <f>'[1]歲出機關 (經)'!J62+'[1]歲出機關 (資)'!J62</f>
        <v>0</v>
      </c>
      <c r="K62" s="95">
        <f>'[1]歲出機關 (經)'!K62+'[1]歲出機關 (資)'!K62</f>
        <v>394595104</v>
      </c>
      <c r="L62" s="95">
        <f>'[1]歲出機關 (經)'!L62+'[1]歲出機關 (資)'!L62</f>
        <v>3162000000</v>
      </c>
      <c r="M62" s="95">
        <f>'[1]歲出機關 (經)'!M62+'[1]歲出機關 (資)'!M62</f>
        <v>0</v>
      </c>
    </row>
    <row r="63" spans="1:13" s="10" customFormat="1" ht="24" customHeight="1">
      <c r="A63" s="87"/>
      <c r="B63" s="88"/>
      <c r="C63" s="88"/>
      <c r="D63" s="88">
        <v>6</v>
      </c>
      <c r="E63" s="105" t="s">
        <v>101</v>
      </c>
      <c r="F63" s="95">
        <f>'[1]歲出機關 (經)'!F63+'[1]歲出機關 (資)'!F63</f>
        <v>19000000000</v>
      </c>
      <c r="G63" s="95">
        <f>'[1]歲出機關 (經)'!G63+'[1]歲出機關 (資)'!G63</f>
        <v>0</v>
      </c>
      <c r="H63" s="96">
        <f>'[1]歲出機關 (經)'!H63+'[1]歲出機關 (資)'!H63</f>
        <v>19000000000</v>
      </c>
      <c r="I63" s="97">
        <f>'[1]歲出機關 (經)'!I63+'[1]歲出機關 (資)'!I63</f>
        <v>9311568593</v>
      </c>
      <c r="J63" s="95">
        <f>'[1]歲出機關 (經)'!J63+'[1]歲出機關 (資)'!J63</f>
        <v>1991556000</v>
      </c>
      <c r="K63" s="95">
        <f>'[1]歲出機關 (經)'!K63+'[1]歲出機關 (資)'!K63</f>
        <v>7696875407</v>
      </c>
      <c r="L63" s="95">
        <f>'[1]歲出機關 (經)'!L63+'[1]歲出機關 (資)'!L63</f>
        <v>19000000000</v>
      </c>
      <c r="M63" s="95">
        <f>'[1]歲出機關 (經)'!M63+'[1]歲出機關 (資)'!M63</f>
        <v>0</v>
      </c>
    </row>
    <row r="64" spans="1:13" s="10" customFormat="1" ht="24" customHeight="1">
      <c r="A64" s="87"/>
      <c r="B64" s="88"/>
      <c r="C64" s="88"/>
      <c r="D64" s="88">
        <v>7</v>
      </c>
      <c r="E64" s="105" t="s">
        <v>69</v>
      </c>
      <c r="F64" s="95">
        <f>'[1]歲出機關 (經)'!F64+'[1]歲出機關 (資)'!F64</f>
        <v>642800000</v>
      </c>
      <c r="G64" s="95">
        <f>'[1]歲出機關 (經)'!G64+'[1]歲出機關 (資)'!G64</f>
        <v>0</v>
      </c>
      <c r="H64" s="96">
        <f>'[1]歲出機關 (經)'!H64+'[1]歲出機關 (資)'!H64</f>
        <v>642800000</v>
      </c>
      <c r="I64" s="97">
        <f>'[1]歲出機關 (經)'!I64+'[1]歲出機關 (資)'!I64</f>
        <v>47338608</v>
      </c>
      <c r="J64" s="95">
        <f>'[1]歲出機關 (經)'!J64+'[1]歲出機關 (資)'!J64</f>
        <v>0</v>
      </c>
      <c r="K64" s="95">
        <f>'[1]歲出機關 (經)'!K64+'[1]歲出機關 (資)'!K64</f>
        <v>595461392</v>
      </c>
      <c r="L64" s="95">
        <f>'[1]歲出機關 (經)'!L64+'[1]歲出機關 (資)'!L64</f>
        <v>642800000</v>
      </c>
      <c r="M64" s="95">
        <f>'[1]歲出機關 (經)'!M64+'[1]歲出機關 (資)'!M64</f>
        <v>0</v>
      </c>
    </row>
    <row r="65" spans="1:13" s="10" customFormat="1" ht="26.25" customHeight="1">
      <c r="A65" s="87"/>
      <c r="B65" s="88"/>
      <c r="C65" s="88">
        <v>4</v>
      </c>
      <c r="D65" s="88"/>
      <c r="E65" s="94" t="s">
        <v>102</v>
      </c>
      <c r="F65" s="95">
        <f>'[1]歲出機關 (經)'!F65+'[1]歲出機關 (資)'!F65</f>
        <v>820900000</v>
      </c>
      <c r="G65" s="95">
        <f>'[1]歲出機關 (經)'!G65+'[1]歲出機關 (資)'!G65</f>
        <v>0</v>
      </c>
      <c r="H65" s="96">
        <f>'[1]歲出機關 (經)'!H65+'[1]歲出機關 (資)'!H65</f>
        <v>820900000</v>
      </c>
      <c r="I65" s="97">
        <f>'[1]歲出機關 (經)'!I65+'[1]歲出機關 (資)'!I65</f>
        <v>113708093</v>
      </c>
      <c r="J65" s="95">
        <f>'[1]歲出機關 (經)'!J65+'[1]歲出機關 (資)'!J65</f>
        <v>210221565</v>
      </c>
      <c r="K65" s="95">
        <f>'[1]歲出機關 (經)'!K65+'[1]歲出機關 (資)'!K65</f>
        <v>496970342</v>
      </c>
      <c r="L65" s="95">
        <f>'[1]歲出機關 (經)'!L65+'[1]歲出機關 (資)'!L65</f>
        <v>820900000</v>
      </c>
      <c r="M65" s="95">
        <f>'[1]歲出機關 (經)'!M65+'[1]歲出機關 (資)'!M65</f>
        <v>0</v>
      </c>
    </row>
    <row r="66" spans="1:13" s="10" customFormat="1" ht="24" customHeight="1">
      <c r="A66" s="87"/>
      <c r="B66" s="88"/>
      <c r="C66" s="88"/>
      <c r="D66" s="88">
        <v>1</v>
      </c>
      <c r="E66" s="98" t="s">
        <v>95</v>
      </c>
      <c r="F66" s="95">
        <f>'[1]歲出機關 (經)'!F66+'[1]歲出機關 (資)'!F66</f>
        <v>820900000</v>
      </c>
      <c r="G66" s="95">
        <f>'[1]歲出機關 (經)'!G66+'[1]歲出機關 (資)'!G66</f>
        <v>0</v>
      </c>
      <c r="H66" s="96">
        <f>'[1]歲出機關 (經)'!H66+'[1]歲出機關 (資)'!H66</f>
        <v>820900000</v>
      </c>
      <c r="I66" s="97">
        <f>'[1]歲出機關 (經)'!I66+'[1]歲出機關 (資)'!I66</f>
        <v>113708093</v>
      </c>
      <c r="J66" s="95">
        <f>'[1]歲出機關 (經)'!J66+'[1]歲出機關 (資)'!J66</f>
        <v>210221565</v>
      </c>
      <c r="K66" s="95">
        <f>'[1]歲出機關 (經)'!K66+'[1]歲出機關 (資)'!K66</f>
        <v>496970342</v>
      </c>
      <c r="L66" s="95">
        <f>'[1]歲出機關 (經)'!L66+'[1]歲出機關 (資)'!L66</f>
        <v>820900000</v>
      </c>
      <c r="M66" s="95">
        <f>'[1]歲出機關 (經)'!M66+'[1]歲出機關 (資)'!M66</f>
        <v>0</v>
      </c>
    </row>
    <row r="67" spans="1:13" s="10" customFormat="1" ht="24" customHeight="1">
      <c r="A67" s="87"/>
      <c r="B67" s="88">
        <v>2</v>
      </c>
      <c r="C67" s="89"/>
      <c r="D67" s="89"/>
      <c r="E67" s="93" t="s">
        <v>103</v>
      </c>
      <c r="F67" s="84">
        <f>'[1]歲出機關 (經)'!F67+'[1]歲出機關 (資)'!F67</f>
        <v>16924720000</v>
      </c>
      <c r="G67" s="84">
        <f>'[1]歲出機關 (經)'!G67+'[1]歲出機關 (資)'!G67</f>
        <v>0</v>
      </c>
      <c r="H67" s="91">
        <f>'[1]歲出機關 (經)'!H67+'[1]歲出機關 (資)'!H67</f>
        <v>16924720000</v>
      </c>
      <c r="I67" s="92">
        <f>'[1]歲出機關 (經)'!I67+'[1]歲出機關 (資)'!I67</f>
        <v>15929104315</v>
      </c>
      <c r="J67" s="84">
        <f>'[1]歲出機關 (經)'!J67+'[1]歲出機關 (資)'!J67</f>
        <v>0</v>
      </c>
      <c r="K67" s="84">
        <f>'[1]歲出機關 (經)'!K67+'[1]歲出機關 (資)'!K67</f>
        <v>990575239</v>
      </c>
      <c r="L67" s="84">
        <f>'[1]歲出機關 (經)'!L67+'[1]歲出機關 (資)'!L67</f>
        <v>16919679554</v>
      </c>
      <c r="M67" s="84">
        <f>'[1]歲出機關 (經)'!M67+'[1]歲出機關 (資)'!M67</f>
        <v>-5040446</v>
      </c>
    </row>
    <row r="68" spans="1:13" s="10" customFormat="1" ht="24" customHeight="1">
      <c r="A68" s="87"/>
      <c r="B68" s="88"/>
      <c r="C68" s="89"/>
      <c r="D68" s="89"/>
      <c r="E68" s="90" t="s">
        <v>37</v>
      </c>
      <c r="F68" s="84">
        <f>'[1]歲出機關 (經)'!F68+'[1]歲出機關 (資)'!F68</f>
        <v>16924720000</v>
      </c>
      <c r="G68" s="84">
        <f>'[1]歲出機關 (經)'!G68+'[1]歲出機關 (資)'!G68</f>
        <v>0</v>
      </c>
      <c r="H68" s="91">
        <f>'[1]歲出機關 (經)'!H68+'[1]歲出機關 (資)'!H68</f>
        <v>16924720000</v>
      </c>
      <c r="I68" s="92">
        <f>'[1]歲出機關 (經)'!I68+'[1]歲出機關 (資)'!I68</f>
        <v>15929104315</v>
      </c>
      <c r="J68" s="84">
        <f>'[1]歲出機關 (經)'!J68+'[1]歲出機關 (資)'!J68</f>
        <v>0</v>
      </c>
      <c r="K68" s="84">
        <f>'[1]歲出機關 (經)'!K68+'[1]歲出機關 (資)'!K68</f>
        <v>990575239</v>
      </c>
      <c r="L68" s="84">
        <f>'[1]歲出機關 (經)'!L68+'[1]歲出機關 (資)'!L68</f>
        <v>16919679554</v>
      </c>
      <c r="M68" s="84">
        <f>'[1]歲出機關 (經)'!M68+'[1]歲出機關 (資)'!M68</f>
        <v>-5040446</v>
      </c>
    </row>
    <row r="69" spans="1:13" s="10" customFormat="1" ht="24" customHeight="1">
      <c r="A69" s="87"/>
      <c r="B69" s="88"/>
      <c r="C69" s="88">
        <v>1</v>
      </c>
      <c r="D69" s="88"/>
      <c r="E69" s="94" t="s">
        <v>104</v>
      </c>
      <c r="F69" s="95">
        <f>'[1]歲出機關 (經)'!F69+'[1]歲出機關 (資)'!F69</f>
        <v>16924720000</v>
      </c>
      <c r="G69" s="95">
        <f>'[1]歲出機關 (經)'!G69+'[1]歲出機關 (資)'!G69</f>
        <v>0</v>
      </c>
      <c r="H69" s="96">
        <f>'[1]歲出機關 (經)'!H69+'[1]歲出機關 (資)'!H69</f>
        <v>16924720000</v>
      </c>
      <c r="I69" s="97">
        <f>'[1]歲出機關 (經)'!I69+'[1]歲出機關 (資)'!I69</f>
        <v>15929104315</v>
      </c>
      <c r="J69" s="95">
        <f>'[1]歲出機關 (經)'!J69+'[1]歲出機關 (資)'!J69</f>
        <v>0</v>
      </c>
      <c r="K69" s="95">
        <f>'[1]歲出機關 (經)'!K69+'[1]歲出機關 (資)'!K69</f>
        <v>990575239</v>
      </c>
      <c r="L69" s="95">
        <f>'[1]歲出機關 (經)'!L69+'[1]歲出機關 (資)'!L69</f>
        <v>16919679554</v>
      </c>
      <c r="M69" s="95">
        <f>'[1]歲出機關 (經)'!M69+'[1]歲出機關 (資)'!M69</f>
        <v>-5040446</v>
      </c>
    </row>
    <row r="70" spans="1:13" s="10" customFormat="1" ht="24" customHeight="1">
      <c r="A70" s="87"/>
      <c r="B70" s="88"/>
      <c r="C70" s="88"/>
      <c r="D70" s="88">
        <v>1</v>
      </c>
      <c r="E70" s="105" t="s">
        <v>99</v>
      </c>
      <c r="F70" s="95">
        <f>'[1]歲出機關 (經)'!F70+'[1]歲出機關 (資)'!F70</f>
        <v>11000000000</v>
      </c>
      <c r="G70" s="95">
        <f>'[1]歲出機關 (經)'!G70+'[1]歲出機關 (資)'!G70</f>
        <v>0</v>
      </c>
      <c r="H70" s="96">
        <f>'[1]歲出機關 (經)'!H70+'[1]歲出機關 (資)'!H70</f>
        <v>11000000000</v>
      </c>
      <c r="I70" s="97">
        <f>'[1]歲出機關 (經)'!I70+'[1]歲出機關 (資)'!I70</f>
        <v>10366950463</v>
      </c>
      <c r="J70" s="95">
        <f>'[1]歲出機關 (經)'!J70+'[1]歲出機關 (資)'!J70</f>
        <v>0</v>
      </c>
      <c r="K70" s="95">
        <f>'[1]歲出機關 (經)'!K70+'[1]歲出機關 (資)'!K70</f>
        <v>633037840</v>
      </c>
      <c r="L70" s="95">
        <f>'[1]歲出機關 (經)'!L70+'[1]歲出機關 (資)'!L70</f>
        <v>10999988303</v>
      </c>
      <c r="M70" s="95">
        <f>'[1]歲出機關 (經)'!M70+'[1]歲出機關 (資)'!M70</f>
        <v>-11697</v>
      </c>
    </row>
    <row r="71" spans="1:13" s="10" customFormat="1" ht="24" customHeight="1">
      <c r="A71" s="87"/>
      <c r="B71" s="88"/>
      <c r="C71" s="88"/>
      <c r="D71" s="88">
        <v>2</v>
      </c>
      <c r="E71" s="105" t="s">
        <v>61</v>
      </c>
      <c r="F71" s="95">
        <f>'[1]歲出機關 (經)'!F71+'[1]歲出機關 (資)'!F71</f>
        <v>196720000</v>
      </c>
      <c r="G71" s="95">
        <f>'[1]歲出機關 (經)'!G71+'[1]歲出機關 (資)'!G71</f>
        <v>0</v>
      </c>
      <c r="H71" s="96">
        <f>'[1]歲出機關 (經)'!H71+'[1]歲出機關 (資)'!H71</f>
        <v>196720000</v>
      </c>
      <c r="I71" s="97">
        <f>'[1]歲出機關 (經)'!I71+'[1]歲出機關 (資)'!I71</f>
        <v>187006016</v>
      </c>
      <c r="J71" s="95">
        <f>'[1]歲出機關 (經)'!J71+'[1]歲出機關 (資)'!J71</f>
        <v>0</v>
      </c>
      <c r="K71" s="95">
        <f>'[1]歲出機關 (經)'!K71+'[1]歲出機關 (資)'!K71</f>
        <v>4686136</v>
      </c>
      <c r="L71" s="95">
        <f>'[1]歲出機關 (經)'!L71+'[1]歲出機關 (資)'!L71</f>
        <v>191692152</v>
      </c>
      <c r="M71" s="95">
        <f>'[1]歲出機關 (經)'!M71+'[1]歲出機關 (資)'!M71</f>
        <v>-5027848</v>
      </c>
    </row>
    <row r="72" spans="1:13" s="10" customFormat="1" ht="24" customHeight="1">
      <c r="A72" s="87"/>
      <c r="B72" s="88"/>
      <c r="C72" s="88"/>
      <c r="D72" s="88">
        <v>3</v>
      </c>
      <c r="E72" s="105" t="s">
        <v>105</v>
      </c>
      <c r="F72" s="95">
        <f>'[1]歲出機關 (經)'!F72+'[1]歲出機關 (資)'!F72</f>
        <v>5728000000</v>
      </c>
      <c r="G72" s="95">
        <f>'[1]歲出機關 (經)'!G72+'[1]歲出機關 (資)'!G72</f>
        <v>0</v>
      </c>
      <c r="H72" s="96">
        <f>'[1]歲出機關 (經)'!H72+'[1]歲出機關 (資)'!H72</f>
        <v>5728000000</v>
      </c>
      <c r="I72" s="97">
        <f>'[1]歲出機關 (經)'!I72+'[1]歲出機關 (資)'!I72</f>
        <v>5375147836</v>
      </c>
      <c r="J72" s="95">
        <f>'[1]歲出機關 (經)'!J72+'[1]歲出機關 (資)'!J72</f>
        <v>0</v>
      </c>
      <c r="K72" s="95">
        <f>'[1]歲出機關 (經)'!K72+'[1]歲出機關 (資)'!K72</f>
        <v>352851263</v>
      </c>
      <c r="L72" s="95">
        <f>'[1]歲出機關 (經)'!L72+'[1]歲出機關 (資)'!L72</f>
        <v>5727999099</v>
      </c>
      <c r="M72" s="95">
        <f>'[1]歲出機關 (經)'!M72+'[1]歲出機關 (資)'!M72</f>
        <v>-901</v>
      </c>
    </row>
    <row r="73" spans="1:13" s="10" customFormat="1" ht="23.25" customHeight="1">
      <c r="A73" s="87">
        <v>6</v>
      </c>
      <c r="B73" s="88"/>
      <c r="C73" s="107"/>
      <c r="D73" s="107"/>
      <c r="E73" s="90" t="s">
        <v>106</v>
      </c>
      <c r="F73" s="84">
        <f>'[1]歲出機關 (經)'!F73+'[1]歲出機關 (資)'!F73</f>
        <v>8620000000</v>
      </c>
      <c r="G73" s="84">
        <f>'[1]歲出機關 (經)'!G73+'[1]歲出機關 (資)'!G73</f>
        <v>0</v>
      </c>
      <c r="H73" s="91">
        <f>'[1]歲出機關 (經)'!H73+'[1]歲出機關 (資)'!H73</f>
        <v>8620000000</v>
      </c>
      <c r="I73" s="92">
        <f>'[1]歲出機關 (經)'!I73+'[1]歲出機關 (資)'!I73</f>
        <v>4769271323</v>
      </c>
      <c r="J73" s="84">
        <f>'[1]歲出機關 (經)'!J73+'[1]歲出機關 (資)'!J73</f>
        <v>290956017</v>
      </c>
      <c r="K73" s="84">
        <f>'[1]歲出機關 (經)'!K73+'[1]歲出機關 (資)'!K73</f>
        <v>2881575340</v>
      </c>
      <c r="L73" s="84">
        <f>'[1]歲出機關 (經)'!L73+'[1]歲出機關 (資)'!L73</f>
        <v>7941802680</v>
      </c>
      <c r="M73" s="84">
        <f>'[1]歲出機關 (經)'!M73+'[1]歲出機關 (資)'!M73</f>
        <v>-678197320</v>
      </c>
    </row>
    <row r="74" spans="1:13" s="10" customFormat="1" ht="24" customHeight="1">
      <c r="A74" s="87"/>
      <c r="B74" s="88">
        <v>1</v>
      </c>
      <c r="C74" s="107"/>
      <c r="D74" s="107"/>
      <c r="E74" s="93" t="s">
        <v>107</v>
      </c>
      <c r="F74" s="84">
        <f>'[1]歲出機關 (經)'!F74+'[1]歲出機關 (資)'!F74</f>
        <v>1614000000</v>
      </c>
      <c r="G74" s="84">
        <f>'[1]歲出機關 (經)'!G74+'[1]歲出機關 (資)'!G74</f>
        <v>0</v>
      </c>
      <c r="H74" s="91">
        <f>'[1]歲出機關 (經)'!H74+'[1]歲出機關 (資)'!H74</f>
        <v>1614000000</v>
      </c>
      <c r="I74" s="92">
        <f>'[1]歲出機關 (經)'!I74+'[1]歲出機關 (資)'!I74</f>
        <v>439945820</v>
      </c>
      <c r="J74" s="84">
        <f>'[1]歲出機關 (經)'!J74+'[1]歲出機關 (資)'!J74</f>
        <v>108105054</v>
      </c>
      <c r="K74" s="84">
        <f>'[1]歲出機關 (經)'!K74+'[1]歲出機關 (資)'!K74</f>
        <v>764885353</v>
      </c>
      <c r="L74" s="84">
        <f>'[1]歲出機關 (經)'!L74+'[1]歲出機關 (資)'!L74</f>
        <v>1312936227</v>
      </c>
      <c r="M74" s="84">
        <f>'[1]歲出機關 (經)'!M74+'[1]歲出機關 (資)'!M74</f>
        <v>-301063773</v>
      </c>
    </row>
    <row r="75" spans="1:13" s="10" customFormat="1" ht="24" customHeight="1">
      <c r="A75" s="87"/>
      <c r="B75" s="88"/>
      <c r="C75" s="107"/>
      <c r="D75" s="107"/>
      <c r="E75" s="90" t="s">
        <v>84</v>
      </c>
      <c r="F75" s="84">
        <f>'[1]歲出機關 (經)'!F75+'[1]歲出機關 (資)'!F75</f>
        <v>1614000000</v>
      </c>
      <c r="G75" s="84">
        <f>'[1]歲出機關 (經)'!G75+'[1]歲出機關 (資)'!G75</f>
        <v>0</v>
      </c>
      <c r="H75" s="91">
        <f>'[1]歲出機關 (經)'!H75+'[1]歲出機關 (資)'!H75</f>
        <v>1614000000</v>
      </c>
      <c r="I75" s="92">
        <f>'[1]歲出機關 (經)'!I75+'[1]歲出機關 (資)'!I75</f>
        <v>439945820</v>
      </c>
      <c r="J75" s="84">
        <f>'[1]歲出機關 (經)'!J75+'[1]歲出機關 (資)'!J75</f>
        <v>108105054</v>
      </c>
      <c r="K75" s="84">
        <f>'[1]歲出機關 (經)'!K75+'[1]歲出機關 (資)'!K75</f>
        <v>764885353</v>
      </c>
      <c r="L75" s="84">
        <f>'[1]歲出機關 (經)'!L75+'[1]歲出機關 (資)'!L75</f>
        <v>1312936227</v>
      </c>
      <c r="M75" s="84">
        <f>'[1]歲出機關 (經)'!M75+'[1]歲出機關 (資)'!M75</f>
        <v>-301063773</v>
      </c>
    </row>
    <row r="76" spans="1:13" s="10" customFormat="1" ht="26.25" customHeight="1">
      <c r="A76" s="87"/>
      <c r="B76" s="88"/>
      <c r="C76" s="107">
        <v>1</v>
      </c>
      <c r="D76" s="107"/>
      <c r="E76" s="94" t="s">
        <v>87</v>
      </c>
      <c r="F76" s="95">
        <f>'[1]歲出機關 (經)'!F76+'[1]歲出機關 (資)'!F76</f>
        <v>1614000000</v>
      </c>
      <c r="G76" s="95">
        <f>'[1]歲出機關 (經)'!G76+'[1]歲出機關 (資)'!G76</f>
        <v>0</v>
      </c>
      <c r="H76" s="96">
        <f>'[1]歲出機關 (經)'!H76+'[1]歲出機關 (資)'!H76</f>
        <v>1614000000</v>
      </c>
      <c r="I76" s="97">
        <f>'[1]歲出機關 (經)'!I76+'[1]歲出機關 (資)'!I76</f>
        <v>439945820</v>
      </c>
      <c r="J76" s="95">
        <f>'[1]歲出機關 (經)'!J76+'[1]歲出機關 (資)'!J76</f>
        <v>108105054</v>
      </c>
      <c r="K76" s="95">
        <f>'[1]歲出機關 (經)'!K76+'[1]歲出機關 (資)'!K76</f>
        <v>764885353</v>
      </c>
      <c r="L76" s="95">
        <f>'[1]歲出機關 (經)'!L76+'[1]歲出機關 (資)'!L76</f>
        <v>1312936227</v>
      </c>
      <c r="M76" s="95">
        <f>'[1]歲出機關 (經)'!M76+'[1]歲出機關 (資)'!M76</f>
        <v>-301063773</v>
      </c>
    </row>
    <row r="77" spans="1:13" s="10" customFormat="1" ht="24" customHeight="1">
      <c r="A77" s="87"/>
      <c r="B77" s="88">
        <v>2</v>
      </c>
      <c r="C77" s="107"/>
      <c r="D77" s="107"/>
      <c r="E77" s="93" t="s">
        <v>108</v>
      </c>
      <c r="F77" s="84">
        <f>'[1]歲出機關 (經)'!F77+'[1]歲出機關 (資)'!F77</f>
        <v>2227000000</v>
      </c>
      <c r="G77" s="84">
        <f>'[1]歲出機關 (經)'!G77+'[1]歲出機關 (資)'!G77</f>
        <v>0</v>
      </c>
      <c r="H77" s="91">
        <f>'[1]歲出機關 (經)'!H77+'[1]歲出機關 (資)'!H77</f>
        <v>2227000000</v>
      </c>
      <c r="I77" s="92">
        <f>'[1]歲出機關 (經)'!I77+'[1]歲出機關 (資)'!I77</f>
        <v>1668674393</v>
      </c>
      <c r="J77" s="84">
        <f>'[1]歲出機關 (經)'!J77+'[1]歲出機關 (資)'!J77</f>
        <v>77040030</v>
      </c>
      <c r="K77" s="84">
        <f>'[1]歲出機關 (經)'!K77+'[1]歲出機關 (資)'!K77</f>
        <v>402198390</v>
      </c>
      <c r="L77" s="84">
        <f>'[1]歲出機關 (經)'!L77+'[1]歲出機關 (資)'!L77</f>
        <v>2147912813</v>
      </c>
      <c r="M77" s="84">
        <f>'[1]歲出機關 (經)'!M77+'[1]歲出機關 (資)'!M77</f>
        <v>-79087187</v>
      </c>
    </row>
    <row r="78" spans="1:13" ht="23.25" customHeight="1">
      <c r="A78" s="87"/>
      <c r="B78" s="88"/>
      <c r="C78" s="107"/>
      <c r="D78" s="107"/>
      <c r="E78" s="90" t="s">
        <v>84</v>
      </c>
      <c r="F78" s="84">
        <f>'[1]歲出機關 (經)'!F78+'[1]歲出機關 (資)'!F78</f>
        <v>2227000000</v>
      </c>
      <c r="G78" s="84">
        <f>'[1]歲出機關 (經)'!G78+'[1]歲出機關 (資)'!G78</f>
        <v>0</v>
      </c>
      <c r="H78" s="91">
        <f>'[1]歲出機關 (經)'!H78+'[1]歲出機關 (資)'!H78</f>
        <v>2227000000</v>
      </c>
      <c r="I78" s="92">
        <f>'[1]歲出機關 (經)'!I78+'[1]歲出機關 (資)'!I78</f>
        <v>1668674393</v>
      </c>
      <c r="J78" s="84">
        <f>'[1]歲出機關 (經)'!J78+'[1]歲出機關 (資)'!J78</f>
        <v>77040030</v>
      </c>
      <c r="K78" s="84">
        <f>'[1]歲出機關 (經)'!K78+'[1]歲出機關 (資)'!K78</f>
        <v>402198390</v>
      </c>
      <c r="L78" s="84">
        <f>'[1]歲出機關 (經)'!L78+'[1]歲出機關 (資)'!L78</f>
        <v>2147912813</v>
      </c>
      <c r="M78" s="84">
        <f>'[1]歲出機關 (經)'!M78+'[1]歲出機關 (資)'!M78</f>
        <v>-79087187</v>
      </c>
    </row>
    <row r="79" spans="1:13" ht="24" customHeight="1">
      <c r="A79" s="87"/>
      <c r="B79" s="88"/>
      <c r="C79" s="107">
        <v>1</v>
      </c>
      <c r="D79" s="107"/>
      <c r="E79" s="94" t="s">
        <v>85</v>
      </c>
      <c r="F79" s="95">
        <f>'[1]歲出機關 (經)'!F79+'[1]歲出機關 (資)'!F79</f>
        <v>1149000000</v>
      </c>
      <c r="G79" s="95">
        <f>'[1]歲出機關 (經)'!G79+'[1]歲出機關 (資)'!G79</f>
        <v>0</v>
      </c>
      <c r="H79" s="96">
        <f>'[1]歲出機關 (經)'!H79+'[1]歲出機關 (資)'!H79</f>
        <v>1149000000</v>
      </c>
      <c r="I79" s="97">
        <f>'[1]歲出機關 (經)'!I79+'[1]歲出機關 (資)'!I79</f>
        <v>875313659</v>
      </c>
      <c r="J79" s="95">
        <f>'[1]歲出機關 (經)'!J79+'[1]歲出機關 (資)'!J79</f>
        <v>40832992</v>
      </c>
      <c r="K79" s="95">
        <f>'[1]歲出機關 (經)'!K79+'[1]歲出機關 (資)'!K79</f>
        <v>198968047</v>
      </c>
      <c r="L79" s="95">
        <f>'[1]歲出機關 (經)'!L79+'[1]歲出機關 (資)'!L79</f>
        <v>1115114698</v>
      </c>
      <c r="M79" s="95">
        <f>'[1]歲出機關 (經)'!M79+'[1]歲出機關 (資)'!M79</f>
        <v>-33885302</v>
      </c>
    </row>
    <row r="80" spans="1:13" ht="26.25" customHeight="1" thickBot="1">
      <c r="A80" s="99"/>
      <c r="B80" s="100"/>
      <c r="C80" s="108">
        <v>2</v>
      </c>
      <c r="D80" s="108"/>
      <c r="E80" s="109" t="s">
        <v>69</v>
      </c>
      <c r="F80" s="102">
        <f>'[1]歲出機關 (經)'!F80+'[1]歲出機關 (資)'!F80</f>
        <v>78000000</v>
      </c>
      <c r="G80" s="102">
        <f>'[1]歲出機關 (經)'!G80+'[1]歲出機關 (資)'!G80</f>
        <v>0</v>
      </c>
      <c r="H80" s="103">
        <f>'[1]歲出機關 (經)'!H80+'[1]歲出機關 (資)'!H80</f>
        <v>78000000</v>
      </c>
      <c r="I80" s="104">
        <f>'[1]歲出機關 (經)'!I80+'[1]歲出機關 (資)'!I80</f>
        <v>22539706</v>
      </c>
      <c r="J80" s="102">
        <f>'[1]歲出機關 (經)'!J80+'[1]歲出機關 (資)'!J80</f>
        <v>9929636</v>
      </c>
      <c r="K80" s="102">
        <f>'[1]歲出機關 (經)'!K80+'[1]歲出機關 (資)'!K80</f>
        <v>42747823</v>
      </c>
      <c r="L80" s="102">
        <f>'[1]歲出機關 (經)'!L80+'[1]歲出機關 (資)'!L80</f>
        <v>75217165</v>
      </c>
      <c r="M80" s="102">
        <f>'[1]歲出機關 (經)'!M80+'[1]歲出機關 (資)'!M80</f>
        <v>-2782835</v>
      </c>
    </row>
    <row r="81" spans="1:13" ht="40.5" customHeight="1">
      <c r="A81" s="87"/>
      <c r="B81" s="88"/>
      <c r="C81" s="107">
        <v>3</v>
      </c>
      <c r="D81" s="107"/>
      <c r="E81" s="94" t="s">
        <v>86</v>
      </c>
      <c r="F81" s="95">
        <f>'[1]歲出機關 (經)'!F81+'[1]歲出機關 (資)'!F81</f>
        <v>1000000000</v>
      </c>
      <c r="G81" s="95">
        <f>'[1]歲出機關 (經)'!G81+'[1]歲出機關 (資)'!G81</f>
        <v>0</v>
      </c>
      <c r="H81" s="96">
        <f>'[1]歲出機關 (經)'!H81+'[1]歲出機關 (資)'!H81</f>
        <v>1000000000</v>
      </c>
      <c r="I81" s="97">
        <f>'[1]歲出機關 (經)'!I81+'[1]歲出機關 (資)'!I81</f>
        <v>770821028</v>
      </c>
      <c r="J81" s="95">
        <f>'[1]歲出機關 (經)'!J81+'[1]歲出機關 (資)'!J81</f>
        <v>26277402</v>
      </c>
      <c r="K81" s="95">
        <f>'[1]歲出機關 (經)'!K81+'[1]歲出機關 (資)'!K81</f>
        <v>160482520</v>
      </c>
      <c r="L81" s="95">
        <f>'[1]歲出機關 (經)'!L81+'[1]歲出機關 (資)'!L81</f>
        <v>957580950</v>
      </c>
      <c r="M81" s="95">
        <f>'[1]歲出機關 (經)'!M81+'[1]歲出機關 (資)'!M81</f>
        <v>-42419050</v>
      </c>
    </row>
    <row r="82" spans="1:13" ht="26.25" customHeight="1">
      <c r="A82" s="87"/>
      <c r="B82" s="88">
        <v>3</v>
      </c>
      <c r="C82" s="107"/>
      <c r="D82" s="107"/>
      <c r="E82" s="93" t="s">
        <v>109</v>
      </c>
      <c r="F82" s="84">
        <f>'[1]歲出機關 (經)'!F82+'[1]歲出機關 (資)'!F82</f>
        <v>2820000000</v>
      </c>
      <c r="G82" s="84">
        <f>'[1]歲出機關 (經)'!G82+'[1]歲出機關 (資)'!G82</f>
        <v>0</v>
      </c>
      <c r="H82" s="91">
        <f>'[1]歲出機關 (經)'!H82+'[1]歲出機關 (資)'!H82</f>
        <v>2820000000</v>
      </c>
      <c r="I82" s="92">
        <f>'[1]歲出機關 (經)'!I82+'[1]歲出機關 (資)'!I82</f>
        <v>2276143995</v>
      </c>
      <c r="J82" s="84">
        <f>'[1]歲出機關 (經)'!J82+'[1]歲出機關 (資)'!J82</f>
        <v>103274474</v>
      </c>
      <c r="K82" s="84">
        <f>'[1]歲出機關 (經)'!K82+'[1]歲出機關 (資)'!K82</f>
        <v>392465621</v>
      </c>
      <c r="L82" s="84">
        <f>'[1]歲出機關 (經)'!L82+'[1]歲出機關 (資)'!L82</f>
        <v>2771884090</v>
      </c>
      <c r="M82" s="84">
        <f>'[1]歲出機關 (經)'!M82+'[1]歲出機關 (資)'!M82</f>
        <v>-48115910</v>
      </c>
    </row>
    <row r="83" spans="1:13" ht="26.25" customHeight="1">
      <c r="A83" s="87"/>
      <c r="B83" s="88"/>
      <c r="C83" s="107"/>
      <c r="D83" s="107"/>
      <c r="E83" s="90" t="s">
        <v>84</v>
      </c>
      <c r="F83" s="84">
        <f>'[1]歲出機關 (經)'!F83+'[1]歲出機關 (資)'!F83</f>
        <v>2820000000</v>
      </c>
      <c r="G83" s="84">
        <f>'[1]歲出機關 (經)'!G83+'[1]歲出機關 (資)'!G83</f>
        <v>0</v>
      </c>
      <c r="H83" s="91">
        <f>'[1]歲出機關 (經)'!H83+'[1]歲出機關 (資)'!H83</f>
        <v>2820000000</v>
      </c>
      <c r="I83" s="92">
        <f>'[1]歲出機關 (經)'!I83+'[1]歲出機關 (資)'!I83</f>
        <v>2276143995</v>
      </c>
      <c r="J83" s="84">
        <f>'[1]歲出機關 (經)'!J83+'[1]歲出機關 (資)'!J83</f>
        <v>103274474</v>
      </c>
      <c r="K83" s="84">
        <f>'[1]歲出機關 (經)'!K83+'[1]歲出機關 (資)'!K83</f>
        <v>392465621</v>
      </c>
      <c r="L83" s="84">
        <f>'[1]歲出機關 (經)'!L83+'[1]歲出機關 (資)'!L83</f>
        <v>2771884090</v>
      </c>
      <c r="M83" s="84">
        <f>'[1]歲出機關 (經)'!M83+'[1]歲出機關 (資)'!M83</f>
        <v>-48115910</v>
      </c>
    </row>
    <row r="84" spans="1:13" ht="24" customHeight="1">
      <c r="A84" s="87"/>
      <c r="B84" s="88"/>
      <c r="C84" s="107">
        <v>1</v>
      </c>
      <c r="D84" s="107"/>
      <c r="E84" s="94" t="s">
        <v>87</v>
      </c>
      <c r="F84" s="95">
        <f>'[1]歲出機關 (經)'!F84+'[1]歲出機關 (資)'!F84</f>
        <v>1820000000</v>
      </c>
      <c r="G84" s="95">
        <f>'[1]歲出機關 (經)'!G84+'[1]歲出機關 (資)'!G84</f>
        <v>0</v>
      </c>
      <c r="H84" s="96">
        <f>'[1]歲出機關 (經)'!H84+'[1]歲出機關 (資)'!H84</f>
        <v>1820000000</v>
      </c>
      <c r="I84" s="97">
        <f>'[1]歲出機關 (經)'!I84+'[1]歲出機關 (資)'!I84</f>
        <v>1820000000</v>
      </c>
      <c r="J84" s="95">
        <f>'[1]歲出機關 (經)'!J84+'[1]歲出機關 (資)'!J84</f>
        <v>0</v>
      </c>
      <c r="K84" s="95">
        <f>'[1]歲出機關 (經)'!K84+'[1]歲出機關 (資)'!K84</f>
        <v>0</v>
      </c>
      <c r="L84" s="95">
        <f>'[1]歲出機關 (經)'!L84+'[1]歲出機關 (資)'!L84</f>
        <v>1820000000</v>
      </c>
      <c r="M84" s="95">
        <f>'[1]歲出機關 (經)'!M84+'[1]歲出機關 (資)'!M84</f>
        <v>0</v>
      </c>
    </row>
    <row r="85" spans="1:13" ht="36" customHeight="1">
      <c r="A85" s="87"/>
      <c r="B85" s="88"/>
      <c r="C85" s="107">
        <v>2</v>
      </c>
      <c r="D85" s="107"/>
      <c r="E85" s="94" t="s">
        <v>86</v>
      </c>
      <c r="F85" s="95">
        <f>'[1]歲出機關 (經)'!F85+'[1]歲出機關 (資)'!F85</f>
        <v>1000000000</v>
      </c>
      <c r="G85" s="95">
        <f>'[1]歲出機關 (經)'!G85+'[1]歲出機關 (資)'!G85</f>
        <v>0</v>
      </c>
      <c r="H85" s="96">
        <f>'[1]歲出機關 (經)'!H85+'[1]歲出機關 (資)'!H85</f>
        <v>1000000000</v>
      </c>
      <c r="I85" s="97">
        <f>'[1]歲出機關 (經)'!I85+'[1]歲出機關 (資)'!I85</f>
        <v>456143995</v>
      </c>
      <c r="J85" s="95">
        <f>'[1]歲出機關 (經)'!J85+'[1]歲出機關 (資)'!J85</f>
        <v>103274474</v>
      </c>
      <c r="K85" s="95">
        <f>'[1]歲出機關 (經)'!K85+'[1]歲出機關 (資)'!K85</f>
        <v>392465621</v>
      </c>
      <c r="L85" s="95">
        <f>'[1]歲出機關 (經)'!L85+'[1]歲出機關 (資)'!L85</f>
        <v>951884090</v>
      </c>
      <c r="M85" s="95">
        <f>'[1]歲出機關 (經)'!M85+'[1]歲出機關 (資)'!M85</f>
        <v>-48115910</v>
      </c>
    </row>
    <row r="86" spans="1:13" ht="24" customHeight="1">
      <c r="A86" s="87"/>
      <c r="B86" s="88">
        <v>4</v>
      </c>
      <c r="C86" s="107"/>
      <c r="D86" s="107"/>
      <c r="E86" s="93" t="s">
        <v>110</v>
      </c>
      <c r="F86" s="84">
        <f>'[1]歲出機關 (經)'!F86+'[1]歲出機關 (資)'!F86</f>
        <v>1959000000</v>
      </c>
      <c r="G86" s="84">
        <f>'[1]歲出機關 (經)'!G86+'[1]歲出機關 (資)'!G86</f>
        <v>0</v>
      </c>
      <c r="H86" s="91">
        <f>'[1]歲出機關 (經)'!H86+'[1]歲出機關 (資)'!H86</f>
        <v>1959000000</v>
      </c>
      <c r="I86" s="92">
        <f>'[1]歲出機關 (經)'!I86+'[1]歲出機關 (資)'!I86</f>
        <v>384507115</v>
      </c>
      <c r="J86" s="84">
        <f>'[1]歲出機關 (經)'!J86+'[1]歲出機關 (資)'!J86</f>
        <v>2536459</v>
      </c>
      <c r="K86" s="84">
        <f>'[1]歲出機關 (經)'!K86+'[1]歲出機關 (資)'!K86</f>
        <v>1322025976</v>
      </c>
      <c r="L86" s="84">
        <f>'[1]歲出機關 (經)'!L86+'[1]歲出機關 (資)'!L86</f>
        <v>1709069550</v>
      </c>
      <c r="M86" s="84">
        <f>'[1]歲出機關 (經)'!M86+'[1]歲出機關 (資)'!M86</f>
        <v>-249930450</v>
      </c>
    </row>
    <row r="87" spans="1:13" ht="24" customHeight="1">
      <c r="A87" s="87"/>
      <c r="B87" s="88"/>
      <c r="C87" s="107"/>
      <c r="D87" s="107"/>
      <c r="E87" s="90" t="s">
        <v>84</v>
      </c>
      <c r="F87" s="84">
        <f>'[1]歲出機關 (經)'!F87+'[1]歲出機關 (資)'!F87</f>
        <v>1959000000</v>
      </c>
      <c r="G87" s="84">
        <f>'[1]歲出機關 (經)'!G87+'[1]歲出機關 (資)'!G87</f>
        <v>0</v>
      </c>
      <c r="H87" s="91">
        <f>'[1]歲出機關 (經)'!H87+'[1]歲出機關 (資)'!H87</f>
        <v>1959000000</v>
      </c>
      <c r="I87" s="92">
        <f>'[1]歲出機關 (經)'!I87+'[1]歲出機關 (資)'!I87</f>
        <v>384507115</v>
      </c>
      <c r="J87" s="84">
        <f>'[1]歲出機關 (經)'!J87+'[1]歲出機關 (資)'!J87</f>
        <v>2536459</v>
      </c>
      <c r="K87" s="84">
        <f>'[1]歲出機關 (經)'!K87+'[1]歲出機關 (資)'!K87</f>
        <v>1322025976</v>
      </c>
      <c r="L87" s="84">
        <f>'[1]歲出機關 (經)'!L87+'[1]歲出機關 (資)'!L87</f>
        <v>1709069550</v>
      </c>
      <c r="M87" s="84">
        <f>'[1]歲出機關 (經)'!M87+'[1]歲出機關 (資)'!M87</f>
        <v>-249930450</v>
      </c>
    </row>
    <row r="88" spans="1:13" ht="24" customHeight="1">
      <c r="A88" s="87"/>
      <c r="B88" s="88"/>
      <c r="C88" s="107">
        <v>1</v>
      </c>
      <c r="D88" s="107"/>
      <c r="E88" s="94" t="s">
        <v>111</v>
      </c>
      <c r="F88" s="95">
        <f>'[1]歲出機關 (經)'!F88+'[1]歲出機關 (資)'!F88</f>
        <v>1778000000</v>
      </c>
      <c r="G88" s="95">
        <f>'[1]歲出機關 (經)'!G88+'[1]歲出機關 (資)'!G88</f>
        <v>0</v>
      </c>
      <c r="H88" s="96">
        <f>'[1]歲出機關 (經)'!H88+'[1]歲出機關 (資)'!H88</f>
        <v>1778000000</v>
      </c>
      <c r="I88" s="97">
        <f>'[1]歲出機關 (經)'!I88+'[1]歲出機關 (資)'!I88</f>
        <v>364273048</v>
      </c>
      <c r="J88" s="95">
        <f>'[1]歲出機關 (經)'!J88+'[1]歲出機關 (資)'!J88</f>
        <v>2536459</v>
      </c>
      <c r="K88" s="95">
        <f>'[1]歲出機關 (經)'!K88+'[1]歲出機關 (資)'!K88</f>
        <v>1202843454</v>
      </c>
      <c r="L88" s="95">
        <f>'[1]歲出機關 (經)'!L88+'[1]歲出機關 (資)'!L88</f>
        <v>1569652961</v>
      </c>
      <c r="M88" s="95">
        <f>'[1]歲出機關 (經)'!M88+'[1]歲出機關 (資)'!M88</f>
        <v>-208347039</v>
      </c>
    </row>
    <row r="89" spans="1:13" ht="24" customHeight="1">
      <c r="A89" s="87"/>
      <c r="B89" s="88"/>
      <c r="C89" s="107">
        <v>2</v>
      </c>
      <c r="D89" s="107"/>
      <c r="E89" s="94" t="s">
        <v>85</v>
      </c>
      <c r="F89" s="95">
        <f>'[1]歲出機關 (經)'!F89+'[1]歲出機關 (資)'!F89</f>
        <v>181000000</v>
      </c>
      <c r="G89" s="95">
        <f>'[1]歲出機關 (經)'!G89+'[1]歲出機關 (資)'!G89</f>
        <v>0</v>
      </c>
      <c r="H89" s="96">
        <f>'[1]歲出機關 (經)'!H89+'[1]歲出機關 (資)'!H89</f>
        <v>181000000</v>
      </c>
      <c r="I89" s="97">
        <f>'[1]歲出機關 (經)'!I89+'[1]歲出機關 (資)'!I89</f>
        <v>20234067</v>
      </c>
      <c r="J89" s="95">
        <f>'[1]歲出機關 (經)'!J89+'[1]歲出機關 (資)'!J89</f>
        <v>0</v>
      </c>
      <c r="K89" s="95">
        <f>'[1]歲出機關 (經)'!K89+'[1]歲出機關 (資)'!K89</f>
        <v>119182522</v>
      </c>
      <c r="L89" s="95">
        <f>'[1]歲出機關 (經)'!L89+'[1]歲出機關 (資)'!L89</f>
        <v>139416589</v>
      </c>
      <c r="M89" s="95">
        <f>'[1]歲出機關 (經)'!M89+'[1]歲出機關 (資)'!M89</f>
        <v>-41583411</v>
      </c>
    </row>
    <row r="90" spans="1:13" ht="24" customHeight="1">
      <c r="A90" s="87">
        <v>7</v>
      </c>
      <c r="B90" s="88"/>
      <c r="C90" s="107"/>
      <c r="D90" s="107"/>
      <c r="E90" s="90" t="s">
        <v>112</v>
      </c>
      <c r="F90" s="84">
        <f>'[1]歲出機關 (經)'!F90+'[1]歲出機關 (資)'!F90</f>
        <v>274200000</v>
      </c>
      <c r="G90" s="84">
        <f>'[1]歲出機關 (經)'!G90+'[1]歲出機關 (資)'!G90</f>
        <v>0</v>
      </c>
      <c r="H90" s="91">
        <f>'[1]歲出機關 (經)'!H90+'[1]歲出機關 (資)'!H90</f>
        <v>274200000</v>
      </c>
      <c r="I90" s="92">
        <f>'[1]歲出機關 (經)'!I90+'[1]歲出機關 (資)'!I90</f>
        <v>41688529</v>
      </c>
      <c r="J90" s="84">
        <f>'[1]歲出機關 (經)'!J90+'[1]歲出機關 (資)'!J90</f>
        <v>0</v>
      </c>
      <c r="K90" s="84">
        <f>'[1]歲出機關 (經)'!K90+'[1]歲出機關 (資)'!K90</f>
        <v>200022900</v>
      </c>
      <c r="L90" s="84">
        <f>'[1]歲出機關 (經)'!L90+'[1]歲出機關 (資)'!L90</f>
        <v>241711429</v>
      </c>
      <c r="M90" s="84">
        <f>'[1]歲出機關 (經)'!M90+'[1]歲出機關 (資)'!M90</f>
        <v>-32488571</v>
      </c>
    </row>
    <row r="91" spans="1:13" ht="24" customHeight="1">
      <c r="A91" s="87"/>
      <c r="B91" s="88">
        <v>1</v>
      </c>
      <c r="C91" s="107"/>
      <c r="D91" s="107"/>
      <c r="E91" s="93" t="s">
        <v>113</v>
      </c>
      <c r="F91" s="84">
        <f>'[1]歲出機關 (經)'!F91+'[1]歲出機關 (資)'!F91</f>
        <v>274200000</v>
      </c>
      <c r="G91" s="84">
        <f>'[1]歲出機關 (經)'!G91+'[1]歲出機關 (資)'!G91</f>
        <v>0</v>
      </c>
      <c r="H91" s="91">
        <f>'[1]歲出機關 (經)'!H91+'[1]歲出機關 (資)'!H91</f>
        <v>274200000</v>
      </c>
      <c r="I91" s="92">
        <f>'[1]歲出機關 (經)'!I91+'[1]歲出機關 (資)'!I91</f>
        <v>41688529</v>
      </c>
      <c r="J91" s="84">
        <f>'[1]歲出機關 (經)'!J91+'[1]歲出機關 (資)'!J91</f>
        <v>0</v>
      </c>
      <c r="K91" s="84">
        <f>'[1]歲出機關 (經)'!K91+'[1]歲出機關 (資)'!K91</f>
        <v>200022900</v>
      </c>
      <c r="L91" s="84">
        <f>'[1]歲出機關 (經)'!L91+'[1]歲出機關 (資)'!L91</f>
        <v>241711429</v>
      </c>
      <c r="M91" s="84">
        <f>'[1]歲出機關 (經)'!M91+'[1]歲出機關 (資)'!M91</f>
        <v>-32488571</v>
      </c>
    </row>
    <row r="92" spans="1:13" ht="24" customHeight="1">
      <c r="A92" s="87"/>
      <c r="B92" s="88"/>
      <c r="C92" s="107"/>
      <c r="D92" s="107"/>
      <c r="E92" s="90" t="s">
        <v>114</v>
      </c>
      <c r="F92" s="84">
        <f>'[1]歲出機關 (經)'!F92+'[1]歲出機關 (資)'!F92</f>
        <v>274200000</v>
      </c>
      <c r="G92" s="84">
        <f>'[1]歲出機關 (經)'!G92+'[1]歲出機關 (資)'!G92</f>
        <v>0</v>
      </c>
      <c r="H92" s="91">
        <f>'[1]歲出機關 (經)'!H92+'[1]歲出機關 (資)'!H92</f>
        <v>274200000</v>
      </c>
      <c r="I92" s="92">
        <f>'[1]歲出機關 (經)'!I92+'[1]歲出機關 (資)'!I92</f>
        <v>41688529</v>
      </c>
      <c r="J92" s="84">
        <f>'[1]歲出機關 (經)'!J92+'[1]歲出機關 (資)'!J92</f>
        <v>0</v>
      </c>
      <c r="K92" s="84">
        <f>'[1]歲出機關 (經)'!K92+'[1]歲出機關 (資)'!K92</f>
        <v>200022900</v>
      </c>
      <c r="L92" s="84">
        <f>'[1]歲出機關 (經)'!L92+'[1]歲出機關 (資)'!L92</f>
        <v>241711429</v>
      </c>
      <c r="M92" s="84">
        <f>'[1]歲出機關 (經)'!M92+'[1]歲出機關 (資)'!M92</f>
        <v>-32488571</v>
      </c>
    </row>
    <row r="93" spans="1:13" ht="24" customHeight="1">
      <c r="A93" s="87"/>
      <c r="B93" s="88"/>
      <c r="C93" s="107">
        <v>1</v>
      </c>
      <c r="D93" s="107"/>
      <c r="E93" s="94" t="s">
        <v>65</v>
      </c>
      <c r="F93" s="95">
        <f>'[1]歲出機關 (經)'!F93+'[1]歲出機關 (資)'!F93</f>
        <v>274200000</v>
      </c>
      <c r="G93" s="95">
        <f>'[1]歲出機關 (經)'!G93+'[1]歲出機關 (資)'!G93</f>
        <v>0</v>
      </c>
      <c r="H93" s="96">
        <f>'[1]歲出機關 (經)'!H93+'[1]歲出機關 (資)'!H93</f>
        <v>274200000</v>
      </c>
      <c r="I93" s="97">
        <f>'[1]歲出機關 (經)'!I93+'[1]歲出機關 (資)'!I93</f>
        <v>41688529</v>
      </c>
      <c r="J93" s="95">
        <f>'[1]歲出機關 (經)'!J93+'[1]歲出機關 (資)'!J93</f>
        <v>0</v>
      </c>
      <c r="K93" s="95">
        <f>'[1]歲出機關 (經)'!K93+'[1]歲出機關 (資)'!K93</f>
        <v>200022900</v>
      </c>
      <c r="L93" s="95">
        <f>'[1]歲出機關 (經)'!L93+'[1]歲出機關 (資)'!L93</f>
        <v>241711429</v>
      </c>
      <c r="M93" s="95">
        <f>'[1]歲出機關 (經)'!M93+'[1]歲出機關 (資)'!M93</f>
        <v>-32488571</v>
      </c>
    </row>
    <row r="94" spans="1:13" ht="24" customHeight="1">
      <c r="A94" s="110"/>
      <c r="B94" s="111"/>
      <c r="C94" s="112"/>
      <c r="D94" s="112">
        <v>1</v>
      </c>
      <c r="E94" s="105" t="s">
        <v>115</v>
      </c>
      <c r="F94" s="95">
        <f>'[1]歲出機關 (經)'!F94+'[1]歲出機關 (資)'!F94</f>
        <v>274200000</v>
      </c>
      <c r="G94" s="95">
        <f>'[1]歲出機關 (經)'!G94+'[1]歲出機關 (資)'!G94</f>
        <v>0</v>
      </c>
      <c r="H94" s="96">
        <f>'[1]歲出機關 (經)'!H94+'[1]歲出機關 (資)'!H94</f>
        <v>274200000</v>
      </c>
      <c r="I94" s="97">
        <f>'[1]歲出機關 (經)'!I94+'[1]歲出機關 (資)'!I94</f>
        <v>41688529</v>
      </c>
      <c r="J94" s="95">
        <f>'[1]歲出機關 (經)'!J94+'[1]歲出機關 (資)'!J94</f>
        <v>0</v>
      </c>
      <c r="K94" s="95">
        <f>'[1]歲出機關 (經)'!K94+'[1]歲出機關 (資)'!K94</f>
        <v>200022900</v>
      </c>
      <c r="L94" s="95">
        <f>'[1]歲出機關 (經)'!L94+'[1]歲出機關 (資)'!L94</f>
        <v>241711429</v>
      </c>
      <c r="M94" s="95">
        <f>'[1]歲出機關 (經)'!M94+'[1]歲出機關 (資)'!M94</f>
        <v>-32488571</v>
      </c>
    </row>
    <row r="95" spans="1:13" ht="24" customHeight="1">
      <c r="A95" s="110"/>
      <c r="B95" s="111"/>
      <c r="C95" s="112"/>
      <c r="D95" s="112"/>
      <c r="E95" s="105"/>
      <c r="F95" s="113"/>
      <c r="G95" s="113"/>
      <c r="H95" s="114"/>
      <c r="I95" s="115"/>
      <c r="J95" s="113"/>
      <c r="K95" s="113"/>
      <c r="L95" s="113"/>
      <c r="M95" s="113"/>
    </row>
    <row r="96" spans="1:13" ht="24" customHeight="1">
      <c r="A96" s="110"/>
      <c r="B96" s="111"/>
      <c r="C96" s="112"/>
      <c r="D96" s="112"/>
      <c r="E96" s="105"/>
      <c r="F96" s="113"/>
      <c r="G96" s="113"/>
      <c r="H96" s="114"/>
      <c r="I96" s="115"/>
      <c r="J96" s="113"/>
      <c r="K96" s="113"/>
      <c r="L96" s="113"/>
      <c r="M96" s="113"/>
    </row>
    <row r="97" spans="1:13" ht="24" customHeight="1">
      <c r="A97" s="110"/>
      <c r="B97" s="111"/>
      <c r="C97" s="112"/>
      <c r="D97" s="112"/>
      <c r="E97" s="105"/>
      <c r="F97" s="113"/>
      <c r="G97" s="113"/>
      <c r="H97" s="114"/>
      <c r="I97" s="115"/>
      <c r="J97" s="113"/>
      <c r="K97" s="113"/>
      <c r="L97" s="113"/>
      <c r="M97" s="113"/>
    </row>
    <row r="98" spans="1:13" ht="24" customHeight="1">
      <c r="A98" s="110"/>
      <c r="B98" s="111"/>
      <c r="C98" s="112"/>
      <c r="D98" s="112"/>
      <c r="E98" s="105"/>
      <c r="F98" s="113"/>
      <c r="G98" s="113"/>
      <c r="H98" s="114"/>
      <c r="I98" s="115"/>
      <c r="J98" s="113"/>
      <c r="K98" s="113"/>
      <c r="L98" s="113"/>
      <c r="M98" s="113"/>
    </row>
    <row r="99" spans="1:13" ht="24" customHeight="1">
      <c r="A99" s="110"/>
      <c r="B99" s="111"/>
      <c r="C99" s="112"/>
      <c r="D99" s="112"/>
      <c r="E99" s="105"/>
      <c r="F99" s="113"/>
      <c r="G99" s="113"/>
      <c r="H99" s="114"/>
      <c r="I99" s="115"/>
      <c r="J99" s="113"/>
      <c r="K99" s="113"/>
      <c r="L99" s="113"/>
      <c r="M99" s="113"/>
    </row>
    <row r="100" spans="1:13" ht="24" customHeight="1">
      <c r="A100" s="110"/>
      <c r="B100" s="111"/>
      <c r="C100" s="112"/>
      <c r="D100" s="112"/>
      <c r="E100" s="105"/>
      <c r="F100" s="113"/>
      <c r="G100" s="113"/>
      <c r="H100" s="114"/>
      <c r="I100" s="115"/>
      <c r="J100" s="113"/>
      <c r="K100" s="113"/>
      <c r="L100" s="113"/>
      <c r="M100" s="113"/>
    </row>
    <row r="101" spans="1:13" ht="24" customHeight="1">
      <c r="A101" s="110"/>
      <c r="B101" s="111"/>
      <c r="C101" s="112"/>
      <c r="D101" s="112"/>
      <c r="E101" s="105"/>
      <c r="F101" s="113"/>
      <c r="G101" s="113"/>
      <c r="H101" s="114"/>
      <c r="I101" s="115"/>
      <c r="J101" s="113"/>
      <c r="K101" s="113"/>
      <c r="L101" s="113"/>
      <c r="M101" s="113"/>
    </row>
    <row r="102" spans="1:13" ht="24" customHeight="1">
      <c r="A102" s="110"/>
      <c r="B102" s="111"/>
      <c r="C102" s="112"/>
      <c r="D102" s="112"/>
      <c r="E102" s="105"/>
      <c r="F102" s="113"/>
      <c r="G102" s="113"/>
      <c r="H102" s="114"/>
      <c r="I102" s="115"/>
      <c r="J102" s="113"/>
      <c r="K102" s="113"/>
      <c r="L102" s="113"/>
      <c r="M102" s="113"/>
    </row>
    <row r="103" spans="1:13" ht="24" customHeight="1">
      <c r="A103" s="110"/>
      <c r="B103" s="111"/>
      <c r="C103" s="112"/>
      <c r="D103" s="112"/>
      <c r="E103" s="116"/>
      <c r="F103" s="117"/>
      <c r="G103" s="117"/>
      <c r="H103" s="118"/>
      <c r="I103" s="119"/>
      <c r="J103" s="117"/>
      <c r="K103" s="117"/>
      <c r="L103" s="117"/>
      <c r="M103" s="117"/>
    </row>
    <row r="104" spans="1:13" ht="24" customHeight="1" thickBot="1">
      <c r="A104" s="120"/>
      <c r="B104" s="121"/>
      <c r="C104" s="122"/>
      <c r="D104" s="122"/>
      <c r="E104" s="123"/>
      <c r="F104" s="124"/>
      <c r="G104" s="124"/>
      <c r="H104" s="125"/>
      <c r="I104" s="126"/>
      <c r="J104" s="124"/>
      <c r="K104" s="124"/>
      <c r="L104" s="124"/>
      <c r="M104" s="124"/>
    </row>
    <row r="105" ht="24.75" customHeight="1"/>
    <row r="106" ht="24" customHeight="1"/>
  </sheetData>
  <mergeCells count="3">
    <mergeCell ref="M5:M6"/>
    <mergeCell ref="A5:E5"/>
    <mergeCell ref="A4:E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2012-05-01T02:12:49Z</dcterms:created>
  <dcterms:modified xsi:type="dcterms:W3CDTF">2012-05-01T02:18:07Z</dcterms:modified>
  <cp:category/>
  <cp:version/>
  <cp:contentType/>
  <cp:contentStatus/>
</cp:coreProperties>
</file>