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出用途別" sheetId="1" r:id="rId1"/>
  </sheets>
  <definedNames>
    <definedName name="_xlnm.Print_Area" localSheetId="0">'歲出用途別'!$A$1:$L$33</definedName>
    <definedName name="_xlnm.Print_Titles" localSheetId="0">'歲出用途別'!$1:$6</definedName>
  </definedNames>
  <calcPr fullCalcOnLoad="1"/>
</workbook>
</file>

<file path=xl/sharedStrings.xml><?xml version="1.0" encoding="utf-8"?>
<sst xmlns="http://schemas.openxmlformats.org/spreadsheetml/2006/main" count="51" uniqueCount="43">
  <si>
    <t>款</t>
  </si>
  <si>
    <t>項</t>
  </si>
  <si>
    <t>目</t>
  </si>
  <si>
    <t>節</t>
  </si>
  <si>
    <t>交通支出</t>
  </si>
  <si>
    <t>中央</t>
  </si>
  <si>
    <t>政府</t>
  </si>
  <si>
    <t>單位：新臺幣元</t>
  </si>
  <si>
    <t>科　　　　　　　　目</t>
  </si>
  <si>
    <t>經常支出</t>
  </si>
  <si>
    <r>
      <t>合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計</t>
    </r>
  </si>
  <si>
    <r>
      <t xml:space="preserve"> </t>
    </r>
    <r>
      <rPr>
        <sz val="12"/>
        <rFont val="新細明體"/>
        <family val="1"/>
      </rPr>
      <t>名　　　　稱</t>
    </r>
  </si>
  <si>
    <t>業務費</t>
  </si>
  <si>
    <t>獎補助費</t>
  </si>
  <si>
    <t>設備及投資</t>
  </si>
  <si>
    <r>
      <t>小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</si>
  <si>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各機關歲出用途</t>
  </si>
  <si>
    <t>別決算分析表</t>
  </si>
  <si>
    <t>小            計</t>
  </si>
  <si>
    <t>合          計</t>
  </si>
  <si>
    <t>石門水庫及其集水區整</t>
  </si>
  <si>
    <t>治計畫第2期特別決算</t>
  </si>
  <si>
    <t>行政院主管</t>
  </si>
  <si>
    <t>原住民族委員會</t>
  </si>
  <si>
    <t>農業支出</t>
  </si>
  <si>
    <t>集水區保育治理</t>
  </si>
  <si>
    <t>原住民保留地保育治理</t>
  </si>
  <si>
    <t>經濟部主管</t>
  </si>
  <si>
    <t>水利署及所屬</t>
  </si>
  <si>
    <t>緊急供水工程暨水庫更新改善</t>
  </si>
  <si>
    <t>穩定供水設施及幹管改善</t>
  </si>
  <si>
    <t>水庫蓄水範圍治理</t>
  </si>
  <si>
    <t>交通部主管</t>
  </si>
  <si>
    <t>公路總局及所屬</t>
  </si>
  <si>
    <t>道路水土保持工程</t>
  </si>
  <si>
    <t>農業委員會主管</t>
  </si>
  <si>
    <t>林務局</t>
  </si>
  <si>
    <t>水土保持局</t>
  </si>
  <si>
    <t>國有林班地治理</t>
  </si>
  <si>
    <t>山坡地治理</t>
  </si>
  <si>
    <t>資本支出</t>
  </si>
  <si>
    <t>中華民國98年度</t>
  </si>
  <si>
    <t>至100年度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</si>
</sst>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\ ;[Red]\-#,##0.0\ ;&quot;… &quot;"/>
    <numFmt numFmtId="200" formatCode="#,##0\ ;[Red]\-#,##0\ ;&quot;… &quot;"/>
    <numFmt numFmtId="201" formatCode="#,##0.00_);[Red]\(#,##0.00\)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新細明體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9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5" fillId="0" borderId="4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3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8" fillId="0" borderId="10" xfId="15" applyNumberFormat="1" applyFont="1" applyBorder="1" applyAlignment="1">
      <alignment horizontal="left" vertical="center" wrapText="1"/>
    </xf>
    <xf numFmtId="49" fontId="19" fillId="0" borderId="10" xfId="15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4" fillId="0" borderId="10" xfId="15" applyNumberFormat="1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indent="2"/>
    </xf>
    <xf numFmtId="186" fontId="20" fillId="0" borderId="11" xfId="0" applyNumberFormat="1" applyFont="1" applyBorder="1" applyAlignment="1">
      <alignment horizontal="right" vertical="center"/>
    </xf>
    <xf numFmtId="186" fontId="20" fillId="0" borderId="8" xfId="0" applyNumberFormat="1" applyFont="1" applyBorder="1" applyAlignment="1">
      <alignment horizontal="right" vertical="center"/>
    </xf>
    <xf numFmtId="186" fontId="20" fillId="0" borderId="7" xfId="0" applyNumberFormat="1" applyFont="1" applyBorder="1" applyAlignment="1">
      <alignment horizontal="right" vertical="center"/>
    </xf>
    <xf numFmtId="186" fontId="20" fillId="0" borderId="10" xfId="0" applyNumberFormat="1" applyFont="1" applyBorder="1" applyAlignment="1">
      <alignment horizontal="right" vertical="center"/>
    </xf>
    <xf numFmtId="186" fontId="20" fillId="0" borderId="9" xfId="0" applyNumberFormat="1" applyFont="1" applyBorder="1" applyAlignment="1">
      <alignment horizontal="right" vertical="center"/>
    </xf>
    <xf numFmtId="186" fontId="14" fillId="0" borderId="11" xfId="0" applyNumberFormat="1" applyFont="1" applyBorder="1" applyAlignment="1">
      <alignment horizontal="right" vertical="center"/>
    </xf>
    <xf numFmtId="186" fontId="14" fillId="0" borderId="6" xfId="0" applyNumberFormat="1" applyFont="1" applyBorder="1" applyAlignment="1">
      <alignment horizontal="right" vertical="center"/>
    </xf>
    <xf numFmtId="186" fontId="14" fillId="0" borderId="10" xfId="0" applyNumberFormat="1" applyFont="1" applyBorder="1" applyAlignment="1">
      <alignment horizontal="right" vertical="center"/>
    </xf>
    <xf numFmtId="186" fontId="14" fillId="0" borderId="9" xfId="0" applyNumberFormat="1" applyFont="1" applyBorder="1" applyAlignment="1">
      <alignment horizontal="right" vertical="center"/>
    </xf>
    <xf numFmtId="186" fontId="14" fillId="0" borderId="4" xfId="0" applyNumberFormat="1" applyFont="1" applyBorder="1" applyAlignment="1">
      <alignment horizontal="right" vertical="center"/>
    </xf>
    <xf numFmtId="186" fontId="14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indent="2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70" zoomScaleNormal="70" zoomScaleSheetLayoutView="85" workbookViewId="0" topLeftCell="A1">
      <selection activeCell="J15" sqref="J15"/>
    </sheetView>
  </sheetViews>
  <sheetFormatPr defaultColWidth="9.00390625" defaultRowHeight="15.75"/>
  <cols>
    <col min="1" max="1" width="2.625" style="1" customWidth="1"/>
    <col min="2" max="4" width="2.125" style="1" customWidth="1"/>
    <col min="5" max="5" width="29.125" style="0" customWidth="1"/>
    <col min="6" max="8" width="15.625" style="0" customWidth="1"/>
    <col min="9" max="9" width="19.125" style="0" customWidth="1"/>
    <col min="10" max="10" width="19.625" style="0" customWidth="1"/>
    <col min="11" max="11" width="20.25390625" style="0" customWidth="1"/>
    <col min="12" max="12" width="18.625" style="0" customWidth="1"/>
  </cols>
  <sheetData>
    <row r="1" spans="8:9" ht="24.75" customHeight="1">
      <c r="H1" s="2" t="s">
        <v>5</v>
      </c>
      <c r="I1" s="3" t="s">
        <v>6</v>
      </c>
    </row>
    <row r="2" spans="1:9" s="9" customFormat="1" ht="27.75" customHeight="1">
      <c r="A2" s="4"/>
      <c r="B2" s="5"/>
      <c r="C2" s="6"/>
      <c r="D2" s="7"/>
      <c r="E2" s="8"/>
      <c r="H2" s="2" t="s">
        <v>20</v>
      </c>
      <c r="I2" s="3" t="s">
        <v>21</v>
      </c>
    </row>
    <row r="3" spans="1:9" s="9" customFormat="1" ht="27.75" customHeight="1">
      <c r="A3" s="10"/>
      <c r="B3" s="11"/>
      <c r="C3" s="11"/>
      <c r="D3" s="12"/>
      <c r="E3" s="13"/>
      <c r="H3" s="2" t="s">
        <v>16</v>
      </c>
      <c r="I3" s="3" t="s">
        <v>17</v>
      </c>
    </row>
    <row r="4" spans="1:12" s="9" customFormat="1" ht="24.75" customHeight="1" thickBot="1">
      <c r="A4" s="14"/>
      <c r="B4" s="15"/>
      <c r="C4" s="15"/>
      <c r="D4" s="16"/>
      <c r="E4" s="17"/>
      <c r="H4" s="18" t="s">
        <v>41</v>
      </c>
      <c r="I4" s="19" t="s">
        <v>42</v>
      </c>
      <c r="K4" s="20"/>
      <c r="L4" s="21" t="s">
        <v>7</v>
      </c>
    </row>
    <row r="5" spans="1:12" s="22" customFormat="1" ht="21" customHeight="1">
      <c r="A5" s="63" t="s">
        <v>8</v>
      </c>
      <c r="B5" s="63"/>
      <c r="C5" s="63"/>
      <c r="D5" s="63"/>
      <c r="E5" s="64"/>
      <c r="F5" s="65" t="s">
        <v>9</v>
      </c>
      <c r="G5" s="66"/>
      <c r="H5" s="67"/>
      <c r="I5" s="65" t="s">
        <v>40</v>
      </c>
      <c r="J5" s="66"/>
      <c r="K5" s="67"/>
      <c r="L5" s="61" t="s">
        <v>10</v>
      </c>
    </row>
    <row r="6" spans="1:12" s="22" customFormat="1" ht="23.25" customHeight="1">
      <c r="A6" s="23" t="s">
        <v>0</v>
      </c>
      <c r="B6" s="23" t="s">
        <v>1</v>
      </c>
      <c r="C6" s="23" t="s">
        <v>2</v>
      </c>
      <c r="D6" s="23" t="s">
        <v>3</v>
      </c>
      <c r="E6" s="24" t="s">
        <v>11</v>
      </c>
      <c r="F6" s="23" t="s">
        <v>12</v>
      </c>
      <c r="G6" s="25" t="s">
        <v>13</v>
      </c>
      <c r="H6" s="23" t="s">
        <v>18</v>
      </c>
      <c r="I6" s="25" t="s">
        <v>14</v>
      </c>
      <c r="J6" s="23" t="s">
        <v>13</v>
      </c>
      <c r="K6" s="23" t="s">
        <v>15</v>
      </c>
      <c r="L6" s="62"/>
    </row>
    <row r="7" spans="1:12" s="36" customFormat="1" ht="23.25" customHeight="1">
      <c r="A7" s="32"/>
      <c r="B7" s="33"/>
      <c r="C7" s="34"/>
      <c r="D7" s="34"/>
      <c r="E7" s="35" t="s">
        <v>19</v>
      </c>
      <c r="F7" s="48">
        <f>F8+F13+F20+F25</f>
        <v>326567236</v>
      </c>
      <c r="G7" s="49">
        <f>G8+G13+G20+G25</f>
        <v>124000000</v>
      </c>
      <c r="H7" s="50">
        <f aca="true" t="shared" si="0" ref="H7:H33">SUM(F7:G7)</f>
        <v>450567236</v>
      </c>
      <c r="I7" s="48">
        <f>I8+I13+I20+I25</f>
        <v>9197872396</v>
      </c>
      <c r="J7" s="48">
        <f>J8+J13+J20+J25</f>
        <v>441597953</v>
      </c>
      <c r="K7" s="48">
        <f>SUM(I7:J7)</f>
        <v>9639470349</v>
      </c>
      <c r="L7" s="48">
        <f>H7+K7</f>
        <v>10090037585</v>
      </c>
    </row>
    <row r="8" spans="1:12" s="36" customFormat="1" ht="23.25" customHeight="1">
      <c r="A8" s="37">
        <v>1</v>
      </c>
      <c r="B8" s="38"/>
      <c r="C8" s="39"/>
      <c r="D8" s="39"/>
      <c r="E8" s="40" t="s">
        <v>22</v>
      </c>
      <c r="F8" s="48">
        <f aca="true" t="shared" si="1" ref="F8:G11">F9</f>
        <v>6983208</v>
      </c>
      <c r="G8" s="51">
        <f t="shared" si="1"/>
        <v>124000000</v>
      </c>
      <c r="H8" s="52">
        <f t="shared" si="0"/>
        <v>130983208</v>
      </c>
      <c r="I8" s="48">
        <f aca="true" t="shared" si="2" ref="I8:J11">I9</f>
        <v>471630</v>
      </c>
      <c r="J8" s="48">
        <f t="shared" si="2"/>
        <v>7500000</v>
      </c>
      <c r="K8" s="48">
        <f aca="true" t="shared" si="3" ref="K8:K33">SUM(I8:J8)</f>
        <v>7971630</v>
      </c>
      <c r="L8" s="48">
        <f aca="true" t="shared" si="4" ref="L8:L33">H8+K8</f>
        <v>138954838</v>
      </c>
    </row>
    <row r="9" spans="1:12" s="36" customFormat="1" ht="23.25" customHeight="1">
      <c r="A9" s="37"/>
      <c r="B9" s="38">
        <v>1</v>
      </c>
      <c r="C9" s="39"/>
      <c r="D9" s="39"/>
      <c r="E9" s="41" t="s">
        <v>23</v>
      </c>
      <c r="F9" s="48">
        <f t="shared" si="1"/>
        <v>6983208</v>
      </c>
      <c r="G9" s="51">
        <f t="shared" si="1"/>
        <v>124000000</v>
      </c>
      <c r="H9" s="52">
        <f t="shared" si="0"/>
        <v>130983208</v>
      </c>
      <c r="I9" s="48">
        <f t="shared" si="2"/>
        <v>471630</v>
      </c>
      <c r="J9" s="48">
        <f t="shared" si="2"/>
        <v>7500000</v>
      </c>
      <c r="K9" s="48">
        <f t="shared" si="3"/>
        <v>7971630</v>
      </c>
      <c r="L9" s="48">
        <f t="shared" si="4"/>
        <v>138954838</v>
      </c>
    </row>
    <row r="10" spans="1:12" s="36" customFormat="1" ht="23.25" customHeight="1">
      <c r="A10" s="37"/>
      <c r="B10" s="38"/>
      <c r="C10" s="39"/>
      <c r="D10" s="39"/>
      <c r="E10" s="40" t="s">
        <v>24</v>
      </c>
      <c r="F10" s="48">
        <f t="shared" si="1"/>
        <v>6983208</v>
      </c>
      <c r="G10" s="51">
        <f t="shared" si="1"/>
        <v>124000000</v>
      </c>
      <c r="H10" s="52">
        <f t="shared" si="0"/>
        <v>130983208</v>
      </c>
      <c r="I10" s="48">
        <f t="shared" si="2"/>
        <v>471630</v>
      </c>
      <c r="J10" s="48">
        <f t="shared" si="2"/>
        <v>7500000</v>
      </c>
      <c r="K10" s="48">
        <f t="shared" si="3"/>
        <v>7971630</v>
      </c>
      <c r="L10" s="48">
        <f t="shared" si="4"/>
        <v>138954838</v>
      </c>
    </row>
    <row r="11" spans="1:12" s="42" customFormat="1" ht="23.25" customHeight="1">
      <c r="A11" s="37"/>
      <c r="B11" s="38"/>
      <c r="C11" s="38">
        <v>1</v>
      </c>
      <c r="D11" s="38"/>
      <c r="E11" s="46" t="s">
        <v>25</v>
      </c>
      <c r="F11" s="53">
        <f t="shared" si="1"/>
        <v>6983208</v>
      </c>
      <c r="G11" s="55">
        <f t="shared" si="1"/>
        <v>124000000</v>
      </c>
      <c r="H11" s="56">
        <f t="shared" si="0"/>
        <v>130983208</v>
      </c>
      <c r="I11" s="53">
        <f t="shared" si="2"/>
        <v>471630</v>
      </c>
      <c r="J11" s="53">
        <f t="shared" si="2"/>
        <v>7500000</v>
      </c>
      <c r="K11" s="53">
        <f t="shared" si="3"/>
        <v>7971630</v>
      </c>
      <c r="L11" s="53">
        <f t="shared" si="4"/>
        <v>138954838</v>
      </c>
    </row>
    <row r="12" spans="1:12" s="42" customFormat="1" ht="23.25" customHeight="1">
      <c r="A12" s="37"/>
      <c r="B12" s="38"/>
      <c r="C12" s="38"/>
      <c r="D12" s="38">
        <v>1</v>
      </c>
      <c r="E12" s="47" t="s">
        <v>26</v>
      </c>
      <c r="F12" s="53">
        <v>6983208</v>
      </c>
      <c r="G12" s="55">
        <v>124000000</v>
      </c>
      <c r="H12" s="56">
        <f t="shared" si="0"/>
        <v>130983208</v>
      </c>
      <c r="I12" s="53">
        <v>471630</v>
      </c>
      <c r="J12" s="53">
        <v>7500000</v>
      </c>
      <c r="K12" s="53">
        <f t="shared" si="3"/>
        <v>7971630</v>
      </c>
      <c r="L12" s="53">
        <f t="shared" si="4"/>
        <v>138954838</v>
      </c>
    </row>
    <row r="13" spans="1:12" s="42" customFormat="1" ht="23.25" customHeight="1">
      <c r="A13" s="37">
        <v>2</v>
      </c>
      <c r="B13" s="38"/>
      <c r="C13" s="38"/>
      <c r="D13" s="38"/>
      <c r="E13" s="40" t="s">
        <v>27</v>
      </c>
      <c r="F13" s="48">
        <f>F14</f>
        <v>253722151</v>
      </c>
      <c r="G13" s="51">
        <f>G14</f>
        <v>0</v>
      </c>
      <c r="H13" s="52">
        <f t="shared" si="0"/>
        <v>253722151</v>
      </c>
      <c r="I13" s="48">
        <f>I14</f>
        <v>8021820949</v>
      </c>
      <c r="J13" s="48">
        <f>J14</f>
        <v>0</v>
      </c>
      <c r="K13" s="48">
        <f t="shared" si="3"/>
        <v>8021820949</v>
      </c>
      <c r="L13" s="48">
        <f t="shared" si="4"/>
        <v>8275543100</v>
      </c>
    </row>
    <row r="14" spans="1:12" s="36" customFormat="1" ht="23.25" customHeight="1">
      <c r="A14" s="37"/>
      <c r="B14" s="38">
        <v>1</v>
      </c>
      <c r="C14" s="38"/>
      <c r="D14" s="38"/>
      <c r="E14" s="41" t="s">
        <v>28</v>
      </c>
      <c r="F14" s="48">
        <f>F15</f>
        <v>253722151</v>
      </c>
      <c r="G14" s="51">
        <f>G15</f>
        <v>0</v>
      </c>
      <c r="H14" s="52">
        <f t="shared" si="0"/>
        <v>253722151</v>
      </c>
      <c r="I14" s="48">
        <f>I15</f>
        <v>8021820949</v>
      </c>
      <c r="J14" s="48">
        <f>J15</f>
        <v>0</v>
      </c>
      <c r="K14" s="48">
        <f t="shared" si="3"/>
        <v>8021820949</v>
      </c>
      <c r="L14" s="48">
        <f t="shared" si="4"/>
        <v>8275543100</v>
      </c>
    </row>
    <row r="15" spans="1:12" s="36" customFormat="1" ht="23.25" customHeight="1">
      <c r="A15" s="37"/>
      <c r="B15" s="38"/>
      <c r="C15" s="38"/>
      <c r="D15" s="38"/>
      <c r="E15" s="40" t="s">
        <v>24</v>
      </c>
      <c r="F15" s="48">
        <f>SUM(F16:F18)</f>
        <v>253722151</v>
      </c>
      <c r="G15" s="51">
        <f>SUM(G16:G18)</f>
        <v>0</v>
      </c>
      <c r="H15" s="52">
        <f t="shared" si="0"/>
        <v>253722151</v>
      </c>
      <c r="I15" s="48">
        <f>SUM(I16:I18)</f>
        <v>8021820949</v>
      </c>
      <c r="J15" s="48">
        <f>SUM(J16:J18)</f>
        <v>0</v>
      </c>
      <c r="K15" s="48">
        <f t="shared" si="3"/>
        <v>8021820949</v>
      </c>
      <c r="L15" s="48">
        <f t="shared" si="4"/>
        <v>8275543100</v>
      </c>
    </row>
    <row r="16" spans="1:12" s="42" customFormat="1" ht="23.25" customHeight="1">
      <c r="A16" s="37"/>
      <c r="B16" s="38"/>
      <c r="C16" s="38">
        <v>1</v>
      </c>
      <c r="D16" s="38"/>
      <c r="E16" s="46" t="s">
        <v>29</v>
      </c>
      <c r="F16" s="53">
        <v>200000000</v>
      </c>
      <c r="G16" s="55">
        <v>0</v>
      </c>
      <c r="H16" s="56">
        <f t="shared" si="0"/>
        <v>200000000</v>
      </c>
      <c r="I16" s="53">
        <v>5717331679</v>
      </c>
      <c r="J16" s="53">
        <v>0</v>
      </c>
      <c r="K16" s="53">
        <f t="shared" si="3"/>
        <v>5717331679</v>
      </c>
      <c r="L16" s="53">
        <f t="shared" si="4"/>
        <v>5917331679</v>
      </c>
    </row>
    <row r="17" spans="1:12" s="42" customFormat="1" ht="23.25" customHeight="1">
      <c r="A17" s="37"/>
      <c r="B17" s="38"/>
      <c r="C17" s="38">
        <v>2</v>
      </c>
      <c r="D17" s="38"/>
      <c r="E17" s="46" t="s">
        <v>30</v>
      </c>
      <c r="F17" s="53">
        <v>0</v>
      </c>
      <c r="G17" s="55">
        <v>0</v>
      </c>
      <c r="H17" s="56">
        <f t="shared" si="0"/>
        <v>0</v>
      </c>
      <c r="I17" s="53">
        <v>2199000000</v>
      </c>
      <c r="J17" s="53">
        <v>0</v>
      </c>
      <c r="K17" s="53">
        <f t="shared" si="3"/>
        <v>2199000000</v>
      </c>
      <c r="L17" s="53">
        <f t="shared" si="4"/>
        <v>2199000000</v>
      </c>
    </row>
    <row r="18" spans="1:12" s="42" customFormat="1" ht="23.25" customHeight="1">
      <c r="A18" s="37"/>
      <c r="B18" s="38"/>
      <c r="C18" s="38">
        <v>3</v>
      </c>
      <c r="D18" s="38"/>
      <c r="E18" s="46" t="s">
        <v>25</v>
      </c>
      <c r="F18" s="53">
        <f>F19</f>
        <v>53722151</v>
      </c>
      <c r="G18" s="55">
        <f>G19</f>
        <v>0</v>
      </c>
      <c r="H18" s="56">
        <f t="shared" si="0"/>
        <v>53722151</v>
      </c>
      <c r="I18" s="53">
        <f>I19</f>
        <v>105489270</v>
      </c>
      <c r="J18" s="53">
        <f>J19</f>
        <v>0</v>
      </c>
      <c r="K18" s="53">
        <f t="shared" si="3"/>
        <v>105489270</v>
      </c>
      <c r="L18" s="53">
        <f t="shared" si="4"/>
        <v>159211421</v>
      </c>
    </row>
    <row r="19" spans="1:12" s="42" customFormat="1" ht="23.25" customHeight="1">
      <c r="A19" s="37"/>
      <c r="B19" s="38"/>
      <c r="C19" s="39"/>
      <c r="D19" s="38">
        <v>1</v>
      </c>
      <c r="E19" s="47" t="s">
        <v>31</v>
      </c>
      <c r="F19" s="53">
        <v>53722151</v>
      </c>
      <c r="G19" s="55">
        <v>0</v>
      </c>
      <c r="H19" s="56">
        <f t="shared" si="0"/>
        <v>53722151</v>
      </c>
      <c r="I19" s="53">
        <v>105489270</v>
      </c>
      <c r="J19" s="53">
        <v>0</v>
      </c>
      <c r="K19" s="53">
        <f t="shared" si="3"/>
        <v>105489270</v>
      </c>
      <c r="L19" s="53">
        <f t="shared" si="4"/>
        <v>159211421</v>
      </c>
    </row>
    <row r="20" spans="1:12" s="36" customFormat="1" ht="23.25" customHeight="1">
      <c r="A20" s="37">
        <v>3</v>
      </c>
      <c r="B20" s="38"/>
      <c r="C20" s="38"/>
      <c r="D20" s="38"/>
      <c r="E20" s="40" t="s">
        <v>32</v>
      </c>
      <c r="F20" s="48">
        <f aca="true" t="shared" si="5" ref="F20:G23">F21</f>
        <v>0</v>
      </c>
      <c r="G20" s="51">
        <f t="shared" si="5"/>
        <v>0</v>
      </c>
      <c r="H20" s="52">
        <f t="shared" si="0"/>
        <v>0</v>
      </c>
      <c r="I20" s="48">
        <f aca="true" t="shared" si="6" ref="I20:J23">I21</f>
        <v>29343895</v>
      </c>
      <c r="J20" s="48">
        <f t="shared" si="6"/>
        <v>263694634</v>
      </c>
      <c r="K20" s="48">
        <f t="shared" si="3"/>
        <v>293038529</v>
      </c>
      <c r="L20" s="48">
        <f t="shared" si="4"/>
        <v>293038529</v>
      </c>
    </row>
    <row r="21" spans="1:12" s="36" customFormat="1" ht="23.25" customHeight="1">
      <c r="A21" s="37"/>
      <c r="B21" s="38">
        <v>1</v>
      </c>
      <c r="C21" s="38"/>
      <c r="D21" s="38"/>
      <c r="E21" s="41" t="s">
        <v>33</v>
      </c>
      <c r="F21" s="48">
        <f t="shared" si="5"/>
        <v>0</v>
      </c>
      <c r="G21" s="51">
        <f t="shared" si="5"/>
        <v>0</v>
      </c>
      <c r="H21" s="52">
        <f t="shared" si="0"/>
        <v>0</v>
      </c>
      <c r="I21" s="48">
        <f t="shared" si="6"/>
        <v>29343895</v>
      </c>
      <c r="J21" s="48">
        <f t="shared" si="6"/>
        <v>263694634</v>
      </c>
      <c r="K21" s="48">
        <f t="shared" si="3"/>
        <v>293038529</v>
      </c>
      <c r="L21" s="48">
        <f t="shared" si="4"/>
        <v>293038529</v>
      </c>
    </row>
    <row r="22" spans="1:12" s="42" customFormat="1" ht="23.25" customHeight="1">
      <c r="A22" s="37"/>
      <c r="B22" s="38"/>
      <c r="C22" s="38"/>
      <c r="D22" s="38"/>
      <c r="E22" s="40" t="s">
        <v>4</v>
      </c>
      <c r="F22" s="48">
        <f t="shared" si="5"/>
        <v>0</v>
      </c>
      <c r="G22" s="51">
        <f t="shared" si="5"/>
        <v>0</v>
      </c>
      <c r="H22" s="52">
        <f t="shared" si="0"/>
        <v>0</v>
      </c>
      <c r="I22" s="48">
        <f t="shared" si="6"/>
        <v>29343895</v>
      </c>
      <c r="J22" s="48">
        <f t="shared" si="6"/>
        <v>263694634</v>
      </c>
      <c r="K22" s="48">
        <f t="shared" si="3"/>
        <v>293038529</v>
      </c>
      <c r="L22" s="48">
        <f t="shared" si="4"/>
        <v>293038529</v>
      </c>
    </row>
    <row r="23" spans="1:12" s="42" customFormat="1" ht="23.25" customHeight="1">
      <c r="A23" s="37"/>
      <c r="B23" s="38"/>
      <c r="C23" s="38">
        <v>1</v>
      </c>
      <c r="D23" s="38"/>
      <c r="E23" s="46" t="s">
        <v>25</v>
      </c>
      <c r="F23" s="53">
        <f t="shared" si="5"/>
        <v>0</v>
      </c>
      <c r="G23" s="55">
        <f t="shared" si="5"/>
        <v>0</v>
      </c>
      <c r="H23" s="56">
        <f t="shared" si="0"/>
        <v>0</v>
      </c>
      <c r="I23" s="53">
        <f t="shared" si="6"/>
        <v>29343895</v>
      </c>
      <c r="J23" s="53">
        <f t="shared" si="6"/>
        <v>263694634</v>
      </c>
      <c r="K23" s="53">
        <f t="shared" si="3"/>
        <v>293038529</v>
      </c>
      <c r="L23" s="53">
        <f t="shared" si="4"/>
        <v>293038529</v>
      </c>
    </row>
    <row r="24" spans="1:12" s="42" customFormat="1" ht="23.25" customHeight="1">
      <c r="A24" s="37"/>
      <c r="B24" s="38"/>
      <c r="C24" s="39"/>
      <c r="D24" s="38">
        <v>1</v>
      </c>
      <c r="E24" s="47" t="s">
        <v>34</v>
      </c>
      <c r="F24" s="53">
        <v>0</v>
      </c>
      <c r="G24" s="55">
        <v>0</v>
      </c>
      <c r="H24" s="56">
        <f t="shared" si="0"/>
        <v>0</v>
      </c>
      <c r="I24" s="53">
        <v>29343895</v>
      </c>
      <c r="J24" s="53">
        <v>263694634</v>
      </c>
      <c r="K24" s="53">
        <f t="shared" si="3"/>
        <v>293038529</v>
      </c>
      <c r="L24" s="53">
        <f t="shared" si="4"/>
        <v>293038529</v>
      </c>
    </row>
    <row r="25" spans="1:12" s="42" customFormat="1" ht="23.25" customHeight="1">
      <c r="A25" s="37">
        <v>4</v>
      </c>
      <c r="B25" s="38"/>
      <c r="C25" s="38"/>
      <c r="D25" s="38"/>
      <c r="E25" s="40" t="s">
        <v>35</v>
      </c>
      <c r="F25" s="48">
        <f>F26+F30</f>
        <v>65861877</v>
      </c>
      <c r="G25" s="51">
        <f>G26+G30</f>
        <v>0</v>
      </c>
      <c r="H25" s="52">
        <f t="shared" si="0"/>
        <v>65861877</v>
      </c>
      <c r="I25" s="48">
        <f>I26+I30</f>
        <v>1146235922</v>
      </c>
      <c r="J25" s="48">
        <f>J26+J30</f>
        <v>170403319</v>
      </c>
      <c r="K25" s="48">
        <f t="shared" si="3"/>
        <v>1316639241</v>
      </c>
      <c r="L25" s="48">
        <f t="shared" si="4"/>
        <v>1382501118</v>
      </c>
    </row>
    <row r="26" spans="1:12" s="36" customFormat="1" ht="23.25" customHeight="1">
      <c r="A26" s="37"/>
      <c r="B26" s="38">
        <v>1</v>
      </c>
      <c r="C26" s="38"/>
      <c r="D26" s="38"/>
      <c r="E26" s="41" t="s">
        <v>36</v>
      </c>
      <c r="F26" s="48">
        <f aca="true" t="shared" si="7" ref="F26:G28">F27</f>
        <v>8888674</v>
      </c>
      <c r="G26" s="51">
        <f t="shared" si="7"/>
        <v>0</v>
      </c>
      <c r="H26" s="52">
        <f t="shared" si="0"/>
        <v>8888674</v>
      </c>
      <c r="I26" s="48">
        <f aca="true" t="shared" si="8" ref="I26:J28">I27</f>
        <v>105965252</v>
      </c>
      <c r="J26" s="48">
        <f t="shared" si="8"/>
        <v>22595176</v>
      </c>
      <c r="K26" s="48">
        <f t="shared" si="3"/>
        <v>128560428</v>
      </c>
      <c r="L26" s="48">
        <f t="shared" si="4"/>
        <v>137449102</v>
      </c>
    </row>
    <row r="27" spans="1:12" s="36" customFormat="1" ht="23.25" customHeight="1">
      <c r="A27" s="37"/>
      <c r="B27" s="38"/>
      <c r="C27" s="38"/>
      <c r="D27" s="38"/>
      <c r="E27" s="40" t="s">
        <v>24</v>
      </c>
      <c r="F27" s="48">
        <f t="shared" si="7"/>
        <v>8888674</v>
      </c>
      <c r="G27" s="51">
        <f t="shared" si="7"/>
        <v>0</v>
      </c>
      <c r="H27" s="52">
        <f t="shared" si="0"/>
        <v>8888674</v>
      </c>
      <c r="I27" s="48">
        <f t="shared" si="8"/>
        <v>105965252</v>
      </c>
      <c r="J27" s="48">
        <f t="shared" si="8"/>
        <v>22595176</v>
      </c>
      <c r="K27" s="48">
        <f t="shared" si="3"/>
        <v>128560428</v>
      </c>
      <c r="L27" s="48">
        <f t="shared" si="4"/>
        <v>137449102</v>
      </c>
    </row>
    <row r="28" spans="1:12" s="42" customFormat="1" ht="23.25" customHeight="1">
      <c r="A28" s="37"/>
      <c r="B28" s="38"/>
      <c r="C28" s="38">
        <v>1</v>
      </c>
      <c r="D28" s="38"/>
      <c r="E28" s="46" t="s">
        <v>25</v>
      </c>
      <c r="F28" s="53">
        <f t="shared" si="7"/>
        <v>8888674</v>
      </c>
      <c r="G28" s="55">
        <f t="shared" si="7"/>
        <v>0</v>
      </c>
      <c r="H28" s="56">
        <f t="shared" si="0"/>
        <v>8888674</v>
      </c>
      <c r="I28" s="53">
        <f t="shared" si="8"/>
        <v>105965252</v>
      </c>
      <c r="J28" s="53">
        <f t="shared" si="8"/>
        <v>22595176</v>
      </c>
      <c r="K28" s="53">
        <f t="shared" si="3"/>
        <v>128560428</v>
      </c>
      <c r="L28" s="53">
        <f t="shared" si="4"/>
        <v>137449102</v>
      </c>
    </row>
    <row r="29" spans="1:12" s="36" customFormat="1" ht="23.25" customHeight="1">
      <c r="A29" s="37"/>
      <c r="B29" s="38"/>
      <c r="C29" s="39"/>
      <c r="D29" s="38">
        <v>1</v>
      </c>
      <c r="E29" s="47" t="s">
        <v>38</v>
      </c>
      <c r="F29" s="53">
        <v>8888674</v>
      </c>
      <c r="G29" s="51">
        <v>0</v>
      </c>
      <c r="H29" s="56">
        <f t="shared" si="0"/>
        <v>8888674</v>
      </c>
      <c r="I29" s="53">
        <v>105965252</v>
      </c>
      <c r="J29" s="53">
        <v>22595176</v>
      </c>
      <c r="K29" s="53">
        <f t="shared" si="3"/>
        <v>128560428</v>
      </c>
      <c r="L29" s="53">
        <f t="shared" si="4"/>
        <v>137449102</v>
      </c>
    </row>
    <row r="30" spans="1:12" s="42" customFormat="1" ht="23.25" customHeight="1">
      <c r="A30" s="37"/>
      <c r="B30" s="38">
        <v>2</v>
      </c>
      <c r="C30" s="38"/>
      <c r="D30" s="38"/>
      <c r="E30" s="41" t="s">
        <v>37</v>
      </c>
      <c r="F30" s="48">
        <f aca="true" t="shared" si="9" ref="F30:G32">F31</f>
        <v>56973203</v>
      </c>
      <c r="G30" s="51">
        <f t="shared" si="9"/>
        <v>0</v>
      </c>
      <c r="H30" s="52">
        <f t="shared" si="0"/>
        <v>56973203</v>
      </c>
      <c r="I30" s="48">
        <f aca="true" t="shared" si="10" ref="I30:J32">I31</f>
        <v>1040270670</v>
      </c>
      <c r="J30" s="48">
        <f t="shared" si="10"/>
        <v>147808143</v>
      </c>
      <c r="K30" s="48">
        <f t="shared" si="3"/>
        <v>1188078813</v>
      </c>
      <c r="L30" s="48">
        <f t="shared" si="4"/>
        <v>1245052016</v>
      </c>
    </row>
    <row r="31" spans="1:12" s="45" customFormat="1" ht="23.25" customHeight="1">
      <c r="A31" s="37"/>
      <c r="B31" s="38"/>
      <c r="C31" s="38"/>
      <c r="D31" s="38"/>
      <c r="E31" s="40" t="s">
        <v>24</v>
      </c>
      <c r="F31" s="48">
        <f t="shared" si="9"/>
        <v>56973203</v>
      </c>
      <c r="G31" s="51">
        <f t="shared" si="9"/>
        <v>0</v>
      </c>
      <c r="H31" s="52">
        <f t="shared" si="0"/>
        <v>56973203</v>
      </c>
      <c r="I31" s="48">
        <f t="shared" si="10"/>
        <v>1040270670</v>
      </c>
      <c r="J31" s="48">
        <f t="shared" si="10"/>
        <v>147808143</v>
      </c>
      <c r="K31" s="48">
        <f t="shared" si="3"/>
        <v>1188078813</v>
      </c>
      <c r="L31" s="48">
        <f t="shared" si="4"/>
        <v>1245052016</v>
      </c>
    </row>
    <row r="32" spans="1:12" s="36" customFormat="1" ht="23.25" customHeight="1">
      <c r="A32" s="37"/>
      <c r="B32" s="38"/>
      <c r="C32" s="38">
        <v>1</v>
      </c>
      <c r="D32" s="38"/>
      <c r="E32" s="46" t="s">
        <v>25</v>
      </c>
      <c r="F32" s="53">
        <f t="shared" si="9"/>
        <v>56973203</v>
      </c>
      <c r="G32" s="55">
        <f t="shared" si="9"/>
        <v>0</v>
      </c>
      <c r="H32" s="56">
        <f t="shared" si="0"/>
        <v>56973203</v>
      </c>
      <c r="I32" s="53">
        <f t="shared" si="10"/>
        <v>1040270670</v>
      </c>
      <c r="J32" s="53">
        <f t="shared" si="10"/>
        <v>147808143</v>
      </c>
      <c r="K32" s="53">
        <f t="shared" si="3"/>
        <v>1188078813</v>
      </c>
      <c r="L32" s="53">
        <f t="shared" si="4"/>
        <v>1245052016</v>
      </c>
    </row>
    <row r="33" spans="1:12" s="36" customFormat="1" ht="23.25" customHeight="1" thickBot="1">
      <c r="A33" s="43"/>
      <c r="B33" s="44"/>
      <c r="C33" s="59"/>
      <c r="D33" s="44">
        <v>1</v>
      </c>
      <c r="E33" s="60" t="s">
        <v>39</v>
      </c>
      <c r="F33" s="54">
        <v>56973203</v>
      </c>
      <c r="G33" s="57">
        <v>0</v>
      </c>
      <c r="H33" s="58">
        <f t="shared" si="0"/>
        <v>56973203</v>
      </c>
      <c r="I33" s="54">
        <v>1040270670</v>
      </c>
      <c r="J33" s="54">
        <v>147808143</v>
      </c>
      <c r="K33" s="54">
        <f t="shared" si="3"/>
        <v>1188078813</v>
      </c>
      <c r="L33" s="54">
        <f t="shared" si="4"/>
        <v>1245052016</v>
      </c>
    </row>
    <row r="34" spans="1:12" ht="1.5" customHeight="1" thickBot="1">
      <c r="A34" s="26"/>
      <c r="B34" s="27"/>
      <c r="C34" s="27"/>
      <c r="D34" s="27"/>
      <c r="E34" s="28"/>
      <c r="F34" s="29"/>
      <c r="G34" s="29"/>
      <c r="H34" s="31"/>
      <c r="I34" s="29"/>
      <c r="J34" s="29"/>
      <c r="K34" s="29"/>
      <c r="L34" s="30"/>
    </row>
  </sheetData>
  <mergeCells count="4">
    <mergeCell ref="L5:L6"/>
    <mergeCell ref="A5:E5"/>
    <mergeCell ref="I5:K5"/>
    <mergeCell ref="F5:H5"/>
  </mergeCells>
  <printOptions horizontalCentered="1"/>
  <pageMargins left="0.5511811023622047" right="0.2755905511811024" top="0.7874015748031497" bottom="0.9055118110236221" header="0.5118110236220472" footer="0.5118110236220472"/>
  <pageSetup fitToWidth="2" horizontalDpi="600" verticalDpi="600" orientation="portrait" pageOrder="overThenDown" paperSize="9" scale="95" r:id="rId1"/>
  <colBreaks count="1" manualBreakCount="1">
    <brk id="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chin2593</cp:lastModifiedBy>
  <cp:lastPrinted>2012-03-19T08:38:55Z</cp:lastPrinted>
  <dcterms:created xsi:type="dcterms:W3CDTF">2006-04-26T07:30:43Z</dcterms:created>
  <dcterms:modified xsi:type="dcterms:W3CDTF">2012-05-01T03:04:28Z</dcterms:modified>
  <cp:category/>
  <cp:version/>
  <cp:contentType/>
  <cp:contentStatus/>
</cp:coreProperties>
</file>