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395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'歲出明細'!$A$1:$P$104</definedName>
    <definedName name="_xlnm.Print_Area" localSheetId="1">'歲出總併'!$A$1:$P$38</definedName>
    <definedName name="_xlnm.Print_Area" localSheetId="2">'歲出總資'!$A$1:$P$38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<sst xmlns="http://schemas.openxmlformats.org/spreadsheetml/2006/main" count="352" uniqueCount="125">
  <si>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</si>
  <si>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</si>
  <si>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</si>
  <si>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</si>
  <si>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</si>
  <si>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</si>
  <si>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</si>
  <si>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</si>
  <si>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</si>
  <si>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債務之舉借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</si>
  <si>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</si>
  <si>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</si>
  <si>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</si>
  <si>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</si>
  <si>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</si>
  <si>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</si>
  <si>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</si>
  <si>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中央政府擴大公共建設投資計畫特別決算（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新細明體"/>
        <family val="1"/>
      </rPr>
      <t>年度）</t>
    </r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</si>
  <si>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</si>
  <si>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</si>
  <si>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</si>
  <si>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</si>
  <si>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</si>
  <si>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</si>
  <si>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</si>
  <si>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</si>
  <si>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</si>
  <si>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</si>
  <si>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</si>
  <si>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</si>
  <si>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</si>
  <si>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</si>
  <si>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</si>
  <si>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</si>
  <si>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</si>
  <si>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</si>
  <si>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</si>
  <si>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</si>
  <si>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</si>
  <si>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</si>
  <si>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</si>
  <si>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</si>
  <si>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</si>
  <si>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</si>
  <si>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</si>
  <si>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</si>
  <si>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</si>
  <si>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</si>
  <si>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</si>
  <si>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</si>
  <si>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</si>
  <si>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</si>
  <si>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</si>
  <si>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</si>
  <si>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</si>
  <si>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</si>
  <si>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</si>
  <si>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</si>
  <si>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</si>
  <si>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</si>
  <si>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</si>
  <si>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</si>
  <si>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</si>
  <si>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</si>
  <si>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</si>
  <si>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</si>
  <si>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</si>
  <si>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</si>
  <si>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</si>
  <si>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</si>
  <si>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</si>
  <si>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</si>
  <si>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</si>
  <si>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</si>
  <si>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</si>
  <si>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</si>
  <si>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</si>
  <si>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</si>
  <si>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</si>
  <si>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</si>
  <si>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</si>
  <si>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</si>
  <si>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</si>
  <si>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</si>
  <si>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</si>
  <si>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</si>
  <si>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</si>
  <si>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</si>
  <si>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</si>
  <si>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</si>
  <si>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</si>
  <si>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</si>
  <si>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</si>
  <si>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</si>
  <si>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</si>
  <si>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資本門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</si>
  <si>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</si>
  <si>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</si>
  <si>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</si>
  <si>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</si>
  <si>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</si>
  <si>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</si>
  <si>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經資小計</t>
  </si>
  <si>
    <t>經資合計</t>
  </si>
  <si>
    <t>經常門合計</t>
  </si>
  <si>
    <t>資本門合計</t>
  </si>
  <si>
    <r>
      <t>科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</si>
  <si>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</si>
  <si>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</si>
  <si>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</si>
  <si>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</si>
  <si>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</si>
  <si>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</si>
  <si>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</si>
  <si>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</si>
  <si>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</si>
  <si>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</si>
  <si>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</si>
  <si>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</si>
  <si>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新細明體"/>
        <family val="1"/>
      </rPr>
      <t>年度）</t>
    </r>
  </si>
  <si>
    <t>經資門併計</t>
  </si>
  <si>
    <t>台鐵立體化及支線功能化</t>
  </si>
  <si>
    <r>
      <t xml:space="preserve">中  華  民  國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</si>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</sst>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* #,##0.00_-;_-* &quot;-&quot;\ _-;_-@_-"/>
    <numFmt numFmtId="194" formatCode="_-\ #,##0.00;\-#,##0.00_-;_-* &quot;-&quot;\ _-;_-@_-"/>
  </numFmts>
  <fonts count="47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sz val="10"/>
      <name val="新細明體"/>
      <family val="1"/>
    </font>
    <font>
      <b/>
      <sz val="10"/>
      <name val="細明體"/>
      <family val="3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i/>
      <sz val="12"/>
      <color indexed="12"/>
      <name val="新細明體"/>
      <family val="1"/>
    </font>
    <font>
      <b/>
      <i/>
      <sz val="14"/>
      <color indexed="12"/>
      <name val="標楷體"/>
      <family val="4"/>
    </font>
    <font>
      <b/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b/>
      <i/>
      <sz val="12"/>
      <color indexed="10"/>
      <name val="新細明體"/>
      <family val="1"/>
    </font>
    <font>
      <b/>
      <i/>
      <sz val="14"/>
      <color indexed="10"/>
      <name val="標楷體"/>
      <family val="4"/>
    </font>
    <font>
      <b/>
      <i/>
      <sz val="9"/>
      <color indexed="10"/>
      <name val="新細明體"/>
      <family val="1"/>
    </font>
    <font>
      <b/>
      <u val="single"/>
      <sz val="12"/>
      <name val="新細明體"/>
      <family val="1"/>
    </font>
    <font>
      <b/>
      <sz val="12"/>
      <name val="標楷體"/>
      <family val="4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vertical="top"/>
    </xf>
    <xf numFmtId="4" fontId="8" fillId="0" borderId="6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7" fillId="0" borderId="14" xfId="0" applyNumberFormat="1" applyFont="1" applyFill="1" applyBorder="1" applyAlignment="1">
      <alignment horizontal="center"/>
    </xf>
    <xf numFmtId="49" fontId="27" fillId="0" borderId="1" xfId="15" applyNumberFormat="1" applyFont="1" applyBorder="1" applyAlignment="1">
      <alignment horizontal="left" wrapText="1"/>
    </xf>
    <xf numFmtId="49" fontId="26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8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8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 vertical="top"/>
    </xf>
    <xf numFmtId="49" fontId="26" fillId="0" borderId="1" xfId="15" applyNumberFormat="1" applyFont="1" applyBorder="1" applyAlignment="1">
      <alignment horizontal="left" vertical="top" wrapText="1"/>
    </xf>
    <xf numFmtId="49" fontId="0" fillId="0" borderId="1" xfId="15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28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31" fillId="2" borderId="0" xfId="0" applyFont="1" applyFill="1" applyAlignment="1">
      <alignment vertical="top"/>
    </xf>
    <xf numFmtId="49" fontId="32" fillId="2" borderId="1" xfId="15" applyNumberFormat="1" applyFont="1" applyFill="1" applyBorder="1" applyAlignment="1">
      <alignment horizontal="left" vertical="top" wrapText="1"/>
    </xf>
    <xf numFmtId="0" fontId="33" fillId="2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0" fontId="35" fillId="3" borderId="0" xfId="0" applyFont="1" applyFill="1" applyAlignment="1">
      <alignment vertical="top"/>
    </xf>
    <xf numFmtId="49" fontId="31" fillId="4" borderId="1" xfId="15" applyNumberFormat="1" applyFont="1" applyFill="1" applyBorder="1" applyAlignment="1">
      <alignment horizontal="left" vertical="top" wrapText="1"/>
    </xf>
    <xf numFmtId="0" fontId="35" fillId="4" borderId="0" xfId="0" applyFont="1" applyFill="1" applyAlignment="1">
      <alignment vertical="top"/>
    </xf>
    <xf numFmtId="49" fontId="31" fillId="5" borderId="1" xfId="15" applyNumberFormat="1" applyFont="1" applyFill="1" applyBorder="1" applyAlignment="1">
      <alignment horizontal="left" vertical="top" wrapText="1"/>
    </xf>
    <xf numFmtId="180" fontId="34" fillId="5" borderId="1" xfId="0" applyNumberFormat="1" applyFont="1" applyFill="1" applyBorder="1" applyAlignment="1">
      <alignment horizontal="right" vertical="top"/>
    </xf>
    <xf numFmtId="180" fontId="34" fillId="5" borderId="3" xfId="0" applyNumberFormat="1" applyFont="1" applyFill="1" applyBorder="1" applyAlignment="1">
      <alignment horizontal="right" vertical="top"/>
    </xf>
    <xf numFmtId="180" fontId="34" fillId="5" borderId="2" xfId="0" applyNumberFormat="1" applyFont="1" applyFill="1" applyBorder="1" applyAlignment="1">
      <alignment horizontal="right" vertical="top"/>
    </xf>
    <xf numFmtId="0" fontId="35" fillId="5" borderId="0" xfId="0" applyFont="1" applyFill="1" applyAlignment="1">
      <alignment vertical="top"/>
    </xf>
    <xf numFmtId="49" fontId="31" fillId="6" borderId="1" xfId="15" applyNumberFormat="1" applyFont="1" applyFill="1" applyBorder="1" applyAlignment="1">
      <alignment horizontal="left" vertical="top" wrapText="1"/>
    </xf>
    <xf numFmtId="180" fontId="34" fillId="6" borderId="1" xfId="0" applyNumberFormat="1" applyFont="1" applyFill="1" applyBorder="1" applyAlignment="1">
      <alignment horizontal="right" vertical="top"/>
    </xf>
    <xf numFmtId="180" fontId="34" fillId="6" borderId="3" xfId="0" applyNumberFormat="1" applyFont="1" applyFill="1" applyBorder="1" applyAlignment="1">
      <alignment horizontal="right" vertical="top"/>
    </xf>
    <xf numFmtId="180" fontId="34" fillId="6" borderId="2" xfId="0" applyNumberFormat="1" applyFont="1" applyFill="1" applyBorder="1" applyAlignment="1">
      <alignment horizontal="right" vertical="top"/>
    </xf>
    <xf numFmtId="0" fontId="35" fillId="6" borderId="0" xfId="0" applyFont="1" applyFill="1" applyAlignment="1">
      <alignment vertical="top"/>
    </xf>
    <xf numFmtId="0" fontId="36" fillId="2" borderId="0" xfId="0" applyFont="1" applyFill="1" applyAlignment="1">
      <alignment vertical="top"/>
    </xf>
    <xf numFmtId="49" fontId="37" fillId="2" borderId="1" xfId="15" applyNumberFormat="1" applyFont="1" applyFill="1" applyBorder="1" applyAlignment="1">
      <alignment horizontal="left" vertical="top" wrapText="1"/>
    </xf>
    <xf numFmtId="49" fontId="36" fillId="3" borderId="1" xfId="15" applyNumberFormat="1" applyFont="1" applyFill="1" applyBorder="1" applyAlignment="1">
      <alignment horizontal="left" vertical="top" wrapText="1"/>
    </xf>
    <xf numFmtId="0" fontId="38" fillId="3" borderId="0" xfId="0" applyFont="1" applyFill="1" applyAlignment="1">
      <alignment vertical="top"/>
    </xf>
    <xf numFmtId="49" fontId="36" fillId="4" borderId="1" xfId="15" applyNumberFormat="1" applyFont="1" applyFill="1" applyBorder="1" applyAlignment="1">
      <alignment horizontal="left" vertical="top" wrapText="1"/>
    </xf>
    <xf numFmtId="0" fontId="38" fillId="4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6" fillId="0" borderId="1" xfId="15" applyNumberFormat="1" applyFont="1" applyFill="1" applyBorder="1" applyAlignment="1">
      <alignment horizontal="left" wrapText="1"/>
    </xf>
    <xf numFmtId="0" fontId="26" fillId="0" borderId="0" xfId="0" applyFont="1" applyFill="1" applyAlignment="1">
      <alignment vertical="center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49" fontId="0" fillId="0" borderId="6" xfId="15" applyNumberFormat="1" applyFont="1" applyFill="1" applyBorder="1" applyAlignment="1">
      <alignment horizontal="left" wrapText="1"/>
    </xf>
    <xf numFmtId="180" fontId="14" fillId="0" borderId="6" xfId="0" applyNumberFormat="1" applyFont="1" applyFill="1" applyBorder="1" applyAlignment="1">
      <alignment horizontal="right" vertical="center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6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27" fillId="0" borderId="1" xfId="15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49" fontId="31" fillId="6" borderId="21" xfId="15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0" fontId="0" fillId="0" borderId="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6" fillId="3" borderId="3" xfId="0" applyFont="1" applyFill="1" applyBorder="1" applyAlignment="1">
      <alignment horizontal="center" vertical="top"/>
    </xf>
    <xf numFmtId="0" fontId="36" fillId="4" borderId="3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31" fillId="3" borderId="3" xfId="0" applyFont="1" applyFill="1" applyBorder="1" applyAlignment="1">
      <alignment horizontal="center" vertical="top"/>
    </xf>
    <xf numFmtId="0" fontId="31" fillId="4" borderId="3" xfId="0" applyFont="1" applyFill="1" applyBorder="1" applyAlignment="1">
      <alignment horizontal="center" vertical="top"/>
    </xf>
    <xf numFmtId="0" fontId="31" fillId="5" borderId="3" xfId="0" applyFont="1" applyFill="1" applyBorder="1" applyAlignment="1">
      <alignment horizontal="center" vertical="top"/>
    </xf>
    <xf numFmtId="0" fontId="31" fillId="6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39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40" fillId="0" borderId="1" xfId="15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40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26" fillId="0" borderId="14" xfId="0" applyNumberFormat="1" applyFont="1" applyFill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49" fontId="40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6" fillId="2" borderId="3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top"/>
    </xf>
    <xf numFmtId="0" fontId="36" fillId="3" borderId="1" xfId="0" applyFont="1" applyFill="1" applyBorder="1" applyAlignment="1">
      <alignment horizontal="center" vertical="top"/>
    </xf>
    <xf numFmtId="0" fontId="36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31" fillId="2" borderId="3" xfId="0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center" vertical="top"/>
    </xf>
    <xf numFmtId="0" fontId="31" fillId="3" borderId="1" xfId="0" applyFont="1" applyFill="1" applyBorder="1" applyAlignment="1">
      <alignment horizontal="center" vertical="top"/>
    </xf>
    <xf numFmtId="0" fontId="31" fillId="4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/>
    </xf>
    <xf numFmtId="0" fontId="31" fillId="6" borderId="1" xfId="0" applyFont="1" applyFill="1" applyBorder="1" applyAlignment="1">
      <alignment horizontal="center" vertical="top"/>
    </xf>
    <xf numFmtId="0" fontId="31" fillId="6" borderId="21" xfId="0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1" fillId="5" borderId="6" xfId="0" applyFont="1" applyFill="1" applyBorder="1" applyAlignment="1">
      <alignment horizontal="center" vertical="top"/>
    </xf>
    <xf numFmtId="49" fontId="31" fillId="5" borderId="6" xfId="15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180" fontId="41" fillId="0" borderId="1" xfId="0" applyNumberFormat="1" applyFont="1" applyBorder="1" applyAlignment="1">
      <alignment horizontal="right" vertical="center"/>
    </xf>
    <xf numFmtId="178" fontId="41" fillId="0" borderId="1" xfId="0" applyNumberFormat="1" applyFont="1" applyBorder="1" applyAlignment="1">
      <alignment horizontal="right" vertical="center"/>
    </xf>
    <xf numFmtId="178" fontId="41" fillId="0" borderId="2" xfId="0" applyNumberFormat="1" applyFont="1" applyBorder="1" applyAlignment="1">
      <alignment horizontal="right" vertical="center"/>
    </xf>
    <xf numFmtId="180" fontId="41" fillId="0" borderId="1" xfId="0" applyNumberFormat="1" applyFont="1" applyFill="1" applyBorder="1" applyAlignment="1">
      <alignment horizontal="right" vertical="center"/>
    </xf>
    <xf numFmtId="180" fontId="41" fillId="0" borderId="14" xfId="0" applyNumberFormat="1" applyFont="1" applyFill="1" applyBorder="1" applyAlignment="1">
      <alignment horizontal="right" vertical="center"/>
    </xf>
    <xf numFmtId="180" fontId="41" fillId="0" borderId="13" xfId="0" applyNumberFormat="1" applyFont="1" applyFill="1" applyBorder="1" applyAlignment="1">
      <alignment horizontal="right" vertical="center"/>
    </xf>
    <xf numFmtId="191" fontId="41" fillId="0" borderId="1" xfId="0" applyNumberFormat="1" applyFont="1" applyFill="1" applyBorder="1" applyAlignment="1">
      <alignment horizontal="right" vertical="center"/>
    </xf>
    <xf numFmtId="180" fontId="41" fillId="0" borderId="11" xfId="0" applyNumberFormat="1" applyFont="1" applyFill="1" applyBorder="1" applyAlignment="1">
      <alignment horizontal="right" vertical="center"/>
    </xf>
    <xf numFmtId="180" fontId="41" fillId="0" borderId="3" xfId="0" applyNumberFormat="1" applyFont="1" applyFill="1" applyBorder="1" applyAlignment="1">
      <alignment horizontal="right" vertical="center"/>
    </xf>
    <xf numFmtId="180" fontId="41" fillId="0" borderId="2" xfId="0" applyNumberFormat="1" applyFont="1" applyFill="1" applyBorder="1" applyAlignment="1">
      <alignment horizontal="right" vertical="center"/>
    </xf>
    <xf numFmtId="193" fontId="41" fillId="0" borderId="1" xfId="0" applyNumberFormat="1" applyFont="1" applyFill="1" applyBorder="1" applyAlignment="1">
      <alignment horizontal="right" vertical="center"/>
    </xf>
    <xf numFmtId="180" fontId="41" fillId="0" borderId="14" xfId="0" applyNumberFormat="1" applyFont="1" applyBorder="1" applyAlignment="1">
      <alignment horizontal="right" vertical="center"/>
    </xf>
    <xf numFmtId="180" fontId="41" fillId="0" borderId="13" xfId="0" applyNumberFormat="1" applyFont="1" applyBorder="1" applyAlignment="1">
      <alignment horizontal="right" vertical="center"/>
    </xf>
    <xf numFmtId="191" fontId="41" fillId="0" borderId="1" xfId="0" applyNumberFormat="1" applyFont="1" applyBorder="1" applyAlignment="1">
      <alignment horizontal="right" vertical="center"/>
    </xf>
    <xf numFmtId="180" fontId="41" fillId="0" borderId="11" xfId="0" applyNumberFormat="1" applyFont="1" applyBorder="1" applyAlignment="1">
      <alignment horizontal="right" vertical="center"/>
    </xf>
    <xf numFmtId="180" fontId="42" fillId="2" borderId="1" xfId="0" applyNumberFormat="1" applyFont="1" applyFill="1" applyBorder="1" applyAlignment="1">
      <alignment horizontal="right" vertical="top"/>
    </xf>
    <xf numFmtId="180" fontId="42" fillId="2" borderId="3" xfId="0" applyNumberFormat="1" applyFont="1" applyFill="1" applyBorder="1" applyAlignment="1">
      <alignment horizontal="right" vertical="top"/>
    </xf>
    <xf numFmtId="180" fontId="42" fillId="2" borderId="2" xfId="0" applyNumberFormat="1" applyFont="1" applyFill="1" applyBorder="1" applyAlignment="1">
      <alignment horizontal="right" vertical="top"/>
    </xf>
    <xf numFmtId="180" fontId="42" fillId="3" borderId="1" xfId="0" applyNumberFormat="1" applyFont="1" applyFill="1" applyBorder="1" applyAlignment="1">
      <alignment horizontal="right" vertical="top"/>
    </xf>
    <xf numFmtId="180" fontId="42" fillId="3" borderId="3" xfId="0" applyNumberFormat="1" applyFont="1" applyFill="1" applyBorder="1" applyAlignment="1">
      <alignment horizontal="right" vertical="top"/>
    </xf>
    <xf numFmtId="180" fontId="42" fillId="3" borderId="2" xfId="0" applyNumberFormat="1" applyFont="1" applyFill="1" applyBorder="1" applyAlignment="1">
      <alignment horizontal="right" vertical="top"/>
    </xf>
    <xf numFmtId="180" fontId="42" fillId="4" borderId="1" xfId="0" applyNumberFormat="1" applyFont="1" applyFill="1" applyBorder="1" applyAlignment="1">
      <alignment horizontal="right" vertical="top"/>
    </xf>
    <xf numFmtId="180" fontId="42" fillId="4" borderId="3" xfId="0" applyNumberFormat="1" applyFont="1" applyFill="1" applyBorder="1" applyAlignment="1">
      <alignment horizontal="right" vertical="top"/>
    </xf>
    <xf numFmtId="180" fontId="42" fillId="4" borderId="2" xfId="0" applyNumberFormat="1" applyFont="1" applyFill="1" applyBorder="1" applyAlignment="1">
      <alignment horizontal="right" vertical="top"/>
    </xf>
    <xf numFmtId="180" fontId="41" fillId="0" borderId="1" xfId="0" applyNumberFormat="1" applyFont="1" applyFill="1" applyBorder="1" applyAlignment="1">
      <alignment horizontal="right" vertical="top"/>
    </xf>
    <xf numFmtId="180" fontId="41" fillId="0" borderId="3" xfId="0" applyNumberFormat="1" applyFont="1" applyFill="1" applyBorder="1" applyAlignment="1">
      <alignment horizontal="right" vertical="top"/>
    </xf>
    <xf numFmtId="191" fontId="41" fillId="0" borderId="1" xfId="0" applyNumberFormat="1" applyFont="1" applyFill="1" applyBorder="1" applyAlignment="1">
      <alignment horizontal="right" vertical="top"/>
    </xf>
    <xf numFmtId="194" fontId="41" fillId="0" borderId="1" xfId="0" applyNumberFormat="1" applyFont="1" applyFill="1" applyBorder="1" applyAlignment="1">
      <alignment horizontal="right" vertical="top"/>
    </xf>
    <xf numFmtId="180" fontId="41" fillId="0" borderId="2" xfId="0" applyNumberFormat="1" applyFont="1" applyFill="1" applyBorder="1" applyAlignment="1">
      <alignment horizontal="right" vertical="top"/>
    </xf>
    <xf numFmtId="180" fontId="43" fillId="2" borderId="1" xfId="0" applyNumberFormat="1" applyFont="1" applyFill="1" applyBorder="1" applyAlignment="1">
      <alignment horizontal="right" vertical="top"/>
    </xf>
    <xf numFmtId="180" fontId="43" fillId="2" borderId="3" xfId="0" applyNumberFormat="1" applyFont="1" applyFill="1" applyBorder="1" applyAlignment="1">
      <alignment horizontal="right" vertical="top"/>
    </xf>
    <xf numFmtId="180" fontId="43" fillId="2" borderId="2" xfId="0" applyNumberFormat="1" applyFont="1" applyFill="1" applyBorder="1" applyAlignment="1">
      <alignment horizontal="right" vertical="top"/>
    </xf>
    <xf numFmtId="180" fontId="44" fillId="3" borderId="1" xfId="0" applyNumberFormat="1" applyFont="1" applyFill="1" applyBorder="1" applyAlignment="1">
      <alignment horizontal="right" vertical="top"/>
    </xf>
    <xf numFmtId="180" fontId="44" fillId="3" borderId="3" xfId="0" applyNumberFormat="1" applyFont="1" applyFill="1" applyBorder="1" applyAlignment="1">
      <alignment horizontal="right" vertical="top"/>
    </xf>
    <xf numFmtId="180" fontId="44" fillId="3" borderId="2" xfId="0" applyNumberFormat="1" applyFont="1" applyFill="1" applyBorder="1" applyAlignment="1">
      <alignment horizontal="right" vertical="top"/>
    </xf>
    <xf numFmtId="180" fontId="44" fillId="4" borderId="1" xfId="0" applyNumberFormat="1" applyFont="1" applyFill="1" applyBorder="1" applyAlignment="1">
      <alignment horizontal="right" vertical="top"/>
    </xf>
    <xf numFmtId="180" fontId="44" fillId="4" borderId="3" xfId="0" applyNumberFormat="1" applyFont="1" applyFill="1" applyBorder="1" applyAlignment="1">
      <alignment horizontal="right" vertical="top"/>
    </xf>
    <xf numFmtId="180" fontId="44" fillId="4" borderId="2" xfId="0" applyNumberFormat="1" applyFont="1" applyFill="1" applyBorder="1" applyAlignment="1">
      <alignment horizontal="right" vertical="top"/>
    </xf>
    <xf numFmtId="180" fontId="41" fillId="0" borderId="1" xfId="0" applyNumberFormat="1" applyFont="1" applyBorder="1" applyAlignment="1">
      <alignment horizontal="right" vertical="top"/>
    </xf>
    <xf numFmtId="180" fontId="41" fillId="0" borderId="3" xfId="0" applyNumberFormat="1" applyFont="1" applyBorder="1" applyAlignment="1">
      <alignment horizontal="right" vertical="top"/>
    </xf>
    <xf numFmtId="191" fontId="41" fillId="0" borderId="1" xfId="0" applyNumberFormat="1" applyFont="1" applyBorder="1" applyAlignment="1">
      <alignment horizontal="right" vertical="top"/>
    </xf>
    <xf numFmtId="180" fontId="41" fillId="0" borderId="2" xfId="0" applyNumberFormat="1" applyFont="1" applyBorder="1" applyAlignment="1">
      <alignment horizontal="right" vertical="top"/>
    </xf>
    <xf numFmtId="180" fontId="45" fillId="0" borderId="1" xfId="0" applyNumberFormat="1" applyFont="1" applyBorder="1" applyAlignment="1">
      <alignment horizontal="right" vertical="top"/>
    </xf>
    <xf numFmtId="180" fontId="45" fillId="0" borderId="3" xfId="0" applyNumberFormat="1" applyFont="1" applyBorder="1" applyAlignment="1">
      <alignment horizontal="right" vertical="top"/>
    </xf>
    <xf numFmtId="191" fontId="45" fillId="0" borderId="1" xfId="0" applyNumberFormat="1" applyFont="1" applyBorder="1" applyAlignment="1">
      <alignment horizontal="right" vertical="top"/>
    </xf>
    <xf numFmtId="180" fontId="45" fillId="0" borderId="2" xfId="0" applyNumberFormat="1" applyFont="1" applyBorder="1" applyAlignment="1">
      <alignment horizontal="right" vertical="top"/>
    </xf>
    <xf numFmtId="180" fontId="45" fillId="0" borderId="1" xfId="0" applyNumberFormat="1" applyFont="1" applyFill="1" applyBorder="1" applyAlignment="1">
      <alignment horizontal="right" vertical="top"/>
    </xf>
    <xf numFmtId="180" fontId="45" fillId="0" borderId="3" xfId="0" applyNumberFormat="1" applyFont="1" applyFill="1" applyBorder="1" applyAlignment="1">
      <alignment horizontal="right" vertical="top"/>
    </xf>
    <xf numFmtId="191" fontId="45" fillId="0" borderId="1" xfId="0" applyNumberFormat="1" applyFont="1" applyFill="1" applyBorder="1" applyAlignment="1">
      <alignment horizontal="right" vertical="top"/>
    </xf>
    <xf numFmtId="180" fontId="45" fillId="0" borderId="2" xfId="0" applyNumberFormat="1" applyFont="1" applyFill="1" applyBorder="1" applyAlignment="1">
      <alignment horizontal="right" vertical="top"/>
    </xf>
    <xf numFmtId="180" fontId="44" fillId="5" borderId="1" xfId="0" applyNumberFormat="1" applyFont="1" applyFill="1" applyBorder="1" applyAlignment="1">
      <alignment horizontal="right" vertical="top"/>
    </xf>
    <xf numFmtId="180" fontId="44" fillId="5" borderId="3" xfId="0" applyNumberFormat="1" applyFont="1" applyFill="1" applyBorder="1" applyAlignment="1">
      <alignment horizontal="right" vertical="top"/>
    </xf>
    <xf numFmtId="180" fontId="44" fillId="5" borderId="2" xfId="0" applyNumberFormat="1" applyFont="1" applyFill="1" applyBorder="1" applyAlignment="1">
      <alignment horizontal="right" vertical="top"/>
    </xf>
    <xf numFmtId="180" fontId="44" fillId="6" borderId="1" xfId="0" applyNumberFormat="1" applyFont="1" applyFill="1" applyBorder="1" applyAlignment="1">
      <alignment horizontal="right" vertical="top"/>
    </xf>
    <xf numFmtId="180" fontId="44" fillId="6" borderId="3" xfId="0" applyNumberFormat="1" applyFont="1" applyFill="1" applyBorder="1" applyAlignment="1">
      <alignment horizontal="right" vertical="top"/>
    </xf>
    <xf numFmtId="180" fontId="44" fillId="6" borderId="2" xfId="0" applyNumberFormat="1" applyFont="1" applyFill="1" applyBorder="1" applyAlignment="1">
      <alignment horizontal="right" vertical="top"/>
    </xf>
    <xf numFmtId="180" fontId="44" fillId="5" borderId="6" xfId="0" applyNumberFormat="1" applyFont="1" applyFill="1" applyBorder="1" applyAlignment="1">
      <alignment horizontal="right" vertical="top"/>
    </xf>
    <xf numFmtId="180" fontId="44" fillId="5" borderId="5" xfId="0" applyNumberFormat="1" applyFont="1" applyFill="1" applyBorder="1" applyAlignment="1">
      <alignment horizontal="right" vertical="top"/>
    </xf>
    <xf numFmtId="180" fontId="44" fillId="5" borderId="7" xfId="0" applyNumberFormat="1" applyFont="1" applyFill="1" applyBorder="1" applyAlignment="1">
      <alignment horizontal="right" vertical="top"/>
    </xf>
    <xf numFmtId="180" fontId="44" fillId="6" borderId="21" xfId="0" applyNumberFormat="1" applyFont="1" applyFill="1" applyBorder="1" applyAlignment="1">
      <alignment horizontal="right" vertical="top"/>
    </xf>
    <xf numFmtId="180" fontId="44" fillId="6" borderId="22" xfId="0" applyNumberFormat="1" applyFont="1" applyFill="1" applyBorder="1" applyAlignment="1">
      <alignment horizontal="right" vertical="top"/>
    </xf>
    <xf numFmtId="180" fontId="44" fillId="6" borderId="23" xfId="0" applyNumberFormat="1" applyFont="1" applyFill="1" applyBorder="1" applyAlignment="1">
      <alignment horizontal="right" vertical="top"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0" fontId="31" fillId="0" borderId="3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center" vertical="top"/>
    </xf>
    <xf numFmtId="49" fontId="31" fillId="0" borderId="1" xfId="15" applyNumberFormat="1" applyFont="1" applyFill="1" applyBorder="1" applyAlignment="1">
      <alignment horizontal="left" vertical="top" wrapText="1"/>
    </xf>
    <xf numFmtId="180" fontId="34" fillId="0" borderId="1" xfId="0" applyNumberFormat="1" applyFont="1" applyFill="1" applyBorder="1" applyAlignment="1">
      <alignment horizontal="right" vertical="top"/>
    </xf>
    <xf numFmtId="180" fontId="34" fillId="0" borderId="3" xfId="0" applyNumberFormat="1" applyFont="1" applyFill="1" applyBorder="1" applyAlignment="1">
      <alignment horizontal="right" vertical="top"/>
    </xf>
    <xf numFmtId="180" fontId="34" fillId="0" borderId="2" xfId="0" applyNumberFormat="1" applyFont="1" applyFill="1" applyBorder="1" applyAlignment="1">
      <alignment horizontal="right" vertical="top"/>
    </xf>
    <xf numFmtId="0" fontId="35" fillId="0" borderId="0" xfId="0" applyFont="1" applyFill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 indent="1"/>
    </xf>
    <xf numFmtId="180" fontId="44" fillId="0" borderId="1" xfId="0" applyNumberFormat="1" applyFont="1" applyFill="1" applyBorder="1" applyAlignment="1">
      <alignment horizontal="right" vertical="top"/>
    </xf>
    <xf numFmtId="180" fontId="44" fillId="0" borderId="3" xfId="0" applyNumberFormat="1" applyFont="1" applyFill="1" applyBorder="1" applyAlignment="1">
      <alignment horizontal="right" vertical="top"/>
    </xf>
    <xf numFmtId="180" fontId="44" fillId="0" borderId="2" xfId="0" applyNumberFormat="1" applyFont="1" applyFill="1" applyBorder="1" applyAlignment="1">
      <alignment horizontal="right" vertical="top"/>
    </xf>
    <xf numFmtId="0" fontId="29" fillId="0" borderId="3" xfId="0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49" fontId="29" fillId="0" borderId="1" xfId="15" applyNumberFormat="1" applyFont="1" applyFill="1" applyBorder="1" applyAlignment="1">
      <alignment horizontal="left" vertical="top" wrapText="1"/>
    </xf>
    <xf numFmtId="180" fontId="46" fillId="0" borderId="1" xfId="0" applyNumberFormat="1" applyFont="1" applyFill="1" applyBorder="1" applyAlignment="1">
      <alignment horizontal="right" vertical="top"/>
    </xf>
    <xf numFmtId="180" fontId="46" fillId="0" borderId="3" xfId="0" applyNumberFormat="1" applyFont="1" applyFill="1" applyBorder="1" applyAlignment="1">
      <alignment horizontal="right" vertical="top"/>
    </xf>
    <xf numFmtId="180" fontId="46" fillId="0" borderId="2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15" fillId="0" borderId="2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distributed" vertical="center"/>
    </xf>
    <xf numFmtId="0" fontId="25" fillId="0" borderId="12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5" fillId="0" borderId="22" xfId="0" applyNumberFormat="1" applyFont="1" applyFill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5" fillId="0" borderId="14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22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95" zoomScaleNormal="95" workbookViewId="0" topLeftCell="A1">
      <selection activeCell="A1" sqref="A1:J1"/>
    </sheetView>
  </sheetViews>
  <sheetFormatPr defaultColWidth="9.00390625" defaultRowHeight="16.5"/>
  <cols>
    <col min="1" max="1" width="3.75390625" style="0" customWidth="1"/>
    <col min="2" max="5" width="2.625" style="0" customWidth="1"/>
    <col min="6" max="6" width="6.125" style="8" customWidth="1"/>
    <col min="7" max="10" width="16.625" style="0" customWidth="1"/>
  </cols>
  <sheetData>
    <row r="1" spans="1:10" s="11" customFormat="1" ht="20.25" customHeight="1">
      <c r="A1" s="369" t="s">
        <v>8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0" s="9" customFormat="1" ht="25.5" customHeight="1">
      <c r="A2" s="369" t="s">
        <v>17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s="9" customFormat="1" ht="25.5" customHeight="1">
      <c r="A3" s="369" t="s">
        <v>6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5:10" s="3" customFormat="1" ht="16.5" customHeight="1" thickBot="1">
      <c r="E4" s="4"/>
      <c r="G4" s="5"/>
      <c r="H4" s="6" t="s">
        <v>122</v>
      </c>
      <c r="I4" s="7" t="s">
        <v>5</v>
      </c>
      <c r="J4" s="6" t="s">
        <v>1</v>
      </c>
    </row>
    <row r="5" spans="1:10" ht="24" customHeight="1">
      <c r="A5" s="372" t="s">
        <v>0</v>
      </c>
      <c r="B5" s="378" t="s">
        <v>118</v>
      </c>
      <c r="C5" s="379"/>
      <c r="D5" s="379"/>
      <c r="E5" s="379"/>
      <c r="F5" s="380"/>
      <c r="G5" s="370" t="s">
        <v>2</v>
      </c>
      <c r="H5" s="374" t="s">
        <v>7</v>
      </c>
      <c r="I5" s="376" t="s">
        <v>3</v>
      </c>
      <c r="J5" s="370" t="s">
        <v>4</v>
      </c>
    </row>
    <row r="6" spans="1:10" ht="24" customHeight="1">
      <c r="A6" s="373"/>
      <c r="B6" s="381"/>
      <c r="C6" s="382"/>
      <c r="D6" s="382"/>
      <c r="E6" s="382"/>
      <c r="F6" s="383"/>
      <c r="G6" s="371"/>
      <c r="H6" s="375"/>
      <c r="I6" s="377"/>
      <c r="J6" s="371"/>
    </row>
    <row r="7" spans="1:10" s="31" customFormat="1" ht="11.25" customHeight="1">
      <c r="A7" s="26"/>
      <c r="B7" s="360"/>
      <c r="C7" s="361"/>
      <c r="D7" s="361"/>
      <c r="E7" s="361"/>
      <c r="F7" s="362"/>
      <c r="G7" s="23"/>
      <c r="H7" s="18"/>
      <c r="I7" s="23"/>
      <c r="J7" s="20"/>
    </row>
    <row r="8" spans="1:10" s="22" customFormat="1" ht="19.5" customHeight="1">
      <c r="A8" s="107">
        <v>94</v>
      </c>
      <c r="B8" s="363" t="s">
        <v>9</v>
      </c>
      <c r="C8" s="364"/>
      <c r="D8" s="364"/>
      <c r="E8" s="364"/>
      <c r="F8" s="365"/>
      <c r="G8" s="278">
        <v>121683945</v>
      </c>
      <c r="H8" s="279">
        <v>0</v>
      </c>
      <c r="I8" s="279">
        <v>0</v>
      </c>
      <c r="J8" s="280">
        <f>G8-H8-I8</f>
        <v>121683945</v>
      </c>
    </row>
    <row r="9" spans="1:10" s="22" customFormat="1" ht="19.5" customHeight="1">
      <c r="A9" s="25"/>
      <c r="B9" s="366"/>
      <c r="C9" s="367"/>
      <c r="D9" s="367"/>
      <c r="E9" s="367"/>
      <c r="F9" s="362"/>
      <c r="G9" s="23"/>
      <c r="H9" s="18"/>
      <c r="I9" s="18"/>
      <c r="J9" s="20"/>
    </row>
    <row r="10" spans="1:10" s="22" customFormat="1" ht="19.5" customHeight="1">
      <c r="A10" s="17"/>
      <c r="B10" s="368"/>
      <c r="C10" s="367"/>
      <c r="D10" s="367"/>
      <c r="E10" s="367"/>
      <c r="F10" s="362"/>
      <c r="G10" s="24"/>
      <c r="H10" s="19"/>
      <c r="I10" s="19"/>
      <c r="J10" s="21"/>
    </row>
    <row r="11" spans="1:10" s="22" customFormat="1" ht="19.5" customHeight="1">
      <c r="A11" s="17"/>
      <c r="B11" s="37"/>
      <c r="C11" s="38"/>
      <c r="D11" s="38"/>
      <c r="E11" s="38"/>
      <c r="F11" s="43"/>
      <c r="G11" s="33"/>
      <c r="H11" s="24"/>
      <c r="I11" s="19"/>
      <c r="J11" s="21"/>
    </row>
    <row r="12" spans="1:10" s="22" customFormat="1" ht="19.5" customHeight="1">
      <c r="A12" s="17"/>
      <c r="B12" s="37"/>
      <c r="C12" s="38"/>
      <c r="D12" s="38"/>
      <c r="E12" s="38"/>
      <c r="F12" s="44"/>
      <c r="G12" s="33"/>
      <c r="H12" s="24"/>
      <c r="I12" s="19"/>
      <c r="J12" s="21"/>
    </row>
    <row r="13" spans="1:10" ht="19.5" customHeight="1">
      <c r="A13" s="16"/>
      <c r="B13" s="39"/>
      <c r="C13" s="40"/>
      <c r="D13" s="40"/>
      <c r="E13" s="40"/>
      <c r="F13" s="45"/>
      <c r="G13" s="34"/>
      <c r="H13" s="12"/>
      <c r="I13" s="12"/>
      <c r="J13" s="13"/>
    </row>
    <row r="14" spans="1:10" ht="19.5" customHeight="1">
      <c r="A14" s="16"/>
      <c r="B14" s="39"/>
      <c r="C14" s="40"/>
      <c r="D14" s="40"/>
      <c r="E14" s="40"/>
      <c r="F14" s="46"/>
      <c r="G14" s="34"/>
      <c r="H14" s="12"/>
      <c r="I14" s="12"/>
      <c r="J14" s="13"/>
    </row>
    <row r="15" spans="1:10" ht="19.5" customHeight="1">
      <c r="A15" s="16"/>
      <c r="B15" s="39"/>
      <c r="C15" s="40"/>
      <c r="D15" s="40"/>
      <c r="E15" s="40"/>
      <c r="F15" s="45"/>
      <c r="G15" s="34"/>
      <c r="H15" s="12"/>
      <c r="I15" s="12"/>
      <c r="J15" s="13"/>
    </row>
    <row r="16" spans="1:10" ht="19.5" customHeight="1">
      <c r="A16" s="16"/>
      <c r="B16" s="39"/>
      <c r="C16" s="40"/>
      <c r="D16" s="40"/>
      <c r="E16" s="40"/>
      <c r="F16" s="46"/>
      <c r="G16" s="34"/>
      <c r="H16" s="12"/>
      <c r="I16" s="12"/>
      <c r="J16" s="13"/>
    </row>
    <row r="17" spans="1:10" ht="19.5" customHeight="1">
      <c r="A17" s="16"/>
      <c r="B17" s="39"/>
      <c r="C17" s="40"/>
      <c r="D17" s="40"/>
      <c r="E17" s="40"/>
      <c r="F17" s="45"/>
      <c r="G17" s="34"/>
      <c r="H17" s="12"/>
      <c r="I17" s="12"/>
      <c r="J17" s="13"/>
    </row>
    <row r="18" spans="1:10" ht="19.5" customHeight="1">
      <c r="A18" s="16"/>
      <c r="B18" s="39"/>
      <c r="C18" s="40"/>
      <c r="D18" s="40"/>
      <c r="E18" s="40"/>
      <c r="F18" s="47"/>
      <c r="G18" s="34"/>
      <c r="H18" s="12"/>
      <c r="I18" s="12"/>
      <c r="J18" s="13"/>
    </row>
    <row r="19" spans="1:10" ht="19.5" customHeight="1">
      <c r="A19" s="16"/>
      <c r="B19" s="39"/>
      <c r="C19" s="40"/>
      <c r="D19" s="40"/>
      <c r="E19" s="40"/>
      <c r="F19" s="45"/>
      <c r="G19" s="34"/>
      <c r="H19" s="12"/>
      <c r="I19" s="12"/>
      <c r="J19" s="13"/>
    </row>
    <row r="20" spans="1:10" ht="19.5" customHeight="1">
      <c r="A20" s="16"/>
      <c r="B20" s="39"/>
      <c r="C20" s="40"/>
      <c r="D20" s="40"/>
      <c r="E20" s="40"/>
      <c r="F20" s="46"/>
      <c r="G20" s="34"/>
      <c r="H20" s="12"/>
      <c r="I20" s="12"/>
      <c r="J20" s="13"/>
    </row>
    <row r="21" spans="1:10" ht="19.5" customHeight="1">
      <c r="A21" s="16"/>
      <c r="B21" s="39"/>
      <c r="C21" s="40"/>
      <c r="D21" s="40"/>
      <c r="E21" s="40"/>
      <c r="F21" s="45"/>
      <c r="G21" s="34"/>
      <c r="H21" s="12"/>
      <c r="I21" s="12"/>
      <c r="J21" s="13"/>
    </row>
    <row r="22" spans="1:10" ht="19.5" customHeight="1">
      <c r="A22" s="16"/>
      <c r="B22" s="39"/>
      <c r="C22" s="40"/>
      <c r="D22" s="40"/>
      <c r="E22" s="40"/>
      <c r="F22" s="46"/>
      <c r="G22" s="34"/>
      <c r="H22" s="12"/>
      <c r="I22" s="12"/>
      <c r="J22" s="13"/>
    </row>
    <row r="23" spans="1:10" ht="19.5" customHeight="1">
      <c r="A23" s="16"/>
      <c r="B23" s="39"/>
      <c r="C23" s="40"/>
      <c r="D23" s="40"/>
      <c r="E23" s="40"/>
      <c r="F23" s="45"/>
      <c r="G23" s="34"/>
      <c r="H23" s="12"/>
      <c r="I23" s="12"/>
      <c r="J23" s="13"/>
    </row>
    <row r="24" spans="1:10" ht="19.5" customHeight="1">
      <c r="A24" s="16"/>
      <c r="B24" s="39"/>
      <c r="C24" s="40"/>
      <c r="D24" s="40"/>
      <c r="E24" s="40"/>
      <c r="F24" s="46"/>
      <c r="G24" s="34"/>
      <c r="H24" s="12"/>
      <c r="I24" s="12"/>
      <c r="J24" s="13"/>
    </row>
    <row r="25" spans="1:10" ht="19.5" customHeight="1">
      <c r="A25" s="16"/>
      <c r="B25" s="39"/>
      <c r="C25" s="40"/>
      <c r="D25" s="40"/>
      <c r="E25" s="40"/>
      <c r="F25" s="45"/>
      <c r="G25" s="34"/>
      <c r="H25" s="12"/>
      <c r="I25" s="12"/>
      <c r="J25" s="13"/>
    </row>
    <row r="26" spans="1:10" ht="19.5" customHeight="1">
      <c r="A26" s="16"/>
      <c r="B26" s="39"/>
      <c r="C26" s="40"/>
      <c r="D26" s="40"/>
      <c r="E26" s="40"/>
      <c r="F26" s="46"/>
      <c r="G26" s="34"/>
      <c r="H26" s="12"/>
      <c r="I26" s="12"/>
      <c r="J26" s="13"/>
    </row>
    <row r="27" spans="1:10" ht="19.5" customHeight="1">
      <c r="A27" s="16"/>
      <c r="B27" s="39"/>
      <c r="C27" s="40"/>
      <c r="D27" s="40"/>
      <c r="E27" s="40"/>
      <c r="F27" s="45"/>
      <c r="G27" s="34"/>
      <c r="H27" s="12"/>
      <c r="I27" s="12"/>
      <c r="J27" s="13"/>
    </row>
    <row r="28" spans="1:10" ht="19.5" customHeight="1">
      <c r="A28" s="16"/>
      <c r="B28" s="39"/>
      <c r="C28" s="40"/>
      <c r="D28" s="40"/>
      <c r="E28" s="40"/>
      <c r="F28" s="48"/>
      <c r="G28" s="35"/>
      <c r="H28" s="14"/>
      <c r="I28" s="14"/>
      <c r="J28" s="15"/>
    </row>
    <row r="29" spans="1:10" ht="19.5" customHeight="1">
      <c r="A29" s="16"/>
      <c r="B29" s="39"/>
      <c r="C29" s="40"/>
      <c r="D29" s="40"/>
      <c r="E29" s="40"/>
      <c r="F29" s="45"/>
      <c r="G29" s="34"/>
      <c r="H29" s="12"/>
      <c r="I29" s="12"/>
      <c r="J29" s="13"/>
    </row>
    <row r="30" spans="1:10" ht="19.5" customHeight="1">
      <c r="A30" s="16"/>
      <c r="B30" s="39"/>
      <c r="C30" s="40"/>
      <c r="D30" s="40"/>
      <c r="E30" s="40"/>
      <c r="F30" s="47"/>
      <c r="G30" s="34"/>
      <c r="H30" s="12"/>
      <c r="I30" s="12"/>
      <c r="J30" s="13"/>
    </row>
    <row r="31" spans="1:10" ht="19.5" customHeight="1">
      <c r="A31" s="16"/>
      <c r="B31" s="39"/>
      <c r="C31" s="40"/>
      <c r="D31" s="40"/>
      <c r="E31" s="40"/>
      <c r="F31" s="45"/>
      <c r="G31" s="34"/>
      <c r="H31" s="12"/>
      <c r="I31" s="12"/>
      <c r="J31" s="13"/>
    </row>
    <row r="32" spans="1:10" ht="19.5" customHeight="1">
      <c r="A32" s="16"/>
      <c r="B32" s="39"/>
      <c r="C32" s="40"/>
      <c r="D32" s="40"/>
      <c r="E32" s="40"/>
      <c r="F32" s="46"/>
      <c r="G32" s="34"/>
      <c r="H32" s="12"/>
      <c r="I32" s="12"/>
      <c r="J32" s="13"/>
    </row>
    <row r="33" spans="1:10" ht="19.5" customHeight="1">
      <c r="A33" s="16"/>
      <c r="B33" s="39"/>
      <c r="C33" s="40"/>
      <c r="D33" s="40"/>
      <c r="E33" s="40"/>
      <c r="F33" s="46"/>
      <c r="G33" s="34"/>
      <c r="H33" s="12"/>
      <c r="I33" s="12"/>
      <c r="J33" s="13"/>
    </row>
    <row r="34" spans="1:10" ht="19.5" customHeight="1">
      <c r="A34" s="16"/>
      <c r="B34" s="39"/>
      <c r="C34" s="40"/>
      <c r="D34" s="40"/>
      <c r="E34" s="40"/>
      <c r="F34" s="45"/>
      <c r="G34" s="34"/>
      <c r="H34" s="12"/>
      <c r="I34" s="12"/>
      <c r="J34" s="13"/>
    </row>
    <row r="35" spans="1:10" ht="19.5" customHeight="1">
      <c r="A35" s="16"/>
      <c r="B35" s="39"/>
      <c r="C35" s="40"/>
      <c r="D35" s="40"/>
      <c r="E35" s="40"/>
      <c r="F35" s="46"/>
      <c r="G35" s="34"/>
      <c r="H35" s="12"/>
      <c r="I35" s="12"/>
      <c r="J35" s="13"/>
    </row>
    <row r="36" spans="1:10" ht="19.5" customHeight="1">
      <c r="A36" s="16"/>
      <c r="B36" s="39"/>
      <c r="C36" s="40"/>
      <c r="D36" s="40"/>
      <c r="E36" s="40"/>
      <c r="F36" s="45"/>
      <c r="G36" s="34"/>
      <c r="H36" s="12"/>
      <c r="I36" s="12"/>
      <c r="J36" s="13"/>
    </row>
    <row r="37" spans="1:10" s="27" customFormat="1" ht="30" customHeight="1" thickBot="1">
      <c r="A37" s="28"/>
      <c r="B37" s="41"/>
      <c r="C37" s="42"/>
      <c r="D37" s="42"/>
      <c r="E37" s="42"/>
      <c r="F37" s="49"/>
      <c r="G37" s="36"/>
      <c r="H37" s="29"/>
      <c r="I37" s="29"/>
      <c r="J37" s="30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zoomScaleSheetLayoutView="100" workbookViewId="0" topLeftCell="A1">
      <selection activeCell="G35" sqref="G35"/>
    </sheetView>
  </sheetViews>
  <sheetFormatPr defaultColWidth="9.00390625" defaultRowHeight="16.5"/>
  <cols>
    <col min="1" max="5" width="2.625" style="235" customWidth="1"/>
    <col min="6" max="6" width="20.625" style="239" customWidth="1"/>
    <col min="7" max="7" width="12.875" style="177" customWidth="1"/>
    <col min="8" max="8" width="15.375" style="177" customWidth="1"/>
    <col min="9" max="10" width="14.125" style="177" customWidth="1"/>
    <col min="11" max="14" width="14.75390625" style="177" customWidth="1"/>
    <col min="15" max="15" width="14.125" style="177" customWidth="1"/>
    <col min="16" max="16" width="16.125" style="177" customWidth="1"/>
    <col min="17" max="16384" width="9.00390625" style="177" customWidth="1"/>
  </cols>
  <sheetData>
    <row r="1" spans="1:11" s="168" customFormat="1" ht="15.75" customHeight="1">
      <c r="A1" s="231"/>
      <c r="B1" s="232"/>
      <c r="C1" s="232"/>
      <c r="D1" s="232"/>
      <c r="E1" s="232"/>
      <c r="F1" s="232"/>
      <c r="G1" s="165"/>
      <c r="H1" s="165"/>
      <c r="I1" s="165"/>
      <c r="J1" s="166" t="s">
        <v>93</v>
      </c>
      <c r="K1" s="167" t="s">
        <v>19</v>
      </c>
    </row>
    <row r="2" spans="1:11" s="171" customFormat="1" ht="25.5" customHeight="1">
      <c r="A2" s="231"/>
      <c r="B2" s="231"/>
      <c r="C2" s="231"/>
      <c r="D2" s="231"/>
      <c r="E2" s="231"/>
      <c r="F2" s="231"/>
      <c r="G2" s="53"/>
      <c r="H2" s="53"/>
      <c r="I2" s="53"/>
      <c r="J2" s="169" t="s">
        <v>16</v>
      </c>
      <c r="K2" s="52" t="s">
        <v>119</v>
      </c>
    </row>
    <row r="3" spans="1:11" s="171" customFormat="1" ht="25.5" customHeight="1">
      <c r="A3" s="231"/>
      <c r="B3" s="231"/>
      <c r="C3" s="231"/>
      <c r="D3" s="231"/>
      <c r="E3" s="231"/>
      <c r="F3" s="231"/>
      <c r="G3" s="53"/>
      <c r="H3" s="172"/>
      <c r="J3" s="169" t="s">
        <v>98</v>
      </c>
      <c r="K3" s="170" t="s">
        <v>99</v>
      </c>
    </row>
    <row r="4" spans="1:16" s="173" customFormat="1" ht="16.5" customHeight="1" thickBot="1">
      <c r="A4" s="384" t="s">
        <v>120</v>
      </c>
      <c r="B4" s="384"/>
      <c r="C4" s="384"/>
      <c r="D4" s="384"/>
      <c r="E4" s="384"/>
      <c r="F4" s="233"/>
      <c r="G4" s="174"/>
      <c r="H4" s="174"/>
      <c r="I4" s="174"/>
      <c r="J4" s="175" t="s">
        <v>94</v>
      </c>
      <c r="K4" s="176" t="s">
        <v>123</v>
      </c>
      <c r="P4" s="175" t="s">
        <v>1</v>
      </c>
    </row>
    <row r="5" spans="1:16" ht="24" customHeight="1">
      <c r="A5" s="385" t="s">
        <v>0</v>
      </c>
      <c r="B5" s="389" t="s">
        <v>114</v>
      </c>
      <c r="C5" s="390"/>
      <c r="D5" s="390"/>
      <c r="E5" s="390"/>
      <c r="F5" s="391"/>
      <c r="G5" s="387" t="s">
        <v>2</v>
      </c>
      <c r="H5" s="392"/>
      <c r="I5" s="387" t="s">
        <v>26</v>
      </c>
      <c r="J5" s="392"/>
      <c r="K5" s="388" t="s">
        <v>3</v>
      </c>
      <c r="L5" s="392"/>
      <c r="M5" s="387" t="s">
        <v>10</v>
      </c>
      <c r="N5" s="392"/>
      <c r="O5" s="387" t="s">
        <v>4</v>
      </c>
      <c r="P5" s="388"/>
    </row>
    <row r="6" spans="1:16" ht="24" customHeight="1">
      <c r="A6" s="386"/>
      <c r="B6" s="243" t="s">
        <v>11</v>
      </c>
      <c r="C6" s="243" t="s">
        <v>12</v>
      </c>
      <c r="D6" s="243" t="s">
        <v>13</v>
      </c>
      <c r="E6" s="243" t="s">
        <v>14</v>
      </c>
      <c r="F6" s="59" t="s">
        <v>113</v>
      </c>
      <c r="G6" s="178" t="s">
        <v>100</v>
      </c>
      <c r="H6" s="178" t="s">
        <v>15</v>
      </c>
      <c r="I6" s="178" t="s">
        <v>100</v>
      </c>
      <c r="J6" s="179" t="s">
        <v>15</v>
      </c>
      <c r="K6" s="180" t="s">
        <v>100</v>
      </c>
      <c r="L6" s="178" t="s">
        <v>15</v>
      </c>
      <c r="M6" s="178" t="s">
        <v>100</v>
      </c>
      <c r="N6" s="178" t="s">
        <v>15</v>
      </c>
      <c r="O6" s="178" t="s">
        <v>100</v>
      </c>
      <c r="P6" s="181" t="s">
        <v>15</v>
      </c>
    </row>
    <row r="7" spans="1:16" s="183" customFormat="1" ht="23.25" customHeight="1">
      <c r="A7" s="245">
        <v>94</v>
      </c>
      <c r="B7" s="247"/>
      <c r="C7" s="248"/>
      <c r="D7" s="248"/>
      <c r="E7" s="248"/>
      <c r="F7" s="242" t="s">
        <v>115</v>
      </c>
      <c r="G7" s="281">
        <f aca="true" t="shared" si="0" ref="G7:P7">G8+G9+G10+G11+G12</f>
        <v>0</v>
      </c>
      <c r="H7" s="281">
        <f t="shared" si="0"/>
        <v>2236127077</v>
      </c>
      <c r="I7" s="281">
        <f t="shared" si="0"/>
        <v>0</v>
      </c>
      <c r="J7" s="282">
        <f t="shared" si="0"/>
        <v>0</v>
      </c>
      <c r="K7" s="283">
        <f t="shared" si="0"/>
        <v>0</v>
      </c>
      <c r="L7" s="281">
        <f t="shared" si="0"/>
        <v>819617335</v>
      </c>
      <c r="M7" s="284">
        <f t="shared" si="0"/>
        <v>0</v>
      </c>
      <c r="N7" s="284">
        <f t="shared" si="0"/>
        <v>0</v>
      </c>
      <c r="O7" s="281">
        <f t="shared" si="0"/>
        <v>0</v>
      </c>
      <c r="P7" s="285">
        <f t="shared" si="0"/>
        <v>1416509742</v>
      </c>
    </row>
    <row r="8" spans="1:16" s="186" customFormat="1" ht="23.25" customHeight="1" hidden="1">
      <c r="A8" s="215"/>
      <c r="B8" s="249">
        <v>1</v>
      </c>
      <c r="C8" s="250"/>
      <c r="D8" s="250"/>
      <c r="E8" s="250"/>
      <c r="F8" s="188" t="s">
        <v>107</v>
      </c>
      <c r="G8" s="281">
        <f>'歲出明細'!G11</f>
        <v>0</v>
      </c>
      <c r="H8" s="281">
        <f>'歲出明細'!H11</f>
        <v>0</v>
      </c>
      <c r="I8" s="281">
        <f>'歲出明細'!I11</f>
        <v>0</v>
      </c>
      <c r="J8" s="281">
        <f>'歲出明細'!J11</f>
        <v>0</v>
      </c>
      <c r="K8" s="286">
        <f>'歲出明細'!K11</f>
        <v>0</v>
      </c>
      <c r="L8" s="281">
        <f>'歲出明細'!L11</f>
        <v>0</v>
      </c>
      <c r="M8" s="284">
        <f>'歲出明細'!M11</f>
        <v>0</v>
      </c>
      <c r="N8" s="284">
        <f>'歲出明細'!N11</f>
        <v>0</v>
      </c>
      <c r="O8" s="281">
        <f aca="true" t="shared" si="1" ref="O8:P12">G8-I8-K8+M8</f>
        <v>0</v>
      </c>
      <c r="P8" s="287">
        <f t="shared" si="1"/>
        <v>0</v>
      </c>
    </row>
    <row r="9" spans="1:16" s="186" customFormat="1" ht="23.25" customHeight="1" hidden="1">
      <c r="A9" s="215"/>
      <c r="B9" s="249">
        <v>2</v>
      </c>
      <c r="C9" s="250"/>
      <c r="D9" s="250"/>
      <c r="E9" s="250"/>
      <c r="F9" s="188" t="s">
        <v>108</v>
      </c>
      <c r="G9" s="281">
        <f>'歲出明細'!G27</f>
        <v>0</v>
      </c>
      <c r="H9" s="281">
        <f>'歲出明細'!H27</f>
        <v>0</v>
      </c>
      <c r="I9" s="281">
        <f>'歲出明細'!I27</f>
        <v>0</v>
      </c>
      <c r="J9" s="281">
        <f>'歲出明細'!J27</f>
        <v>0</v>
      </c>
      <c r="K9" s="286">
        <f>'歲出明細'!K27</f>
        <v>0</v>
      </c>
      <c r="L9" s="281">
        <f>'歲出明細'!L27</f>
        <v>0</v>
      </c>
      <c r="M9" s="284">
        <f>'歲出明細'!M27</f>
        <v>0</v>
      </c>
      <c r="N9" s="284">
        <f>'歲出明細'!N27</f>
        <v>0</v>
      </c>
      <c r="O9" s="281">
        <f t="shared" si="1"/>
        <v>0</v>
      </c>
      <c r="P9" s="287">
        <f t="shared" si="1"/>
        <v>0</v>
      </c>
    </row>
    <row r="10" spans="1:16" s="186" customFormat="1" ht="23.25" customHeight="1" hidden="1">
      <c r="A10" s="215"/>
      <c r="B10" s="249">
        <v>3</v>
      </c>
      <c r="C10" s="250"/>
      <c r="D10" s="250"/>
      <c r="E10" s="250"/>
      <c r="F10" s="188" t="s">
        <v>109</v>
      </c>
      <c r="G10" s="281">
        <f>'歲出明細'!G41</f>
        <v>0</v>
      </c>
      <c r="H10" s="281">
        <f>'歲出明細'!H41</f>
        <v>0</v>
      </c>
      <c r="I10" s="281">
        <f>'歲出明細'!I41</f>
        <v>0</v>
      </c>
      <c r="J10" s="281">
        <f>'歲出明細'!J41</f>
        <v>0</v>
      </c>
      <c r="K10" s="286">
        <f>'歲出明細'!K41</f>
        <v>0</v>
      </c>
      <c r="L10" s="281">
        <f>'歲出明細'!L41</f>
        <v>0</v>
      </c>
      <c r="M10" s="284">
        <f>'歲出明細'!M41</f>
        <v>0</v>
      </c>
      <c r="N10" s="284">
        <f>'歲出明細'!N41</f>
        <v>0</v>
      </c>
      <c r="O10" s="281">
        <f t="shared" si="1"/>
        <v>0</v>
      </c>
      <c r="P10" s="287">
        <f t="shared" si="1"/>
        <v>0</v>
      </c>
    </row>
    <row r="11" spans="1:16" s="187" customFormat="1" ht="23.25" customHeight="1" hidden="1">
      <c r="A11" s="215"/>
      <c r="B11" s="249">
        <v>4</v>
      </c>
      <c r="C11" s="250"/>
      <c r="D11" s="250"/>
      <c r="E11" s="250"/>
      <c r="F11" s="188" t="s">
        <v>110</v>
      </c>
      <c r="G11" s="281">
        <f>'歲出明細'!G51</f>
        <v>0</v>
      </c>
      <c r="H11" s="281">
        <f>'歲出明細'!H51</f>
        <v>0</v>
      </c>
      <c r="I11" s="281">
        <f>'歲出明細'!I51</f>
        <v>0</v>
      </c>
      <c r="J11" s="281">
        <f>'歲出明細'!J51</f>
        <v>0</v>
      </c>
      <c r="K11" s="286">
        <f>'歲出明細'!K51</f>
        <v>0</v>
      </c>
      <c r="L11" s="281">
        <f>'歲出明細'!L51</f>
        <v>0</v>
      </c>
      <c r="M11" s="284">
        <f>'歲出明細'!M51</f>
        <v>0</v>
      </c>
      <c r="N11" s="284">
        <f>'歲出明細'!N51</f>
        <v>0</v>
      </c>
      <c r="O11" s="281">
        <f t="shared" si="1"/>
        <v>0</v>
      </c>
      <c r="P11" s="287">
        <f t="shared" si="1"/>
        <v>0</v>
      </c>
    </row>
    <row r="12" spans="1:16" s="187" customFormat="1" ht="23.25" customHeight="1">
      <c r="A12" s="215"/>
      <c r="B12" s="249">
        <v>5</v>
      </c>
      <c r="C12" s="250"/>
      <c r="D12" s="250"/>
      <c r="E12" s="251"/>
      <c r="F12" s="188" t="s">
        <v>111</v>
      </c>
      <c r="G12" s="281">
        <f>'歲出明細'!G66</f>
        <v>0</v>
      </c>
      <c r="H12" s="281">
        <f>'歲出明細'!H66</f>
        <v>2236127077</v>
      </c>
      <c r="I12" s="281">
        <f>'歲出明細'!I66</f>
        <v>0</v>
      </c>
      <c r="J12" s="281">
        <f>'歲出明細'!J66</f>
        <v>0</v>
      </c>
      <c r="K12" s="286">
        <f>'歲出明細'!K66</f>
        <v>0</v>
      </c>
      <c r="L12" s="281">
        <f>'歲出明細'!L66</f>
        <v>819617335</v>
      </c>
      <c r="M12" s="284">
        <f>'歲出明細'!M66</f>
        <v>0</v>
      </c>
      <c r="N12" s="284">
        <f>'歲出明細'!N66</f>
        <v>0</v>
      </c>
      <c r="O12" s="281">
        <f t="shared" si="1"/>
        <v>0</v>
      </c>
      <c r="P12" s="287">
        <f t="shared" si="1"/>
        <v>1416509742</v>
      </c>
    </row>
    <row r="13" spans="1:16" s="189" customFormat="1" ht="23.25" customHeight="1">
      <c r="A13" s="215"/>
      <c r="B13" s="249"/>
      <c r="C13" s="250"/>
      <c r="D13" s="250"/>
      <c r="E13" s="250"/>
      <c r="F13" s="188"/>
      <c r="G13" s="182"/>
      <c r="H13" s="182"/>
      <c r="I13" s="182"/>
      <c r="J13" s="182"/>
      <c r="K13" s="184"/>
      <c r="L13" s="182"/>
      <c r="M13" s="182"/>
      <c r="N13" s="182"/>
      <c r="O13" s="182"/>
      <c r="P13" s="185"/>
    </row>
    <row r="14" spans="1:16" s="189" customFormat="1" ht="23.25" customHeight="1">
      <c r="A14" s="215"/>
      <c r="B14" s="249"/>
      <c r="C14" s="250"/>
      <c r="D14" s="250"/>
      <c r="E14" s="250"/>
      <c r="F14" s="188"/>
      <c r="G14" s="182"/>
      <c r="H14" s="182"/>
      <c r="I14" s="182"/>
      <c r="J14" s="182"/>
      <c r="K14" s="184"/>
      <c r="L14" s="182"/>
      <c r="M14" s="182"/>
      <c r="N14" s="182"/>
      <c r="O14" s="182"/>
      <c r="P14" s="185"/>
    </row>
    <row r="15" spans="1:16" s="189" customFormat="1" ht="23.25" customHeight="1">
      <c r="A15" s="215"/>
      <c r="B15" s="249"/>
      <c r="C15" s="250"/>
      <c r="D15" s="250"/>
      <c r="E15" s="250"/>
      <c r="F15" s="234"/>
      <c r="G15" s="182"/>
      <c r="H15" s="182"/>
      <c r="I15" s="182"/>
      <c r="J15" s="182"/>
      <c r="K15" s="184"/>
      <c r="L15" s="182"/>
      <c r="M15" s="182"/>
      <c r="N15" s="182"/>
      <c r="O15" s="182"/>
      <c r="P15" s="185"/>
    </row>
    <row r="16" spans="1:16" s="194" customFormat="1" ht="23.25" customHeight="1">
      <c r="A16" s="215"/>
      <c r="B16" s="249"/>
      <c r="C16" s="250"/>
      <c r="D16" s="250"/>
      <c r="E16" s="250"/>
      <c r="F16" s="190"/>
      <c r="G16" s="191"/>
      <c r="H16" s="191"/>
      <c r="I16" s="191"/>
      <c r="J16" s="191"/>
      <c r="K16" s="192"/>
      <c r="L16" s="191"/>
      <c r="M16" s="191"/>
      <c r="N16" s="191"/>
      <c r="O16" s="191"/>
      <c r="P16" s="193"/>
    </row>
    <row r="17" spans="1:16" s="194" customFormat="1" ht="23.25" customHeight="1">
      <c r="A17" s="215"/>
      <c r="B17" s="249"/>
      <c r="C17" s="250"/>
      <c r="D17" s="250"/>
      <c r="E17" s="250"/>
      <c r="F17" s="190"/>
      <c r="G17" s="191"/>
      <c r="H17" s="191"/>
      <c r="I17" s="191"/>
      <c r="J17" s="191"/>
      <c r="K17" s="192"/>
      <c r="L17" s="191"/>
      <c r="M17" s="191"/>
      <c r="N17" s="191"/>
      <c r="O17" s="191"/>
      <c r="P17" s="193"/>
    </row>
    <row r="18" spans="1:16" s="189" customFormat="1" ht="23.25" customHeight="1">
      <c r="A18" s="215"/>
      <c r="B18" s="249"/>
      <c r="C18" s="250"/>
      <c r="D18" s="250"/>
      <c r="E18" s="250"/>
      <c r="F18" s="234"/>
      <c r="G18" s="182"/>
      <c r="H18" s="182"/>
      <c r="I18" s="182"/>
      <c r="J18" s="182"/>
      <c r="K18" s="184"/>
      <c r="L18" s="182"/>
      <c r="M18" s="182"/>
      <c r="N18" s="182"/>
      <c r="O18" s="182"/>
      <c r="P18" s="185"/>
    </row>
    <row r="19" spans="1:16" s="189" customFormat="1" ht="23.25" customHeight="1">
      <c r="A19" s="215"/>
      <c r="B19" s="249"/>
      <c r="C19" s="250"/>
      <c r="D19" s="250"/>
      <c r="E19" s="250"/>
      <c r="F19" s="188"/>
      <c r="G19" s="182"/>
      <c r="H19" s="182"/>
      <c r="I19" s="182"/>
      <c r="J19" s="182"/>
      <c r="K19" s="184"/>
      <c r="L19" s="182"/>
      <c r="M19" s="182"/>
      <c r="N19" s="182"/>
      <c r="O19" s="182"/>
      <c r="P19" s="185"/>
    </row>
    <row r="20" spans="1:16" s="189" customFormat="1" ht="23.25" customHeight="1">
      <c r="A20" s="215"/>
      <c r="B20" s="249"/>
      <c r="C20" s="250"/>
      <c r="D20" s="250"/>
      <c r="E20" s="250"/>
      <c r="F20" s="234"/>
      <c r="G20" s="182"/>
      <c r="H20" s="182"/>
      <c r="I20" s="182"/>
      <c r="J20" s="182"/>
      <c r="K20" s="184"/>
      <c r="L20" s="182"/>
      <c r="M20" s="182"/>
      <c r="N20" s="182"/>
      <c r="O20" s="182"/>
      <c r="P20" s="185"/>
    </row>
    <row r="21" spans="1:16" s="194" customFormat="1" ht="23.25" customHeight="1">
      <c r="A21" s="215"/>
      <c r="B21" s="249"/>
      <c r="C21" s="250"/>
      <c r="D21" s="250"/>
      <c r="E21" s="250"/>
      <c r="F21" s="190"/>
      <c r="G21" s="191"/>
      <c r="H21" s="191"/>
      <c r="I21" s="191"/>
      <c r="J21" s="191"/>
      <c r="K21" s="192"/>
      <c r="L21" s="191"/>
      <c r="M21" s="191"/>
      <c r="N21" s="191"/>
      <c r="O21" s="191"/>
      <c r="P21" s="193"/>
    </row>
    <row r="22" spans="1:16" s="189" customFormat="1" ht="23.25" customHeight="1">
      <c r="A22" s="215"/>
      <c r="B22" s="249"/>
      <c r="C22" s="250"/>
      <c r="D22" s="250"/>
      <c r="E22" s="250"/>
      <c r="F22" s="234"/>
      <c r="G22" s="182"/>
      <c r="H22" s="182"/>
      <c r="I22" s="182"/>
      <c r="J22" s="182"/>
      <c r="K22" s="184"/>
      <c r="L22" s="182"/>
      <c r="M22" s="182"/>
      <c r="N22" s="182"/>
      <c r="O22" s="182"/>
      <c r="P22" s="185"/>
    </row>
    <row r="23" spans="1:16" s="194" customFormat="1" ht="23.25" customHeight="1">
      <c r="A23" s="215"/>
      <c r="B23" s="249"/>
      <c r="C23" s="250"/>
      <c r="D23" s="250"/>
      <c r="E23" s="250"/>
      <c r="F23" s="190"/>
      <c r="G23" s="191"/>
      <c r="H23" s="191"/>
      <c r="I23" s="191"/>
      <c r="J23" s="191"/>
      <c r="K23" s="192"/>
      <c r="L23" s="191"/>
      <c r="M23" s="191"/>
      <c r="N23" s="191"/>
      <c r="O23" s="191"/>
      <c r="P23" s="193"/>
    </row>
    <row r="24" spans="1:16" s="194" customFormat="1" ht="23.25" customHeight="1">
      <c r="A24" s="215"/>
      <c r="B24" s="249"/>
      <c r="C24" s="250"/>
      <c r="D24" s="250"/>
      <c r="E24" s="250"/>
      <c r="F24" s="190"/>
      <c r="G24" s="191"/>
      <c r="H24" s="191"/>
      <c r="I24" s="191"/>
      <c r="J24" s="191"/>
      <c r="K24" s="192"/>
      <c r="L24" s="191"/>
      <c r="M24" s="191"/>
      <c r="N24" s="191"/>
      <c r="O24" s="191"/>
      <c r="P24" s="193"/>
    </row>
    <row r="25" spans="1:16" s="189" customFormat="1" ht="23.25" customHeight="1">
      <c r="A25" s="215"/>
      <c r="B25" s="249"/>
      <c r="C25" s="250"/>
      <c r="D25" s="250"/>
      <c r="E25" s="250"/>
      <c r="F25" s="234"/>
      <c r="G25" s="182"/>
      <c r="H25" s="182"/>
      <c r="I25" s="182"/>
      <c r="J25" s="182"/>
      <c r="K25" s="184"/>
      <c r="L25" s="182"/>
      <c r="M25" s="182"/>
      <c r="N25" s="182"/>
      <c r="O25" s="182"/>
      <c r="P25" s="185"/>
    </row>
    <row r="26" spans="1:16" s="189" customFormat="1" ht="23.25" customHeight="1">
      <c r="A26" s="215"/>
      <c r="B26" s="249"/>
      <c r="C26" s="250"/>
      <c r="D26" s="250"/>
      <c r="E26" s="250"/>
      <c r="F26" s="188"/>
      <c r="G26" s="182"/>
      <c r="H26" s="182"/>
      <c r="I26" s="182"/>
      <c r="J26" s="182"/>
      <c r="K26" s="184"/>
      <c r="L26" s="182"/>
      <c r="M26" s="182"/>
      <c r="N26" s="182"/>
      <c r="O26" s="182"/>
      <c r="P26" s="185"/>
    </row>
    <row r="27" spans="1:16" s="189" customFormat="1" ht="23.25" customHeight="1">
      <c r="A27" s="215"/>
      <c r="B27" s="249"/>
      <c r="C27" s="250"/>
      <c r="D27" s="250"/>
      <c r="E27" s="250"/>
      <c r="F27" s="234"/>
      <c r="G27" s="182"/>
      <c r="H27" s="182"/>
      <c r="I27" s="182"/>
      <c r="J27" s="182"/>
      <c r="K27" s="184"/>
      <c r="L27" s="182"/>
      <c r="M27" s="182"/>
      <c r="N27" s="182"/>
      <c r="O27" s="182"/>
      <c r="P27" s="185"/>
    </row>
    <row r="28" spans="1:16" s="189" customFormat="1" ht="23.25" customHeight="1">
      <c r="A28" s="215"/>
      <c r="B28" s="249"/>
      <c r="C28" s="250"/>
      <c r="D28" s="250"/>
      <c r="E28" s="250"/>
      <c r="F28" s="234"/>
      <c r="G28" s="182"/>
      <c r="H28" s="182"/>
      <c r="I28" s="182"/>
      <c r="J28" s="182"/>
      <c r="K28" s="184"/>
      <c r="L28" s="182"/>
      <c r="M28" s="182"/>
      <c r="N28" s="182"/>
      <c r="O28" s="182"/>
      <c r="P28" s="185"/>
    </row>
    <row r="29" spans="1:16" s="189" customFormat="1" ht="23.25" customHeight="1">
      <c r="A29" s="215"/>
      <c r="B29" s="249"/>
      <c r="C29" s="250"/>
      <c r="D29" s="250"/>
      <c r="E29" s="250"/>
      <c r="F29" s="234"/>
      <c r="G29" s="182"/>
      <c r="H29" s="182"/>
      <c r="I29" s="182"/>
      <c r="J29" s="182"/>
      <c r="K29" s="184"/>
      <c r="L29" s="182"/>
      <c r="M29" s="182"/>
      <c r="N29" s="182"/>
      <c r="O29" s="182"/>
      <c r="P29" s="185"/>
    </row>
    <row r="30" spans="1:16" s="189" customFormat="1" ht="23.25" customHeight="1">
      <c r="A30" s="215"/>
      <c r="B30" s="249"/>
      <c r="C30" s="250"/>
      <c r="D30" s="250"/>
      <c r="E30" s="250"/>
      <c r="F30" s="234"/>
      <c r="G30" s="182"/>
      <c r="H30" s="182"/>
      <c r="I30" s="182"/>
      <c r="J30" s="182"/>
      <c r="K30" s="184"/>
      <c r="L30" s="182"/>
      <c r="M30" s="182"/>
      <c r="N30" s="182"/>
      <c r="O30" s="182"/>
      <c r="P30" s="185"/>
    </row>
    <row r="31" spans="1:16" s="189" customFormat="1" ht="23.25" customHeight="1">
      <c r="A31" s="215"/>
      <c r="B31" s="249"/>
      <c r="C31" s="250"/>
      <c r="D31" s="250"/>
      <c r="E31" s="250"/>
      <c r="F31" s="234"/>
      <c r="G31" s="182"/>
      <c r="H31" s="182"/>
      <c r="I31" s="182"/>
      <c r="J31" s="182"/>
      <c r="K31" s="184"/>
      <c r="L31" s="182"/>
      <c r="M31" s="182"/>
      <c r="N31" s="182"/>
      <c r="O31" s="182"/>
      <c r="P31" s="185"/>
    </row>
    <row r="32" spans="1:16" s="194" customFormat="1" ht="23.25" customHeight="1">
      <c r="A32" s="215"/>
      <c r="B32" s="249"/>
      <c r="C32" s="250"/>
      <c r="D32" s="250"/>
      <c r="E32" s="250"/>
      <c r="F32" s="190"/>
      <c r="G32" s="191"/>
      <c r="H32" s="191"/>
      <c r="I32" s="191"/>
      <c r="J32" s="191"/>
      <c r="K32" s="192"/>
      <c r="L32" s="191"/>
      <c r="M32" s="191"/>
      <c r="N32" s="191"/>
      <c r="O32" s="191"/>
      <c r="P32" s="193"/>
    </row>
    <row r="33" spans="1:16" s="194" customFormat="1" ht="23.25" customHeight="1">
      <c r="A33" s="215"/>
      <c r="B33" s="249"/>
      <c r="C33" s="250"/>
      <c r="D33" s="250"/>
      <c r="E33" s="250"/>
      <c r="F33" s="190"/>
      <c r="G33" s="191"/>
      <c r="H33" s="191"/>
      <c r="I33" s="191"/>
      <c r="J33" s="191"/>
      <c r="K33" s="192"/>
      <c r="L33" s="191"/>
      <c r="M33" s="191"/>
      <c r="N33" s="191"/>
      <c r="O33" s="191"/>
      <c r="P33" s="193"/>
    </row>
    <row r="34" spans="1:16" s="195" customFormat="1" ht="23.25" customHeight="1">
      <c r="A34" s="235"/>
      <c r="B34" s="250"/>
      <c r="C34" s="250"/>
      <c r="D34" s="250"/>
      <c r="E34" s="250"/>
      <c r="F34" s="188"/>
      <c r="G34" s="182"/>
      <c r="H34" s="182"/>
      <c r="I34" s="182"/>
      <c r="J34" s="182"/>
      <c r="K34" s="184"/>
      <c r="L34" s="182"/>
      <c r="M34" s="182"/>
      <c r="N34" s="182"/>
      <c r="O34" s="182"/>
      <c r="P34" s="185"/>
    </row>
    <row r="35" spans="1:16" s="195" customFormat="1" ht="23.25" customHeight="1">
      <c r="A35" s="235"/>
      <c r="B35" s="250"/>
      <c r="C35" s="250"/>
      <c r="D35" s="250"/>
      <c r="E35" s="250"/>
      <c r="F35" s="188"/>
      <c r="G35" s="182"/>
      <c r="H35" s="182"/>
      <c r="I35" s="182"/>
      <c r="J35" s="182"/>
      <c r="K35" s="184"/>
      <c r="L35" s="182"/>
      <c r="M35" s="182"/>
      <c r="N35" s="182"/>
      <c r="O35" s="182"/>
      <c r="P35" s="185"/>
    </row>
    <row r="36" spans="1:16" s="195" customFormat="1" ht="6" customHeight="1">
      <c r="A36" s="235"/>
      <c r="B36" s="250"/>
      <c r="C36" s="250"/>
      <c r="D36" s="250"/>
      <c r="E36" s="250"/>
      <c r="F36" s="234"/>
      <c r="G36" s="182"/>
      <c r="H36" s="182"/>
      <c r="I36" s="182"/>
      <c r="J36" s="182"/>
      <c r="K36" s="184"/>
      <c r="L36" s="182"/>
      <c r="M36" s="182"/>
      <c r="N36" s="182"/>
      <c r="O36" s="182"/>
      <c r="P36" s="185"/>
    </row>
    <row r="37" spans="1:16" s="195" customFormat="1" ht="23.25" customHeight="1">
      <c r="A37" s="235"/>
      <c r="B37" s="250"/>
      <c r="C37" s="250"/>
      <c r="D37" s="250"/>
      <c r="E37" s="250"/>
      <c r="F37" s="234"/>
      <c r="G37" s="182"/>
      <c r="H37" s="182"/>
      <c r="I37" s="182"/>
      <c r="J37" s="182"/>
      <c r="K37" s="184"/>
      <c r="L37" s="182"/>
      <c r="M37" s="182"/>
      <c r="N37" s="182"/>
      <c r="O37" s="182"/>
      <c r="P37" s="185"/>
    </row>
    <row r="38" spans="1:16" s="173" customFormat="1" ht="24" customHeight="1" thickBot="1">
      <c r="A38" s="252"/>
      <c r="B38" s="253"/>
      <c r="C38" s="253"/>
      <c r="D38" s="254"/>
      <c r="E38" s="253"/>
      <c r="F38" s="196"/>
      <c r="G38" s="197"/>
      <c r="H38" s="197"/>
      <c r="I38" s="197"/>
      <c r="J38" s="197"/>
      <c r="K38" s="198"/>
      <c r="L38" s="197"/>
      <c r="M38" s="197"/>
      <c r="N38" s="197"/>
      <c r="O38" s="197"/>
      <c r="P38" s="19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9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="95" zoomScaleNormal="95" zoomScaleSheetLayoutView="100" workbookViewId="0" topLeftCell="A1">
      <selection activeCell="F35" sqref="F35"/>
    </sheetView>
  </sheetViews>
  <sheetFormatPr defaultColWidth="9.00390625" defaultRowHeight="16.5"/>
  <cols>
    <col min="1" max="5" width="2.625" style="235" customWidth="1"/>
    <col min="6" max="6" width="20.625" style="239" customWidth="1"/>
    <col min="7" max="7" width="13.75390625" style="177" customWidth="1"/>
    <col min="8" max="8" width="15.375" style="177" customWidth="1"/>
    <col min="9" max="10" width="14.125" style="177" customWidth="1"/>
    <col min="11" max="14" width="14.75390625" style="177" customWidth="1"/>
    <col min="15" max="15" width="14.375" style="177" customWidth="1"/>
    <col min="16" max="16" width="15.625" style="177" customWidth="1"/>
    <col min="17" max="17" width="0.12890625" style="177" customWidth="1"/>
    <col min="18" max="16384" width="9.00390625" style="177" customWidth="1"/>
  </cols>
  <sheetData>
    <row r="1" spans="1:11" s="168" customFormat="1" ht="15.75" customHeight="1">
      <c r="A1" s="231"/>
      <c r="B1" s="232"/>
      <c r="C1" s="232"/>
      <c r="D1" s="232"/>
      <c r="E1" s="232"/>
      <c r="F1" s="232"/>
      <c r="G1" s="165"/>
      <c r="H1" s="165"/>
      <c r="I1" s="165"/>
      <c r="J1" s="166" t="s">
        <v>93</v>
      </c>
      <c r="K1" s="167" t="s">
        <v>19</v>
      </c>
    </row>
    <row r="2" spans="1:11" s="171" customFormat="1" ht="25.5" customHeight="1">
      <c r="A2" s="231"/>
      <c r="B2" s="231"/>
      <c r="C2" s="231"/>
      <c r="D2" s="231"/>
      <c r="E2" s="231"/>
      <c r="F2" s="231"/>
      <c r="G2" s="53"/>
      <c r="H2" s="53"/>
      <c r="I2" s="53"/>
      <c r="J2" s="169" t="s">
        <v>16</v>
      </c>
      <c r="K2" s="52" t="s">
        <v>119</v>
      </c>
    </row>
    <row r="3" spans="1:11" s="171" customFormat="1" ht="25.5" customHeight="1">
      <c r="A3" s="231"/>
      <c r="B3" s="231"/>
      <c r="C3" s="231"/>
      <c r="D3" s="231"/>
      <c r="E3" s="231"/>
      <c r="F3" s="231"/>
      <c r="G3" s="53"/>
      <c r="H3" s="172"/>
      <c r="J3" s="169" t="s">
        <v>98</v>
      </c>
      <c r="K3" s="170" t="s">
        <v>99</v>
      </c>
    </row>
    <row r="4" spans="1:16" s="173" customFormat="1" ht="16.5" customHeight="1" thickBot="1">
      <c r="A4" s="384" t="s">
        <v>95</v>
      </c>
      <c r="B4" s="384"/>
      <c r="C4" s="384"/>
      <c r="D4" s="384"/>
      <c r="E4" s="384"/>
      <c r="F4" s="233"/>
      <c r="G4" s="174"/>
      <c r="J4" s="200" t="s">
        <v>97</v>
      </c>
      <c r="K4" s="176" t="s">
        <v>123</v>
      </c>
      <c r="P4" s="175" t="s">
        <v>1</v>
      </c>
    </row>
    <row r="5" spans="1:16" ht="24" customHeight="1">
      <c r="A5" s="385" t="s">
        <v>0</v>
      </c>
      <c r="B5" s="389" t="s">
        <v>114</v>
      </c>
      <c r="C5" s="390"/>
      <c r="D5" s="390"/>
      <c r="E5" s="390"/>
      <c r="F5" s="391"/>
      <c r="G5" s="387" t="s">
        <v>2</v>
      </c>
      <c r="H5" s="392"/>
      <c r="I5" s="387" t="s">
        <v>26</v>
      </c>
      <c r="J5" s="392"/>
      <c r="K5" s="388" t="s">
        <v>3</v>
      </c>
      <c r="L5" s="392"/>
      <c r="M5" s="387" t="s">
        <v>10</v>
      </c>
      <c r="N5" s="392"/>
      <c r="O5" s="387" t="s">
        <v>4</v>
      </c>
      <c r="P5" s="388"/>
    </row>
    <row r="6" spans="1:16" ht="24" customHeight="1">
      <c r="A6" s="386"/>
      <c r="B6" s="243" t="s">
        <v>11</v>
      </c>
      <c r="C6" s="243" t="s">
        <v>12</v>
      </c>
      <c r="D6" s="243" t="s">
        <v>13</v>
      </c>
      <c r="E6" s="243" t="s">
        <v>14</v>
      </c>
      <c r="F6" s="59" t="s">
        <v>113</v>
      </c>
      <c r="G6" s="178" t="s">
        <v>100</v>
      </c>
      <c r="H6" s="178" t="s">
        <v>15</v>
      </c>
      <c r="I6" s="178" t="s">
        <v>100</v>
      </c>
      <c r="J6" s="179" t="s">
        <v>15</v>
      </c>
      <c r="K6" s="180" t="s">
        <v>100</v>
      </c>
      <c r="L6" s="178" t="s">
        <v>15</v>
      </c>
      <c r="M6" s="178" t="s">
        <v>100</v>
      </c>
      <c r="N6" s="178" t="s">
        <v>15</v>
      </c>
      <c r="O6" s="178" t="s">
        <v>100</v>
      </c>
      <c r="P6" s="181" t="s">
        <v>15</v>
      </c>
    </row>
    <row r="7" spans="1:17" s="183" customFormat="1" ht="23.25" customHeight="1">
      <c r="A7" s="245">
        <v>94</v>
      </c>
      <c r="B7" s="247"/>
      <c r="C7" s="248"/>
      <c r="D7" s="248"/>
      <c r="E7" s="248"/>
      <c r="F7" s="242" t="s">
        <v>112</v>
      </c>
      <c r="G7" s="281">
        <f aca="true" t="shared" si="0" ref="G7:P7">G8+G9+G10+G11+G12</f>
        <v>0</v>
      </c>
      <c r="H7" s="281">
        <f t="shared" si="0"/>
        <v>2236127077</v>
      </c>
      <c r="I7" s="281">
        <f t="shared" si="0"/>
        <v>0</v>
      </c>
      <c r="J7" s="282">
        <f t="shared" si="0"/>
        <v>0</v>
      </c>
      <c r="K7" s="283">
        <f t="shared" si="0"/>
        <v>0</v>
      </c>
      <c r="L7" s="281">
        <f t="shared" si="0"/>
        <v>819617335</v>
      </c>
      <c r="M7" s="284">
        <f t="shared" si="0"/>
        <v>0</v>
      </c>
      <c r="N7" s="284">
        <f t="shared" si="0"/>
        <v>0</v>
      </c>
      <c r="O7" s="281">
        <f t="shared" si="0"/>
        <v>0</v>
      </c>
      <c r="P7" s="285">
        <f t="shared" si="0"/>
        <v>1416509742</v>
      </c>
      <c r="Q7" s="201">
        <f>Q8+Q12+Q20+Q24+Q28</f>
        <v>30</v>
      </c>
    </row>
    <row r="8" spans="1:16" s="186" customFormat="1" ht="23.25" customHeight="1" hidden="1">
      <c r="A8" s="215"/>
      <c r="B8" s="249">
        <v>1</v>
      </c>
      <c r="C8" s="250"/>
      <c r="D8" s="250"/>
      <c r="E8" s="250"/>
      <c r="F8" s="188" t="s">
        <v>107</v>
      </c>
      <c r="G8" s="281">
        <f>'歲出明細'!G14</f>
        <v>0</v>
      </c>
      <c r="H8" s="281">
        <f>'歲出明細'!H14</f>
        <v>0</v>
      </c>
      <c r="I8" s="281">
        <f>'歲出明細'!I14</f>
        <v>0</v>
      </c>
      <c r="J8" s="281">
        <f>'歲出明細'!J14</f>
        <v>0</v>
      </c>
      <c r="K8" s="286">
        <f>'歲出明細'!K14</f>
        <v>0</v>
      </c>
      <c r="L8" s="281">
        <f>'歲出明細'!L14</f>
        <v>0</v>
      </c>
      <c r="M8" s="284">
        <f>'歲出明細'!M14</f>
        <v>0</v>
      </c>
      <c r="N8" s="284">
        <f>'歲出明細'!N14</f>
        <v>0</v>
      </c>
      <c r="O8" s="281">
        <f aca="true" t="shared" si="1" ref="O8:P12">G8-I8-K8+M8</f>
        <v>0</v>
      </c>
      <c r="P8" s="287">
        <f t="shared" si="1"/>
        <v>0</v>
      </c>
    </row>
    <row r="9" spans="1:16" s="186" customFormat="1" ht="23.25" customHeight="1" hidden="1">
      <c r="A9" s="215"/>
      <c r="B9" s="249">
        <v>2</v>
      </c>
      <c r="C9" s="250"/>
      <c r="D9" s="250"/>
      <c r="E9" s="250"/>
      <c r="F9" s="188" t="s">
        <v>108</v>
      </c>
      <c r="G9" s="281">
        <f>'歲出明細'!G30</f>
        <v>0</v>
      </c>
      <c r="H9" s="281">
        <f>'歲出明細'!H30</f>
        <v>0</v>
      </c>
      <c r="I9" s="281">
        <f>'歲出明細'!I30</f>
        <v>0</v>
      </c>
      <c r="J9" s="281">
        <f>'歲出明細'!J30</f>
        <v>0</v>
      </c>
      <c r="K9" s="286">
        <f>'歲出明細'!K30</f>
        <v>0</v>
      </c>
      <c r="L9" s="281">
        <f>'歲出明細'!L30</f>
        <v>0</v>
      </c>
      <c r="M9" s="284">
        <f>'歲出明細'!M30</f>
        <v>0</v>
      </c>
      <c r="N9" s="284">
        <f>'歲出明細'!N30</f>
        <v>0</v>
      </c>
      <c r="O9" s="281">
        <f t="shared" si="1"/>
        <v>0</v>
      </c>
      <c r="P9" s="287">
        <f t="shared" si="1"/>
        <v>0</v>
      </c>
    </row>
    <row r="10" spans="1:16" s="186" customFormat="1" ht="23.25" customHeight="1" hidden="1">
      <c r="A10" s="215"/>
      <c r="B10" s="249">
        <v>3</v>
      </c>
      <c r="C10" s="250"/>
      <c r="D10" s="250"/>
      <c r="E10" s="250"/>
      <c r="F10" s="188" t="s">
        <v>109</v>
      </c>
      <c r="G10" s="281">
        <f>'歲出明細'!G44</f>
        <v>0</v>
      </c>
      <c r="H10" s="281">
        <f>'歲出明細'!H44</f>
        <v>0</v>
      </c>
      <c r="I10" s="281">
        <f>'歲出明細'!I44</f>
        <v>0</v>
      </c>
      <c r="J10" s="281">
        <f>'歲出明細'!J44</f>
        <v>0</v>
      </c>
      <c r="K10" s="286">
        <f>'歲出明細'!K44</f>
        <v>0</v>
      </c>
      <c r="L10" s="281">
        <f>'歲出明細'!L44</f>
        <v>0</v>
      </c>
      <c r="M10" s="284">
        <f>'歲出明細'!M44</f>
        <v>0</v>
      </c>
      <c r="N10" s="284">
        <f>'歲出明細'!N44</f>
        <v>0</v>
      </c>
      <c r="O10" s="281">
        <f t="shared" si="1"/>
        <v>0</v>
      </c>
      <c r="P10" s="287">
        <f t="shared" si="1"/>
        <v>0</v>
      </c>
    </row>
    <row r="11" spans="1:16" s="187" customFormat="1" ht="23.25" customHeight="1" hidden="1">
      <c r="A11" s="215"/>
      <c r="B11" s="249">
        <v>4</v>
      </c>
      <c r="C11" s="250"/>
      <c r="D11" s="250"/>
      <c r="E11" s="250"/>
      <c r="F11" s="188" t="s">
        <v>110</v>
      </c>
      <c r="G11" s="281">
        <f>'歲出明細'!G54</f>
        <v>0</v>
      </c>
      <c r="H11" s="281">
        <f>'歲出明細'!H54</f>
        <v>0</v>
      </c>
      <c r="I11" s="281">
        <f>'歲出明細'!I54</f>
        <v>0</v>
      </c>
      <c r="J11" s="281">
        <f>'歲出明細'!J54</f>
        <v>0</v>
      </c>
      <c r="K11" s="286">
        <f>'歲出明細'!K54</f>
        <v>0</v>
      </c>
      <c r="L11" s="281">
        <f>'歲出明細'!L54</f>
        <v>0</v>
      </c>
      <c r="M11" s="284">
        <f>'歲出明細'!M54</f>
        <v>0</v>
      </c>
      <c r="N11" s="284">
        <f>'歲出明細'!N54</f>
        <v>0</v>
      </c>
      <c r="O11" s="281">
        <f t="shared" si="1"/>
        <v>0</v>
      </c>
      <c r="P11" s="287">
        <f t="shared" si="1"/>
        <v>0</v>
      </c>
    </row>
    <row r="12" spans="1:17" s="187" customFormat="1" ht="23.25" customHeight="1">
      <c r="A12" s="215"/>
      <c r="B12" s="249">
        <v>5</v>
      </c>
      <c r="C12" s="250"/>
      <c r="D12" s="250"/>
      <c r="E12" s="251"/>
      <c r="F12" s="188" t="s">
        <v>111</v>
      </c>
      <c r="G12" s="281">
        <f>'歲出明細'!G66</f>
        <v>0</v>
      </c>
      <c r="H12" s="281">
        <f>'歲出明細'!H66</f>
        <v>2236127077</v>
      </c>
      <c r="I12" s="281">
        <f>'歲出明細'!I69</f>
        <v>0</v>
      </c>
      <c r="J12" s="281">
        <f>'歲出明細'!J69</f>
        <v>0</v>
      </c>
      <c r="K12" s="286">
        <f>'歲出明細'!K69</f>
        <v>0</v>
      </c>
      <c r="L12" s="281">
        <f>'歲出明細'!L66</f>
        <v>819617335</v>
      </c>
      <c r="M12" s="284">
        <f>'歲出明細'!M69</f>
        <v>0</v>
      </c>
      <c r="N12" s="288">
        <f>'歲出明細'!N69</f>
        <v>0</v>
      </c>
      <c r="O12" s="281">
        <f t="shared" si="1"/>
        <v>0</v>
      </c>
      <c r="P12" s="287">
        <f t="shared" si="1"/>
        <v>1416509742</v>
      </c>
      <c r="Q12" s="192">
        <f>Q14</f>
        <v>20</v>
      </c>
    </row>
    <row r="13" spans="1:17" s="187" customFormat="1" ht="23.25" customHeight="1">
      <c r="A13" s="215"/>
      <c r="B13" s="249"/>
      <c r="C13" s="250"/>
      <c r="D13" s="250"/>
      <c r="E13" s="251"/>
      <c r="F13" s="188"/>
      <c r="G13" s="281"/>
      <c r="H13" s="281"/>
      <c r="I13" s="281"/>
      <c r="J13" s="281"/>
      <c r="K13" s="286"/>
      <c r="L13" s="281"/>
      <c r="M13" s="284"/>
      <c r="N13" s="288"/>
      <c r="O13" s="281"/>
      <c r="P13" s="287"/>
      <c r="Q13" s="192"/>
    </row>
    <row r="14" spans="1:17" s="189" customFormat="1" ht="23.25" customHeight="1">
      <c r="A14" s="215"/>
      <c r="B14" s="249"/>
      <c r="C14" s="250"/>
      <c r="D14" s="250"/>
      <c r="E14" s="250"/>
      <c r="F14" s="188"/>
      <c r="G14" s="182"/>
      <c r="H14" s="182"/>
      <c r="I14" s="182"/>
      <c r="J14" s="182"/>
      <c r="K14" s="184"/>
      <c r="L14" s="182"/>
      <c r="M14" s="182"/>
      <c r="N14" s="182"/>
      <c r="O14" s="182"/>
      <c r="P14" s="185"/>
      <c r="Q14" s="184">
        <f>Q15+Q18</f>
        <v>20</v>
      </c>
    </row>
    <row r="15" spans="1:17" s="189" customFormat="1" ht="23.25" customHeight="1">
      <c r="A15" s="215"/>
      <c r="B15" s="249"/>
      <c r="C15" s="250"/>
      <c r="D15" s="250"/>
      <c r="E15" s="250"/>
      <c r="F15" s="234"/>
      <c r="G15" s="182"/>
      <c r="H15" s="182"/>
      <c r="I15" s="182"/>
      <c r="J15" s="182"/>
      <c r="K15" s="184"/>
      <c r="L15" s="182"/>
      <c r="M15" s="182"/>
      <c r="N15" s="182"/>
      <c r="O15" s="182"/>
      <c r="P15" s="185"/>
      <c r="Q15" s="184">
        <f>Q17</f>
        <v>10</v>
      </c>
    </row>
    <row r="16" spans="1:17" s="189" customFormat="1" ht="23.25" customHeight="1">
      <c r="A16" s="215"/>
      <c r="B16" s="249"/>
      <c r="C16" s="250"/>
      <c r="D16" s="250"/>
      <c r="E16" s="250"/>
      <c r="F16" s="234"/>
      <c r="G16" s="182"/>
      <c r="H16" s="182"/>
      <c r="I16" s="182"/>
      <c r="J16" s="182"/>
      <c r="K16" s="184"/>
      <c r="L16" s="182"/>
      <c r="M16" s="182"/>
      <c r="N16" s="182"/>
      <c r="O16" s="182"/>
      <c r="P16" s="185"/>
      <c r="Q16" s="184"/>
    </row>
    <row r="17" spans="1:17" s="194" customFormat="1" ht="23.25" customHeight="1">
      <c r="A17" s="215"/>
      <c r="B17" s="249"/>
      <c r="C17" s="250"/>
      <c r="D17" s="250"/>
      <c r="E17" s="250"/>
      <c r="F17" s="190"/>
      <c r="G17" s="191"/>
      <c r="H17" s="191"/>
      <c r="I17" s="191"/>
      <c r="J17" s="191"/>
      <c r="K17" s="192"/>
      <c r="L17" s="191"/>
      <c r="M17" s="191"/>
      <c r="N17" s="191"/>
      <c r="O17" s="191"/>
      <c r="P17" s="193"/>
      <c r="Q17" s="192">
        <v>10</v>
      </c>
    </row>
    <row r="18" spans="1:17" s="194" customFormat="1" ht="23.25" customHeight="1">
      <c r="A18" s="215"/>
      <c r="B18" s="249"/>
      <c r="C18" s="250"/>
      <c r="D18" s="250"/>
      <c r="E18" s="250"/>
      <c r="F18" s="190"/>
      <c r="G18" s="191"/>
      <c r="H18" s="191"/>
      <c r="I18" s="191"/>
      <c r="J18" s="191"/>
      <c r="K18" s="192"/>
      <c r="L18" s="191"/>
      <c r="M18" s="191"/>
      <c r="N18" s="191"/>
      <c r="O18" s="191"/>
      <c r="P18" s="193"/>
      <c r="Q18" s="192">
        <f>Q19</f>
        <v>10</v>
      </c>
    </row>
    <row r="19" spans="1:17" s="189" customFormat="1" ht="23.25" customHeight="1">
      <c r="A19" s="215"/>
      <c r="B19" s="249"/>
      <c r="C19" s="250"/>
      <c r="D19" s="250"/>
      <c r="E19" s="250"/>
      <c r="F19" s="234"/>
      <c r="G19" s="182"/>
      <c r="H19" s="182"/>
      <c r="I19" s="182"/>
      <c r="J19" s="182"/>
      <c r="K19" s="184"/>
      <c r="L19" s="182"/>
      <c r="M19" s="182"/>
      <c r="N19" s="182"/>
      <c r="O19" s="182"/>
      <c r="P19" s="185"/>
      <c r="Q19" s="184">
        <f>Q20</f>
        <v>10</v>
      </c>
    </row>
    <row r="20" spans="1:17" s="189" customFormat="1" ht="23.25" customHeight="1">
      <c r="A20" s="215"/>
      <c r="B20" s="249"/>
      <c r="C20" s="250"/>
      <c r="D20" s="250"/>
      <c r="E20" s="250"/>
      <c r="F20" s="188"/>
      <c r="G20" s="182"/>
      <c r="H20" s="182"/>
      <c r="I20" s="182"/>
      <c r="J20" s="182"/>
      <c r="K20" s="184"/>
      <c r="L20" s="182"/>
      <c r="M20" s="182"/>
      <c r="N20" s="182"/>
      <c r="O20" s="182"/>
      <c r="P20" s="185"/>
      <c r="Q20" s="184">
        <f>Q21</f>
        <v>10</v>
      </c>
    </row>
    <row r="21" spans="1:17" s="189" customFormat="1" ht="23.25" customHeight="1">
      <c r="A21" s="215"/>
      <c r="B21" s="249"/>
      <c r="C21" s="250"/>
      <c r="D21" s="250"/>
      <c r="E21" s="250"/>
      <c r="F21" s="234"/>
      <c r="G21" s="182"/>
      <c r="H21" s="182"/>
      <c r="I21" s="182"/>
      <c r="J21" s="182"/>
      <c r="K21" s="184"/>
      <c r="L21" s="182"/>
      <c r="M21" s="182"/>
      <c r="N21" s="182"/>
      <c r="O21" s="182"/>
      <c r="P21" s="185"/>
      <c r="Q21" s="184">
        <f>Q22</f>
        <v>10</v>
      </c>
    </row>
    <row r="22" spans="1:17" s="194" customFormat="1" ht="23.25" customHeight="1">
      <c r="A22" s="215"/>
      <c r="B22" s="249"/>
      <c r="C22" s="250"/>
      <c r="D22" s="250"/>
      <c r="E22" s="250"/>
      <c r="F22" s="190"/>
      <c r="G22" s="191"/>
      <c r="H22" s="191"/>
      <c r="I22" s="191"/>
      <c r="J22" s="191"/>
      <c r="K22" s="192"/>
      <c r="L22" s="191"/>
      <c r="M22" s="191"/>
      <c r="N22" s="191"/>
      <c r="O22" s="191"/>
      <c r="P22" s="193"/>
      <c r="Q22" s="192">
        <f>Q23</f>
        <v>10</v>
      </c>
    </row>
    <row r="23" spans="1:17" s="189" customFormat="1" ht="23.25" customHeight="1">
      <c r="A23" s="215"/>
      <c r="B23" s="249"/>
      <c r="C23" s="250"/>
      <c r="D23" s="250"/>
      <c r="E23" s="250"/>
      <c r="F23" s="234"/>
      <c r="G23" s="182"/>
      <c r="H23" s="182"/>
      <c r="I23" s="182"/>
      <c r="J23" s="182"/>
      <c r="K23" s="184"/>
      <c r="L23" s="182"/>
      <c r="M23" s="182"/>
      <c r="N23" s="182"/>
      <c r="O23" s="182"/>
      <c r="P23" s="185"/>
      <c r="Q23" s="184">
        <v>10</v>
      </c>
    </row>
    <row r="24" spans="1:17" s="194" customFormat="1" ht="23.25" customHeight="1">
      <c r="A24" s="215"/>
      <c r="B24" s="249"/>
      <c r="C24" s="250"/>
      <c r="D24" s="250"/>
      <c r="E24" s="250"/>
      <c r="F24" s="190"/>
      <c r="G24" s="191"/>
      <c r="H24" s="191"/>
      <c r="I24" s="191"/>
      <c r="J24" s="191"/>
      <c r="K24" s="192"/>
      <c r="L24" s="191"/>
      <c r="M24" s="191"/>
      <c r="N24" s="191"/>
      <c r="O24" s="191"/>
      <c r="P24" s="193"/>
      <c r="Q24" s="192"/>
    </row>
    <row r="25" spans="1:17" s="194" customFormat="1" ht="23.25" customHeight="1">
      <c r="A25" s="215"/>
      <c r="B25" s="249"/>
      <c r="C25" s="250"/>
      <c r="D25" s="250"/>
      <c r="E25" s="250"/>
      <c r="F25" s="190"/>
      <c r="G25" s="191"/>
      <c r="H25" s="191"/>
      <c r="I25" s="191"/>
      <c r="J25" s="191"/>
      <c r="K25" s="192"/>
      <c r="L25" s="191"/>
      <c r="M25" s="191"/>
      <c r="N25" s="191"/>
      <c r="O25" s="191"/>
      <c r="P25" s="193"/>
      <c r="Q25" s="192"/>
    </row>
    <row r="26" spans="1:17" s="189" customFormat="1" ht="23.25" customHeight="1">
      <c r="A26" s="215"/>
      <c r="B26" s="249"/>
      <c r="C26" s="250"/>
      <c r="D26" s="250"/>
      <c r="E26" s="250"/>
      <c r="F26" s="234"/>
      <c r="G26" s="182"/>
      <c r="H26" s="182"/>
      <c r="I26" s="182"/>
      <c r="J26" s="182"/>
      <c r="K26" s="184"/>
      <c r="L26" s="182"/>
      <c r="M26" s="182"/>
      <c r="N26" s="182"/>
      <c r="O26" s="182"/>
      <c r="P26" s="185"/>
      <c r="Q26" s="184">
        <f>Q27</f>
        <v>0</v>
      </c>
    </row>
    <row r="27" spans="1:17" s="189" customFormat="1" ht="23.25" customHeight="1">
      <c r="A27" s="215"/>
      <c r="B27" s="249"/>
      <c r="C27" s="250"/>
      <c r="D27" s="250"/>
      <c r="E27" s="250"/>
      <c r="F27" s="188"/>
      <c r="G27" s="182"/>
      <c r="H27" s="182"/>
      <c r="I27" s="182"/>
      <c r="J27" s="182"/>
      <c r="K27" s="184"/>
      <c r="L27" s="182"/>
      <c r="M27" s="182"/>
      <c r="N27" s="182"/>
      <c r="O27" s="182"/>
      <c r="P27" s="185"/>
      <c r="Q27" s="184"/>
    </row>
    <row r="28" spans="1:17" s="189" customFormat="1" ht="23.25" customHeight="1">
      <c r="A28" s="215"/>
      <c r="B28" s="249"/>
      <c r="C28" s="250"/>
      <c r="D28" s="250"/>
      <c r="E28" s="250"/>
      <c r="F28" s="234"/>
      <c r="G28" s="182"/>
      <c r="H28" s="182"/>
      <c r="I28" s="182"/>
      <c r="J28" s="182"/>
      <c r="K28" s="184"/>
      <c r="L28" s="182"/>
      <c r="M28" s="182"/>
      <c r="N28" s="182"/>
      <c r="O28" s="182"/>
      <c r="P28" s="185"/>
      <c r="Q28" s="184"/>
    </row>
    <row r="29" spans="1:17" s="194" customFormat="1" ht="23.25" customHeight="1">
      <c r="A29" s="215"/>
      <c r="B29" s="249"/>
      <c r="C29" s="250"/>
      <c r="D29" s="250"/>
      <c r="E29" s="250"/>
      <c r="F29" s="190"/>
      <c r="G29" s="191"/>
      <c r="H29" s="191"/>
      <c r="I29" s="191"/>
      <c r="J29" s="191"/>
      <c r="K29" s="192"/>
      <c r="L29" s="191"/>
      <c r="M29" s="191"/>
      <c r="N29" s="191"/>
      <c r="O29" s="191"/>
      <c r="P29" s="193"/>
      <c r="Q29" s="192"/>
    </row>
    <row r="30" spans="1:17" s="194" customFormat="1" ht="23.25" customHeight="1">
      <c r="A30" s="215"/>
      <c r="B30" s="249"/>
      <c r="C30" s="250"/>
      <c r="D30" s="250"/>
      <c r="E30" s="250"/>
      <c r="F30" s="190"/>
      <c r="G30" s="191"/>
      <c r="H30" s="191"/>
      <c r="I30" s="191"/>
      <c r="J30" s="191"/>
      <c r="K30" s="192"/>
      <c r="L30" s="191"/>
      <c r="M30" s="191"/>
      <c r="N30" s="191"/>
      <c r="O30" s="191"/>
      <c r="P30" s="193"/>
      <c r="Q30" s="192">
        <v>0</v>
      </c>
    </row>
    <row r="31" spans="1:16" s="195" customFormat="1" ht="23.25" customHeight="1">
      <c r="A31" s="235"/>
      <c r="B31" s="250"/>
      <c r="C31" s="250"/>
      <c r="D31" s="250"/>
      <c r="E31" s="250"/>
      <c r="F31" s="234"/>
      <c r="G31" s="182"/>
      <c r="H31" s="182"/>
      <c r="I31" s="182"/>
      <c r="J31" s="182"/>
      <c r="K31" s="184"/>
      <c r="L31" s="182"/>
      <c r="M31" s="182"/>
      <c r="N31" s="182"/>
      <c r="O31" s="182"/>
      <c r="P31" s="185"/>
    </row>
    <row r="32" spans="1:16" s="195" customFormat="1" ht="23.25" customHeight="1">
      <c r="A32" s="235"/>
      <c r="B32" s="250"/>
      <c r="C32" s="250"/>
      <c r="D32" s="250"/>
      <c r="E32" s="250"/>
      <c r="F32" s="234"/>
      <c r="G32" s="182"/>
      <c r="H32" s="182"/>
      <c r="I32" s="182"/>
      <c r="J32" s="182"/>
      <c r="K32" s="184"/>
      <c r="L32" s="182"/>
      <c r="M32" s="182"/>
      <c r="N32" s="182"/>
      <c r="O32" s="182"/>
      <c r="P32" s="185"/>
    </row>
    <row r="33" spans="1:16" s="195" customFormat="1" ht="23.25" customHeight="1">
      <c r="A33" s="235"/>
      <c r="B33" s="250"/>
      <c r="C33" s="250"/>
      <c r="D33" s="250"/>
      <c r="E33" s="250"/>
      <c r="F33" s="234"/>
      <c r="G33" s="182"/>
      <c r="H33" s="182"/>
      <c r="I33" s="182"/>
      <c r="J33" s="182"/>
      <c r="K33" s="184"/>
      <c r="L33" s="182"/>
      <c r="M33" s="182"/>
      <c r="N33" s="182"/>
      <c r="O33" s="182"/>
      <c r="P33" s="185"/>
    </row>
    <row r="34" spans="1:16" s="195" customFormat="1" ht="23.25" customHeight="1">
      <c r="A34" s="235"/>
      <c r="B34" s="250"/>
      <c r="C34" s="250"/>
      <c r="D34" s="250"/>
      <c r="E34" s="250"/>
      <c r="F34" s="188"/>
      <c r="G34" s="182"/>
      <c r="H34" s="182"/>
      <c r="I34" s="182"/>
      <c r="J34" s="182"/>
      <c r="K34" s="184"/>
      <c r="L34" s="182"/>
      <c r="M34" s="182"/>
      <c r="N34" s="182"/>
      <c r="O34" s="182"/>
      <c r="P34" s="185"/>
    </row>
    <row r="35" spans="1:16" s="195" customFormat="1" ht="23.25" customHeight="1">
      <c r="A35" s="235"/>
      <c r="B35" s="250"/>
      <c r="C35" s="250"/>
      <c r="D35" s="250"/>
      <c r="E35" s="250"/>
      <c r="F35" s="188"/>
      <c r="G35" s="182"/>
      <c r="H35" s="182"/>
      <c r="I35" s="182"/>
      <c r="J35" s="182"/>
      <c r="K35" s="184"/>
      <c r="L35" s="182"/>
      <c r="M35" s="182"/>
      <c r="N35" s="182"/>
      <c r="O35" s="182"/>
      <c r="P35" s="185"/>
    </row>
    <row r="36" spans="1:16" s="195" customFormat="1" ht="12.75" customHeight="1">
      <c r="A36" s="235"/>
      <c r="B36" s="250"/>
      <c r="C36" s="250"/>
      <c r="D36" s="250"/>
      <c r="E36" s="250"/>
      <c r="F36" s="234"/>
      <c r="G36" s="182"/>
      <c r="H36" s="182"/>
      <c r="I36" s="182"/>
      <c r="J36" s="182"/>
      <c r="K36" s="184"/>
      <c r="L36" s="182"/>
      <c r="M36" s="182"/>
      <c r="N36" s="182"/>
      <c r="O36" s="182"/>
      <c r="P36" s="185"/>
    </row>
    <row r="37" spans="1:16" s="195" customFormat="1" ht="23.25" customHeight="1">
      <c r="A37" s="235"/>
      <c r="B37" s="250"/>
      <c r="C37" s="250"/>
      <c r="D37" s="250"/>
      <c r="E37" s="250"/>
      <c r="F37" s="234"/>
      <c r="G37" s="182"/>
      <c r="H37" s="182"/>
      <c r="I37" s="182"/>
      <c r="J37" s="182"/>
      <c r="K37" s="184"/>
      <c r="L37" s="182"/>
      <c r="M37" s="182"/>
      <c r="N37" s="182"/>
      <c r="O37" s="182"/>
      <c r="P37" s="185"/>
    </row>
    <row r="38" spans="1:17" s="173" customFormat="1" ht="24" customHeight="1" thickBot="1">
      <c r="A38" s="252"/>
      <c r="B38" s="253"/>
      <c r="C38" s="253"/>
      <c r="D38" s="254"/>
      <c r="E38" s="253"/>
      <c r="F38" s="196"/>
      <c r="G38" s="197"/>
      <c r="H38" s="197"/>
      <c r="I38" s="197"/>
      <c r="J38" s="197"/>
      <c r="K38" s="198"/>
      <c r="L38" s="197"/>
      <c r="M38" s="197"/>
      <c r="N38" s="197"/>
      <c r="O38" s="197"/>
      <c r="P38" s="199"/>
      <c r="Q38" s="192">
        <v>0</v>
      </c>
    </row>
    <row r="39" spans="1:16" s="195" customFormat="1" ht="23.25" customHeight="1">
      <c r="A39" s="255"/>
      <c r="B39" s="256"/>
      <c r="C39" s="256"/>
      <c r="D39" s="256"/>
      <c r="E39" s="256"/>
      <c r="F39" s="202"/>
      <c r="G39" s="203"/>
      <c r="H39" s="203"/>
      <c r="I39" s="203"/>
      <c r="J39" s="203"/>
      <c r="K39" s="203"/>
      <c r="L39" s="203"/>
      <c r="M39" s="203"/>
      <c r="N39" s="203"/>
      <c r="O39" s="203"/>
      <c r="P39" s="203"/>
    </row>
    <row r="40" spans="1:16" s="195" customFormat="1" ht="23.25" customHeight="1">
      <c r="A40" s="236"/>
      <c r="B40" s="257"/>
      <c r="C40" s="257"/>
      <c r="D40" s="257"/>
      <c r="E40" s="257"/>
      <c r="F40" s="237"/>
      <c r="G40" s="205"/>
      <c r="H40" s="205"/>
      <c r="I40" s="205"/>
      <c r="J40" s="205"/>
      <c r="K40" s="205"/>
      <c r="L40" s="205"/>
      <c r="M40" s="205"/>
      <c r="N40" s="205"/>
      <c r="O40" s="205"/>
      <c r="P40" s="205"/>
    </row>
    <row r="41" spans="1:16" s="173" customFormat="1" ht="20.25" customHeight="1">
      <c r="A41" s="236"/>
      <c r="B41" s="257"/>
      <c r="C41" s="257"/>
      <c r="D41" s="257"/>
      <c r="E41" s="257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1:16" s="173" customFormat="1" ht="20.25" customHeight="1">
      <c r="A42" s="236"/>
      <c r="B42" s="257"/>
      <c r="C42" s="257"/>
      <c r="D42" s="257"/>
      <c r="E42" s="257"/>
      <c r="F42" s="206"/>
      <c r="G42" s="207"/>
      <c r="H42" s="207"/>
      <c r="I42" s="207"/>
      <c r="J42" s="207"/>
      <c r="K42" s="207"/>
      <c r="L42" s="207"/>
      <c r="M42" s="207"/>
      <c r="N42" s="207"/>
      <c r="O42" s="207"/>
      <c r="P42" s="207"/>
    </row>
    <row r="43" spans="1:16" s="195" customFormat="1" ht="20.25" customHeight="1">
      <c r="A43" s="236"/>
      <c r="B43" s="257"/>
      <c r="C43" s="257"/>
      <c r="D43" s="257"/>
      <c r="E43" s="257"/>
      <c r="F43" s="237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195" customFormat="1" ht="20.25" customHeight="1">
      <c r="A44" s="236"/>
      <c r="B44" s="257"/>
      <c r="C44" s="257"/>
      <c r="D44" s="257"/>
      <c r="E44" s="257"/>
      <c r="F44" s="208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195" customFormat="1" ht="20.25" customHeight="1">
      <c r="A45" s="236"/>
      <c r="B45" s="257"/>
      <c r="C45" s="257"/>
      <c r="D45" s="257"/>
      <c r="E45" s="257"/>
      <c r="F45" s="237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  <row r="46" spans="1:16" s="173" customFormat="1" ht="36" customHeight="1">
      <c r="A46" s="236"/>
      <c r="B46" s="257"/>
      <c r="C46" s="257"/>
      <c r="D46" s="257"/>
      <c r="E46" s="257"/>
      <c r="F46" s="206"/>
      <c r="G46" s="207"/>
      <c r="H46" s="207"/>
      <c r="I46" s="207"/>
      <c r="J46" s="207"/>
      <c r="K46" s="207"/>
      <c r="L46" s="207"/>
      <c r="M46" s="207"/>
      <c r="N46" s="207"/>
      <c r="O46" s="207"/>
      <c r="P46" s="207"/>
    </row>
    <row r="47" spans="1:16" s="173" customFormat="1" ht="20.25" customHeight="1">
      <c r="A47" s="236"/>
      <c r="B47" s="257"/>
      <c r="C47" s="257"/>
      <c r="D47" s="257"/>
      <c r="E47" s="257"/>
      <c r="F47" s="206"/>
      <c r="G47" s="207"/>
      <c r="H47" s="207"/>
      <c r="I47" s="207"/>
      <c r="J47" s="207"/>
      <c r="K47" s="207"/>
      <c r="L47" s="207"/>
      <c r="M47" s="207"/>
      <c r="N47" s="207"/>
      <c r="O47" s="207"/>
      <c r="P47" s="207"/>
    </row>
    <row r="48" spans="1:16" s="173" customFormat="1" ht="20.25" customHeight="1">
      <c r="A48" s="236"/>
      <c r="B48" s="257"/>
      <c r="C48" s="257"/>
      <c r="D48" s="257"/>
      <c r="E48" s="257"/>
      <c r="F48" s="206"/>
      <c r="G48" s="207"/>
      <c r="H48" s="207"/>
      <c r="I48" s="207"/>
      <c r="J48" s="207"/>
      <c r="K48" s="207"/>
      <c r="L48" s="207"/>
      <c r="M48" s="207"/>
      <c r="N48" s="207"/>
      <c r="O48" s="207"/>
      <c r="P48" s="207"/>
    </row>
    <row r="49" spans="1:16" s="173" customFormat="1" ht="20.25" customHeight="1">
      <c r="A49" s="236"/>
      <c r="B49" s="257"/>
      <c r="C49" s="257"/>
      <c r="D49" s="257"/>
      <c r="E49" s="257"/>
      <c r="F49" s="206"/>
      <c r="G49" s="207"/>
      <c r="H49" s="207"/>
      <c r="I49" s="207"/>
      <c r="J49" s="207"/>
      <c r="K49" s="207"/>
      <c r="L49" s="207"/>
      <c r="M49" s="207"/>
      <c r="N49" s="207"/>
      <c r="O49" s="207"/>
      <c r="P49" s="207"/>
    </row>
    <row r="50" spans="1:16" s="173" customFormat="1" ht="20.25" customHeight="1">
      <c r="A50" s="236"/>
      <c r="B50" s="257"/>
      <c r="C50" s="257"/>
      <c r="D50" s="257"/>
      <c r="E50" s="257"/>
      <c r="F50" s="206"/>
      <c r="G50" s="207"/>
      <c r="H50" s="207"/>
      <c r="I50" s="207"/>
      <c r="J50" s="207"/>
      <c r="K50" s="207"/>
      <c r="L50" s="207"/>
      <c r="M50" s="207"/>
      <c r="N50" s="207"/>
      <c r="O50" s="207"/>
      <c r="P50" s="207"/>
    </row>
    <row r="51" spans="1:17" s="173" customFormat="1" ht="35.25" customHeight="1">
      <c r="A51" s="236"/>
      <c r="B51" s="257"/>
      <c r="C51" s="257"/>
      <c r="D51" s="257"/>
      <c r="E51" s="257"/>
      <c r="F51" s="206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192">
        <v>0</v>
      </c>
    </row>
    <row r="52" spans="1:16" s="173" customFormat="1" ht="20.25" customHeight="1">
      <c r="A52" s="236"/>
      <c r="B52" s="257"/>
      <c r="C52" s="257"/>
      <c r="D52" s="257"/>
      <c r="E52" s="257"/>
      <c r="F52" s="206"/>
      <c r="G52" s="207"/>
      <c r="H52" s="207"/>
      <c r="I52" s="207"/>
      <c r="J52" s="207"/>
      <c r="K52" s="207"/>
      <c r="L52" s="207"/>
      <c r="M52" s="207"/>
      <c r="N52" s="207"/>
      <c r="O52" s="207"/>
      <c r="P52" s="207"/>
    </row>
    <row r="53" spans="1:16" s="173" customFormat="1" ht="20.25" customHeight="1">
      <c r="A53" s="236"/>
      <c r="B53" s="257"/>
      <c r="C53" s="257"/>
      <c r="D53" s="257"/>
      <c r="E53" s="257"/>
      <c r="F53" s="206"/>
      <c r="G53" s="207"/>
      <c r="H53" s="207"/>
      <c r="I53" s="207"/>
      <c r="J53" s="207"/>
      <c r="K53" s="207"/>
      <c r="L53" s="207"/>
      <c r="M53" s="207"/>
      <c r="N53" s="207"/>
      <c r="O53" s="207"/>
      <c r="P53" s="207"/>
    </row>
    <row r="54" spans="1:16" s="195" customFormat="1" ht="20.25" customHeight="1">
      <c r="A54" s="236"/>
      <c r="B54" s="257"/>
      <c r="C54" s="257"/>
      <c r="D54" s="257"/>
      <c r="E54" s="257"/>
      <c r="F54" s="208"/>
      <c r="G54" s="205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1:17" s="195" customFormat="1" ht="20.25" customHeight="1">
      <c r="A55" s="236"/>
      <c r="B55" s="257"/>
      <c r="C55" s="257"/>
      <c r="D55" s="257"/>
      <c r="E55" s="257"/>
      <c r="F55" s="237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184">
        <f>Q56</f>
        <v>0</v>
      </c>
    </row>
    <row r="56" spans="1:16" s="173" customFormat="1" ht="20.25" customHeight="1">
      <c r="A56" s="236"/>
      <c r="B56" s="257"/>
      <c r="C56" s="257"/>
      <c r="D56" s="257"/>
      <c r="E56" s="257"/>
      <c r="F56" s="206"/>
      <c r="G56" s="207"/>
      <c r="H56" s="207"/>
      <c r="I56" s="207"/>
      <c r="J56" s="207"/>
      <c r="K56" s="207"/>
      <c r="L56" s="207"/>
      <c r="M56" s="207"/>
      <c r="N56" s="207"/>
      <c r="O56" s="207"/>
      <c r="P56" s="207"/>
    </row>
    <row r="57" spans="1:16" s="173" customFormat="1" ht="22.5" customHeight="1">
      <c r="A57" s="236"/>
      <c r="B57" s="257"/>
      <c r="C57" s="257"/>
      <c r="D57" s="257"/>
      <c r="E57" s="257"/>
      <c r="F57" s="206"/>
      <c r="G57" s="207"/>
      <c r="H57" s="207"/>
      <c r="I57" s="207"/>
      <c r="J57" s="207"/>
      <c r="K57" s="207"/>
      <c r="L57" s="207"/>
      <c r="M57" s="207"/>
      <c r="N57" s="207"/>
      <c r="O57" s="207"/>
      <c r="P57" s="207"/>
    </row>
    <row r="58" spans="1:18" ht="23.25" customHeight="1">
      <c r="A58" s="236"/>
      <c r="B58" s="257"/>
      <c r="C58" s="257"/>
      <c r="D58" s="257"/>
      <c r="E58" s="257"/>
      <c r="F58" s="206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</row>
    <row r="59" spans="1:18" ht="22.5" customHeight="1">
      <c r="A59" s="236"/>
      <c r="B59" s="257"/>
      <c r="C59" s="257"/>
      <c r="D59" s="257"/>
      <c r="E59" s="257"/>
      <c r="F59" s="204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</row>
    <row r="60" spans="1:18" ht="22.5" customHeight="1">
      <c r="A60" s="236"/>
      <c r="B60" s="236"/>
      <c r="C60" s="236"/>
      <c r="D60" s="236"/>
      <c r="E60" s="236"/>
      <c r="F60" s="238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</row>
    <row r="61" spans="1:18" ht="22.5" customHeight="1">
      <c r="A61" s="236"/>
      <c r="B61" s="236"/>
      <c r="C61" s="236"/>
      <c r="D61" s="236"/>
      <c r="E61" s="236"/>
      <c r="F61" s="238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</row>
    <row r="62" spans="1:16" ht="22.5" customHeight="1">
      <c r="A62" s="236"/>
      <c r="B62" s="236"/>
      <c r="C62" s="236"/>
      <c r="D62" s="236"/>
      <c r="E62" s="236"/>
      <c r="F62" s="238"/>
      <c r="G62" s="209"/>
      <c r="H62" s="209"/>
      <c r="I62" s="209"/>
      <c r="J62" s="209"/>
      <c r="K62" s="209"/>
      <c r="L62" s="209"/>
      <c r="M62" s="209"/>
      <c r="N62" s="209"/>
      <c r="O62" s="209"/>
      <c r="P62" s="209"/>
    </row>
    <row r="63" spans="1:16" ht="22.5" customHeight="1">
      <c r="A63" s="236"/>
      <c r="B63" s="236"/>
      <c r="C63" s="236"/>
      <c r="D63" s="236"/>
      <c r="E63" s="236"/>
      <c r="F63" s="238"/>
      <c r="G63" s="209"/>
      <c r="H63" s="209"/>
      <c r="I63" s="209"/>
      <c r="J63" s="209"/>
      <c r="K63" s="209"/>
      <c r="L63" s="209"/>
      <c r="M63" s="209"/>
      <c r="N63" s="209"/>
      <c r="O63" s="209"/>
      <c r="P63" s="209"/>
    </row>
    <row r="64" spans="1:16" ht="22.5" customHeight="1">
      <c r="A64" s="236"/>
      <c r="B64" s="236"/>
      <c r="C64" s="236"/>
      <c r="D64" s="236"/>
      <c r="E64" s="236"/>
      <c r="F64" s="238"/>
      <c r="G64" s="209"/>
      <c r="H64" s="209"/>
      <c r="I64" s="209"/>
      <c r="J64" s="209"/>
      <c r="K64" s="209"/>
      <c r="L64" s="209"/>
      <c r="M64" s="209"/>
      <c r="N64" s="209"/>
      <c r="O64" s="209"/>
      <c r="P64" s="209"/>
    </row>
    <row r="65" spans="1:16" ht="34.5" customHeight="1">
      <c r="A65" s="236"/>
      <c r="B65" s="236"/>
      <c r="C65" s="236"/>
      <c r="D65" s="236"/>
      <c r="E65" s="236"/>
      <c r="F65" s="238"/>
      <c r="G65" s="209"/>
      <c r="H65" s="209"/>
      <c r="I65" s="209"/>
      <c r="J65" s="209"/>
      <c r="K65" s="209"/>
      <c r="L65" s="209"/>
      <c r="M65" s="209"/>
      <c r="N65" s="209"/>
      <c r="O65" s="209"/>
      <c r="P65" s="209"/>
    </row>
    <row r="66" spans="1:16" ht="16.5">
      <c r="A66" s="236"/>
      <c r="B66" s="236"/>
      <c r="C66" s="236"/>
      <c r="D66" s="236"/>
      <c r="E66" s="236"/>
      <c r="F66" s="238"/>
      <c r="G66" s="209"/>
      <c r="H66" s="209"/>
      <c r="I66" s="209"/>
      <c r="J66" s="209"/>
      <c r="K66" s="209"/>
      <c r="L66" s="209"/>
      <c r="M66" s="209"/>
      <c r="N66" s="209"/>
      <c r="O66" s="209"/>
      <c r="P66" s="20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8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J1" s="68" t="s">
        <v>74</v>
      </c>
      <c r="K1" s="51" t="s">
        <v>75</v>
      </c>
    </row>
    <row r="2" spans="1:11" s="9" customFormat="1" ht="25.5" customHeight="1">
      <c r="A2" s="32"/>
      <c r="B2" s="32"/>
      <c r="C2" s="32"/>
      <c r="D2" s="32"/>
      <c r="E2" s="32"/>
      <c r="F2" s="32"/>
      <c r="H2" s="393" t="s">
        <v>76</v>
      </c>
      <c r="I2" s="394"/>
      <c r="J2" s="394"/>
      <c r="K2" s="69" t="s">
        <v>91</v>
      </c>
    </row>
    <row r="3" spans="1:11" s="9" customFormat="1" ht="25.5" customHeight="1">
      <c r="A3" s="32"/>
      <c r="B3" s="32"/>
      <c r="C3" s="32"/>
      <c r="D3" s="32"/>
      <c r="E3" s="32"/>
      <c r="F3" s="32"/>
      <c r="G3" s="32"/>
      <c r="H3" s="70"/>
      <c r="J3" s="2" t="s">
        <v>77</v>
      </c>
      <c r="K3" s="52" t="s">
        <v>78</v>
      </c>
    </row>
    <row r="4" spans="5:16" s="54" customFormat="1" ht="16.5" customHeight="1" thickBot="1">
      <c r="E4" s="55"/>
      <c r="G4" s="56"/>
      <c r="J4" s="71" t="s">
        <v>79</v>
      </c>
      <c r="K4" s="58" t="s">
        <v>80</v>
      </c>
      <c r="P4" s="57" t="s">
        <v>1</v>
      </c>
    </row>
    <row r="5" spans="1:16" ht="20.25" customHeight="1" thickTop="1">
      <c r="A5" s="106" t="s">
        <v>81</v>
      </c>
      <c r="B5" s="401" t="s">
        <v>82</v>
      </c>
      <c r="C5" s="401"/>
      <c r="D5" s="401"/>
      <c r="E5" s="401"/>
      <c r="F5" s="401"/>
      <c r="G5" s="404" t="s">
        <v>2</v>
      </c>
      <c r="H5" s="405"/>
      <c r="I5" s="399" t="s">
        <v>83</v>
      </c>
      <c r="J5" s="402"/>
      <c r="K5" s="400" t="s">
        <v>3</v>
      </c>
      <c r="L5" s="403"/>
      <c r="M5" s="399" t="s">
        <v>10</v>
      </c>
      <c r="N5" s="402"/>
      <c r="O5" s="399" t="s">
        <v>4</v>
      </c>
      <c r="P5" s="400"/>
    </row>
    <row r="6" spans="1:16" s="73" customFormat="1" ht="19.5" customHeight="1">
      <c r="A6" s="72" t="s">
        <v>84</v>
      </c>
      <c r="B6" s="395" t="s">
        <v>11</v>
      </c>
      <c r="C6" s="395" t="s">
        <v>12</v>
      </c>
      <c r="D6" s="395" t="s">
        <v>13</v>
      </c>
      <c r="E6" s="395" t="s">
        <v>14</v>
      </c>
      <c r="F6" s="397" t="s">
        <v>85</v>
      </c>
      <c r="G6" s="397" t="s">
        <v>86</v>
      </c>
      <c r="H6" s="397" t="s">
        <v>87</v>
      </c>
      <c r="I6" s="397" t="s">
        <v>88</v>
      </c>
      <c r="J6" s="397" t="s">
        <v>87</v>
      </c>
      <c r="K6" s="408" t="s">
        <v>86</v>
      </c>
      <c r="L6" s="397" t="s">
        <v>89</v>
      </c>
      <c r="M6" s="397" t="s">
        <v>88</v>
      </c>
      <c r="N6" s="397" t="s">
        <v>87</v>
      </c>
      <c r="O6" s="397" t="s">
        <v>86</v>
      </c>
      <c r="P6" s="406" t="s">
        <v>89</v>
      </c>
    </row>
    <row r="7" spans="1:16" ht="21" customHeight="1">
      <c r="A7" s="74" t="s">
        <v>90</v>
      </c>
      <c r="B7" s="396"/>
      <c r="C7" s="396"/>
      <c r="D7" s="396"/>
      <c r="E7" s="396"/>
      <c r="F7" s="398"/>
      <c r="G7" s="398"/>
      <c r="H7" s="398"/>
      <c r="I7" s="398"/>
      <c r="J7" s="398"/>
      <c r="K7" s="409"/>
      <c r="L7" s="398"/>
      <c r="M7" s="398"/>
      <c r="N7" s="398"/>
      <c r="O7" s="398"/>
      <c r="P7" s="407"/>
    </row>
    <row r="8" spans="1:17" s="31" customFormat="1" ht="21" customHeight="1">
      <c r="A8" s="123"/>
      <c r="B8" s="82"/>
      <c r="C8" s="83"/>
      <c r="D8" s="83"/>
      <c r="E8" s="83"/>
      <c r="F8" s="84" t="s">
        <v>34</v>
      </c>
      <c r="G8" s="23">
        <f aca="true" t="shared" si="0" ref="G8:P8">G9+G18+G25+G30+G38</f>
        <v>0</v>
      </c>
      <c r="H8" s="23">
        <f t="shared" si="0"/>
        <v>6590661131</v>
      </c>
      <c r="I8" s="23">
        <f t="shared" si="0"/>
        <v>0</v>
      </c>
      <c r="J8" s="23">
        <f t="shared" si="0"/>
        <v>38575532</v>
      </c>
      <c r="K8" s="77">
        <f t="shared" si="0"/>
        <v>0</v>
      </c>
      <c r="L8" s="23">
        <f t="shared" si="0"/>
        <v>5502465617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63">
        <f t="shared" si="0"/>
        <v>1047619982</v>
      </c>
      <c r="Q8" s="75">
        <f>Q9+Q13+Q19+Q23+Q27</f>
        <v>30</v>
      </c>
    </row>
    <row r="9" spans="1:16" s="65" customFormat="1" ht="21" customHeight="1">
      <c r="A9" s="107">
        <v>94</v>
      </c>
      <c r="B9" s="76">
        <v>1</v>
      </c>
      <c r="C9" s="78"/>
      <c r="D9" s="78"/>
      <c r="E9" s="78"/>
      <c r="F9" s="85" t="s">
        <v>41</v>
      </c>
      <c r="G9" s="23">
        <f>G10</f>
        <v>0</v>
      </c>
      <c r="H9" s="23">
        <f aca="true" t="shared" si="1" ref="H9:P9">H10+H14</f>
        <v>144015731</v>
      </c>
      <c r="I9" s="23">
        <f t="shared" si="1"/>
        <v>0</v>
      </c>
      <c r="J9" s="23">
        <f t="shared" si="1"/>
        <v>3303559</v>
      </c>
      <c r="K9" s="77">
        <f t="shared" si="1"/>
        <v>0</v>
      </c>
      <c r="L9" s="23">
        <f t="shared" si="1"/>
        <v>140712172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64">
        <f t="shared" si="1"/>
        <v>0</v>
      </c>
    </row>
    <row r="10" spans="1:16" s="65" customFormat="1" ht="21" customHeight="1">
      <c r="A10" s="25"/>
      <c r="B10" s="76"/>
      <c r="C10" s="78">
        <v>1</v>
      </c>
      <c r="D10" s="78"/>
      <c r="E10" s="78"/>
      <c r="F10" s="86" t="s">
        <v>42</v>
      </c>
      <c r="G10" s="23">
        <f>G11</f>
        <v>0</v>
      </c>
      <c r="H10" s="23">
        <f aca="true" t="shared" si="2" ref="H10:P12">H11</f>
        <v>0</v>
      </c>
      <c r="I10" s="23">
        <f t="shared" si="2"/>
        <v>0</v>
      </c>
      <c r="J10" s="23">
        <f t="shared" si="2"/>
        <v>0</v>
      </c>
      <c r="K10" s="77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64">
        <f t="shared" si="2"/>
        <v>0</v>
      </c>
    </row>
    <row r="11" spans="1:16" s="65" customFormat="1" ht="21" customHeight="1">
      <c r="A11" s="17"/>
      <c r="B11" s="76"/>
      <c r="C11" s="78"/>
      <c r="D11" s="78"/>
      <c r="E11" s="78"/>
      <c r="F11" s="85" t="s">
        <v>43</v>
      </c>
      <c r="G11" s="23">
        <f>G12</f>
        <v>0</v>
      </c>
      <c r="H11" s="23">
        <f t="shared" si="2"/>
        <v>0</v>
      </c>
      <c r="I11" s="23">
        <f t="shared" si="2"/>
        <v>0</v>
      </c>
      <c r="J11" s="23">
        <f t="shared" si="2"/>
        <v>0</v>
      </c>
      <c r="K11" s="77">
        <f t="shared" si="2"/>
        <v>0</v>
      </c>
      <c r="L11" s="23">
        <f t="shared" si="2"/>
        <v>0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64">
        <f t="shared" si="2"/>
        <v>0</v>
      </c>
    </row>
    <row r="12" spans="1:16" s="22" customFormat="1" ht="21" customHeight="1">
      <c r="A12" s="17"/>
      <c r="B12" s="76"/>
      <c r="C12" s="78"/>
      <c r="D12" s="78">
        <v>1</v>
      </c>
      <c r="E12" s="78"/>
      <c r="F12" s="87" t="s">
        <v>44</v>
      </c>
      <c r="G12" s="24">
        <f>G13</f>
        <v>0</v>
      </c>
      <c r="H12" s="24">
        <f t="shared" si="2"/>
        <v>0</v>
      </c>
      <c r="I12" s="24">
        <f t="shared" si="2"/>
        <v>0</v>
      </c>
      <c r="J12" s="24">
        <f t="shared" si="2"/>
        <v>0</v>
      </c>
      <c r="K12" s="79">
        <f t="shared" si="2"/>
        <v>0</v>
      </c>
      <c r="L12" s="24">
        <f t="shared" si="2"/>
        <v>0</v>
      </c>
      <c r="M12" s="24">
        <f t="shared" si="2"/>
        <v>0</v>
      </c>
      <c r="N12" s="24">
        <f t="shared" si="2"/>
        <v>0</v>
      </c>
      <c r="O12" s="24">
        <f t="shared" si="2"/>
        <v>0</v>
      </c>
      <c r="P12" s="66">
        <f t="shared" si="2"/>
        <v>0</v>
      </c>
    </row>
    <row r="13" spans="1:17" s="22" customFormat="1" ht="36" customHeight="1">
      <c r="A13" s="17"/>
      <c r="B13" s="76"/>
      <c r="C13" s="78"/>
      <c r="D13" s="78"/>
      <c r="E13" s="81">
        <v>1</v>
      </c>
      <c r="F13" s="87" t="s">
        <v>45</v>
      </c>
      <c r="G13" s="24">
        <v>0</v>
      </c>
      <c r="H13" s="24">
        <v>0</v>
      </c>
      <c r="I13" s="24">
        <v>0</v>
      </c>
      <c r="J13" s="24">
        <v>0</v>
      </c>
      <c r="K13" s="79">
        <v>0</v>
      </c>
      <c r="L13" s="24">
        <v>0</v>
      </c>
      <c r="M13" s="24">
        <v>0</v>
      </c>
      <c r="N13" s="24">
        <v>0</v>
      </c>
      <c r="O13" s="24">
        <v>0</v>
      </c>
      <c r="P13" s="66">
        <v>0</v>
      </c>
      <c r="Q13" s="79">
        <f>Q14</f>
        <v>20</v>
      </c>
    </row>
    <row r="14" spans="1:17" s="80" customFormat="1" ht="21" customHeight="1">
      <c r="A14" s="17"/>
      <c r="B14" s="76"/>
      <c r="C14" s="78">
        <v>2</v>
      </c>
      <c r="D14" s="78"/>
      <c r="E14" s="78"/>
      <c r="F14" s="86" t="s">
        <v>46</v>
      </c>
      <c r="G14" s="23">
        <f>G15+G17</f>
        <v>0</v>
      </c>
      <c r="H14" s="23">
        <f>H15</f>
        <v>144015731</v>
      </c>
      <c r="I14" s="23">
        <f aca="true" t="shared" si="3" ref="I14:Q14">I15+I17</f>
        <v>0</v>
      </c>
      <c r="J14" s="23">
        <f t="shared" si="3"/>
        <v>3303559</v>
      </c>
      <c r="K14" s="77">
        <f t="shared" si="3"/>
        <v>0</v>
      </c>
      <c r="L14" s="23">
        <f t="shared" si="3"/>
        <v>140712172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64">
        <f t="shared" si="3"/>
        <v>0</v>
      </c>
      <c r="Q14" s="77">
        <f t="shared" si="3"/>
        <v>20</v>
      </c>
    </row>
    <row r="15" spans="1:17" s="80" customFormat="1" ht="21" customHeight="1">
      <c r="A15" s="17"/>
      <c r="B15" s="76"/>
      <c r="C15" s="78"/>
      <c r="D15" s="78"/>
      <c r="E15" s="78"/>
      <c r="F15" s="85" t="s">
        <v>43</v>
      </c>
      <c r="G15" s="23">
        <f>G16</f>
        <v>0</v>
      </c>
      <c r="H15" s="23">
        <f>H16</f>
        <v>144015731</v>
      </c>
      <c r="I15" s="23">
        <f aca="true" t="shared" si="4" ref="I15:Q15">I16</f>
        <v>0</v>
      </c>
      <c r="J15" s="23">
        <f t="shared" si="4"/>
        <v>0</v>
      </c>
      <c r="K15" s="77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64">
        <f t="shared" si="4"/>
        <v>0</v>
      </c>
      <c r="Q15" s="77">
        <f t="shared" si="4"/>
        <v>10</v>
      </c>
    </row>
    <row r="16" spans="1:17" s="116" customFormat="1" ht="21" customHeight="1">
      <c r="A16" s="17"/>
      <c r="B16" s="76"/>
      <c r="C16" s="78"/>
      <c r="D16" s="78">
        <v>1</v>
      </c>
      <c r="E16" s="78"/>
      <c r="F16" s="87" t="s">
        <v>47</v>
      </c>
      <c r="G16" s="24">
        <v>0</v>
      </c>
      <c r="H16" s="24">
        <f>H17</f>
        <v>144015731</v>
      </c>
      <c r="I16" s="24">
        <v>0</v>
      </c>
      <c r="J16" s="24">
        <v>0</v>
      </c>
      <c r="K16" s="79">
        <v>0</v>
      </c>
      <c r="L16" s="24">
        <v>0</v>
      </c>
      <c r="M16" s="24">
        <v>0</v>
      </c>
      <c r="N16" s="24">
        <v>0</v>
      </c>
      <c r="O16" s="24">
        <v>0</v>
      </c>
      <c r="P16" s="66">
        <v>0</v>
      </c>
      <c r="Q16" s="79">
        <v>10</v>
      </c>
    </row>
    <row r="17" spans="1:17" s="116" customFormat="1" ht="36" customHeight="1">
      <c r="A17" s="17"/>
      <c r="B17" s="76"/>
      <c r="C17" s="78"/>
      <c r="D17" s="78"/>
      <c r="E17" s="78">
        <v>1</v>
      </c>
      <c r="F17" s="87" t="s">
        <v>92</v>
      </c>
      <c r="G17" s="24">
        <f>G18</f>
        <v>0</v>
      </c>
      <c r="H17" s="24">
        <v>144015731</v>
      </c>
      <c r="I17" s="24">
        <v>0</v>
      </c>
      <c r="J17" s="24">
        <v>3303559</v>
      </c>
      <c r="K17" s="79">
        <v>0</v>
      </c>
      <c r="L17" s="24">
        <v>140712172</v>
      </c>
      <c r="M17" s="24">
        <v>0</v>
      </c>
      <c r="N17" s="24">
        <v>0</v>
      </c>
      <c r="O17" s="24">
        <v>0</v>
      </c>
      <c r="P17" s="66">
        <v>0</v>
      </c>
      <c r="Q17" s="79">
        <f>Q18</f>
        <v>10</v>
      </c>
    </row>
    <row r="18" spans="1:17" s="80" customFormat="1" ht="21" customHeight="1">
      <c r="A18" s="17"/>
      <c r="B18" s="76">
        <v>2</v>
      </c>
      <c r="C18" s="78"/>
      <c r="D18" s="78"/>
      <c r="E18" s="78"/>
      <c r="F18" s="85" t="s">
        <v>35</v>
      </c>
      <c r="G18" s="23">
        <f>G19</f>
        <v>0</v>
      </c>
      <c r="H18" s="23">
        <f aca="true" t="shared" si="5" ref="H18:P18">H19</f>
        <v>27000400</v>
      </c>
      <c r="I18" s="23">
        <f t="shared" si="5"/>
        <v>0</v>
      </c>
      <c r="J18" s="23">
        <f t="shared" si="5"/>
        <v>617704</v>
      </c>
      <c r="K18" s="77">
        <f t="shared" si="5"/>
        <v>0</v>
      </c>
      <c r="L18" s="23">
        <f t="shared" si="5"/>
        <v>17841765</v>
      </c>
      <c r="M18" s="23">
        <f t="shared" si="5"/>
        <v>0</v>
      </c>
      <c r="N18" s="23">
        <f t="shared" si="5"/>
        <v>0</v>
      </c>
      <c r="O18" s="23">
        <f t="shared" si="5"/>
        <v>0</v>
      </c>
      <c r="P18" s="64">
        <f t="shared" si="5"/>
        <v>6540931</v>
      </c>
      <c r="Q18" s="77">
        <f>Q19</f>
        <v>10</v>
      </c>
    </row>
    <row r="19" spans="1:17" s="80" customFormat="1" ht="21" customHeight="1">
      <c r="A19" s="17"/>
      <c r="B19" s="76"/>
      <c r="C19" s="78">
        <v>1</v>
      </c>
      <c r="D19" s="78"/>
      <c r="E19" s="78"/>
      <c r="F19" s="86" t="s">
        <v>36</v>
      </c>
      <c r="G19" s="23">
        <f aca="true" t="shared" si="6" ref="G19:P19">G20+G22</f>
        <v>0</v>
      </c>
      <c r="H19" s="23">
        <f t="shared" si="6"/>
        <v>27000400</v>
      </c>
      <c r="I19" s="23">
        <f t="shared" si="6"/>
        <v>0</v>
      </c>
      <c r="J19" s="23">
        <f t="shared" si="6"/>
        <v>617704</v>
      </c>
      <c r="K19" s="77">
        <f t="shared" si="6"/>
        <v>0</v>
      </c>
      <c r="L19" s="23">
        <f t="shared" si="6"/>
        <v>17841765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64">
        <f t="shared" si="6"/>
        <v>6540931</v>
      </c>
      <c r="Q19" s="77">
        <f>Q20</f>
        <v>10</v>
      </c>
    </row>
    <row r="20" spans="1:17" s="80" customFormat="1" ht="21" customHeight="1">
      <c r="A20" s="17"/>
      <c r="B20" s="76"/>
      <c r="C20" s="78"/>
      <c r="D20" s="78"/>
      <c r="E20" s="78"/>
      <c r="F20" s="85" t="s">
        <v>48</v>
      </c>
      <c r="G20" s="23">
        <f aca="true" t="shared" si="7" ref="G20:P20">G21</f>
        <v>0</v>
      </c>
      <c r="H20" s="23">
        <f t="shared" si="7"/>
        <v>23800000</v>
      </c>
      <c r="I20" s="23">
        <f t="shared" si="7"/>
        <v>0</v>
      </c>
      <c r="J20" s="23">
        <f t="shared" si="7"/>
        <v>0</v>
      </c>
      <c r="K20" s="77">
        <f t="shared" si="7"/>
        <v>0</v>
      </c>
      <c r="L20" s="23">
        <f t="shared" si="7"/>
        <v>15259069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64">
        <f t="shared" si="7"/>
        <v>6540931</v>
      </c>
      <c r="Q20" s="77">
        <f>Q21</f>
        <v>10</v>
      </c>
    </row>
    <row r="21" spans="1:17" s="116" customFormat="1" ht="36" customHeight="1">
      <c r="A21" s="17"/>
      <c r="B21" s="76"/>
      <c r="C21" s="78"/>
      <c r="D21" s="78">
        <v>1</v>
      </c>
      <c r="E21" s="78"/>
      <c r="F21" s="87" t="s">
        <v>49</v>
      </c>
      <c r="G21" s="24">
        <v>0</v>
      </c>
      <c r="H21" s="24">
        <v>23800000</v>
      </c>
      <c r="I21" s="24">
        <v>0</v>
      </c>
      <c r="J21" s="24">
        <v>0</v>
      </c>
      <c r="K21" s="79">
        <v>0</v>
      </c>
      <c r="L21" s="24">
        <v>15259069</v>
      </c>
      <c r="M21" s="24">
        <v>0</v>
      </c>
      <c r="N21" s="24">
        <v>0</v>
      </c>
      <c r="O21" s="24">
        <v>0</v>
      </c>
      <c r="P21" s="66">
        <v>6540931</v>
      </c>
      <c r="Q21" s="79">
        <f>Q22</f>
        <v>10</v>
      </c>
    </row>
    <row r="22" spans="1:17" s="80" customFormat="1" ht="21" customHeight="1">
      <c r="A22" s="17"/>
      <c r="B22" s="76"/>
      <c r="C22" s="78"/>
      <c r="D22" s="78"/>
      <c r="E22" s="78"/>
      <c r="F22" s="85" t="s">
        <v>50</v>
      </c>
      <c r="G22" s="23">
        <f aca="true" t="shared" si="8" ref="G22:I23">G23</f>
        <v>0</v>
      </c>
      <c r="H22" s="23">
        <f t="shared" si="8"/>
        <v>3200400</v>
      </c>
      <c r="I22" s="23">
        <f t="shared" si="8"/>
        <v>0</v>
      </c>
      <c r="J22" s="23">
        <f aca="true" t="shared" si="9" ref="J22:P23">J23</f>
        <v>617704</v>
      </c>
      <c r="K22" s="77">
        <f t="shared" si="9"/>
        <v>0</v>
      </c>
      <c r="L22" s="23">
        <f t="shared" si="9"/>
        <v>2582696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64">
        <f t="shared" si="9"/>
        <v>0</v>
      </c>
      <c r="Q22" s="77">
        <v>10</v>
      </c>
    </row>
    <row r="23" spans="1:17" s="116" customFormat="1" ht="21" customHeight="1">
      <c r="A23" s="17"/>
      <c r="B23" s="76"/>
      <c r="C23" s="78"/>
      <c r="D23" s="78">
        <v>2</v>
      </c>
      <c r="E23" s="78"/>
      <c r="F23" s="87" t="s">
        <v>51</v>
      </c>
      <c r="G23" s="24">
        <f t="shared" si="8"/>
        <v>0</v>
      </c>
      <c r="H23" s="24">
        <f t="shared" si="8"/>
        <v>3200400</v>
      </c>
      <c r="I23" s="24">
        <f t="shared" si="8"/>
        <v>0</v>
      </c>
      <c r="J23" s="24">
        <f t="shared" si="9"/>
        <v>617704</v>
      </c>
      <c r="K23" s="79">
        <f t="shared" si="9"/>
        <v>0</v>
      </c>
      <c r="L23" s="24">
        <f t="shared" si="9"/>
        <v>2582696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66">
        <f t="shared" si="9"/>
        <v>0</v>
      </c>
      <c r="Q23" s="79">
        <f>Q24</f>
        <v>0</v>
      </c>
    </row>
    <row r="24" spans="1:17" s="116" customFormat="1" ht="21" customHeight="1">
      <c r="A24" s="17"/>
      <c r="B24" s="76"/>
      <c r="C24" s="78"/>
      <c r="D24" s="78"/>
      <c r="E24" s="78">
        <v>1</v>
      </c>
      <c r="F24" s="87" t="s">
        <v>52</v>
      </c>
      <c r="G24" s="24">
        <v>0</v>
      </c>
      <c r="H24" s="24">
        <v>3200400</v>
      </c>
      <c r="I24" s="24">
        <v>0</v>
      </c>
      <c r="J24" s="24">
        <v>617704</v>
      </c>
      <c r="K24" s="79">
        <v>0</v>
      </c>
      <c r="L24" s="24">
        <v>2582696</v>
      </c>
      <c r="M24" s="24">
        <v>0</v>
      </c>
      <c r="N24" s="24">
        <v>0</v>
      </c>
      <c r="O24" s="24">
        <v>0</v>
      </c>
      <c r="P24" s="66">
        <v>0</v>
      </c>
      <c r="Q24" s="79"/>
    </row>
    <row r="25" spans="1:17" s="80" customFormat="1" ht="21" customHeight="1">
      <c r="A25" s="17"/>
      <c r="B25" s="76">
        <v>3</v>
      </c>
      <c r="C25" s="78"/>
      <c r="D25" s="78"/>
      <c r="E25" s="78"/>
      <c r="F25" s="85" t="s">
        <v>53</v>
      </c>
      <c r="G25" s="23">
        <f>G26</f>
        <v>0</v>
      </c>
      <c r="H25" s="23">
        <f aca="true" t="shared" si="10" ref="H25:P25">H26</f>
        <v>6003600000</v>
      </c>
      <c r="I25" s="23">
        <f t="shared" si="10"/>
        <v>0</v>
      </c>
      <c r="J25" s="23">
        <f t="shared" si="10"/>
        <v>1000000</v>
      </c>
      <c r="K25" s="77">
        <f t="shared" si="10"/>
        <v>0</v>
      </c>
      <c r="L25" s="23">
        <f t="shared" si="10"/>
        <v>5156310149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64">
        <f t="shared" si="10"/>
        <v>846289851</v>
      </c>
      <c r="Q25" s="77"/>
    </row>
    <row r="26" spans="1:17" s="80" customFormat="1" ht="21" customHeight="1">
      <c r="A26" s="17"/>
      <c r="B26" s="76"/>
      <c r="C26" s="78">
        <v>1</v>
      </c>
      <c r="D26" s="78"/>
      <c r="E26" s="78"/>
      <c r="F26" s="86" t="s">
        <v>54</v>
      </c>
      <c r="G26" s="23">
        <f aca="true" t="shared" si="11" ref="G26:P28">G27</f>
        <v>0</v>
      </c>
      <c r="H26" s="23">
        <f t="shared" si="11"/>
        <v>6003600000</v>
      </c>
      <c r="I26" s="23">
        <f t="shared" si="11"/>
        <v>0</v>
      </c>
      <c r="J26" s="23">
        <f t="shared" si="11"/>
        <v>1000000</v>
      </c>
      <c r="K26" s="77">
        <f t="shared" si="11"/>
        <v>0</v>
      </c>
      <c r="L26" s="23">
        <f t="shared" si="11"/>
        <v>5156310149</v>
      </c>
      <c r="M26" s="23">
        <f t="shared" si="11"/>
        <v>0</v>
      </c>
      <c r="N26" s="23">
        <f t="shared" si="11"/>
        <v>0</v>
      </c>
      <c r="O26" s="23">
        <f t="shared" si="11"/>
        <v>0</v>
      </c>
      <c r="P26" s="64">
        <f t="shared" si="11"/>
        <v>846289851</v>
      </c>
      <c r="Q26" s="77"/>
    </row>
    <row r="27" spans="1:17" s="80" customFormat="1" ht="21" customHeight="1">
      <c r="A27" s="17"/>
      <c r="B27" s="76"/>
      <c r="C27" s="78"/>
      <c r="D27" s="78"/>
      <c r="E27" s="78"/>
      <c r="F27" s="85" t="s">
        <v>55</v>
      </c>
      <c r="G27" s="23">
        <f t="shared" si="11"/>
        <v>0</v>
      </c>
      <c r="H27" s="23">
        <f t="shared" si="11"/>
        <v>6003600000</v>
      </c>
      <c r="I27" s="23">
        <f t="shared" si="11"/>
        <v>0</v>
      </c>
      <c r="J27" s="23">
        <f t="shared" si="11"/>
        <v>1000000</v>
      </c>
      <c r="K27" s="77">
        <f t="shared" si="11"/>
        <v>0</v>
      </c>
      <c r="L27" s="23">
        <f t="shared" si="11"/>
        <v>5156310149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64">
        <f t="shared" si="11"/>
        <v>846289851</v>
      </c>
      <c r="Q27" s="77"/>
    </row>
    <row r="28" spans="1:17" s="116" customFormat="1" ht="21" customHeight="1">
      <c r="A28" s="17"/>
      <c r="B28" s="76"/>
      <c r="C28" s="78"/>
      <c r="D28" s="78">
        <v>1</v>
      </c>
      <c r="E28" s="78"/>
      <c r="F28" s="87" t="s">
        <v>56</v>
      </c>
      <c r="G28" s="24">
        <f t="shared" si="11"/>
        <v>0</v>
      </c>
      <c r="H28" s="24">
        <f t="shared" si="11"/>
        <v>6003600000</v>
      </c>
      <c r="I28" s="24">
        <f t="shared" si="11"/>
        <v>0</v>
      </c>
      <c r="J28" s="24">
        <f t="shared" si="11"/>
        <v>1000000</v>
      </c>
      <c r="K28" s="79">
        <f t="shared" si="11"/>
        <v>0</v>
      </c>
      <c r="L28" s="24">
        <f t="shared" si="11"/>
        <v>5156310149</v>
      </c>
      <c r="M28" s="24">
        <f t="shared" si="11"/>
        <v>0</v>
      </c>
      <c r="N28" s="24">
        <f t="shared" si="11"/>
        <v>0</v>
      </c>
      <c r="O28" s="24">
        <f t="shared" si="11"/>
        <v>0</v>
      </c>
      <c r="P28" s="66">
        <f t="shared" si="11"/>
        <v>846289851</v>
      </c>
      <c r="Q28" s="79"/>
    </row>
    <row r="29" spans="1:17" s="116" customFormat="1" ht="20.25" customHeight="1">
      <c r="A29" s="17"/>
      <c r="B29" s="76"/>
      <c r="C29" s="78"/>
      <c r="D29" s="78"/>
      <c r="E29" s="78">
        <v>1</v>
      </c>
      <c r="F29" s="87" t="s">
        <v>57</v>
      </c>
      <c r="G29" s="24">
        <v>0</v>
      </c>
      <c r="H29" s="24">
        <v>6003600000</v>
      </c>
      <c r="I29" s="24">
        <v>0</v>
      </c>
      <c r="J29" s="24">
        <v>1000000</v>
      </c>
      <c r="K29" s="79">
        <v>0</v>
      </c>
      <c r="L29" s="24">
        <v>5156310149</v>
      </c>
      <c r="M29" s="24">
        <v>0</v>
      </c>
      <c r="N29" s="24">
        <v>0</v>
      </c>
      <c r="O29" s="24">
        <v>0</v>
      </c>
      <c r="P29" s="66">
        <v>846289851</v>
      </c>
      <c r="Q29" s="79">
        <v>0</v>
      </c>
    </row>
    <row r="30" spans="1:16" s="117" customFormat="1" ht="20.25" customHeight="1">
      <c r="A30" s="119"/>
      <c r="B30" s="76">
        <v>4</v>
      </c>
      <c r="C30" s="78"/>
      <c r="D30" s="78"/>
      <c r="E30" s="78"/>
      <c r="F30" s="85" t="s">
        <v>37</v>
      </c>
      <c r="G30" s="23">
        <f aca="true" t="shared" si="12" ref="G30:P30">G31+G34</f>
        <v>0</v>
      </c>
      <c r="H30" s="23">
        <f t="shared" si="12"/>
        <v>416045000</v>
      </c>
      <c r="I30" s="23">
        <f t="shared" si="12"/>
        <v>0</v>
      </c>
      <c r="J30" s="23">
        <f t="shared" si="12"/>
        <v>33654269</v>
      </c>
      <c r="K30" s="77">
        <f t="shared" si="12"/>
        <v>0</v>
      </c>
      <c r="L30" s="23">
        <f t="shared" si="12"/>
        <v>187601531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64">
        <f t="shared" si="12"/>
        <v>194789200</v>
      </c>
    </row>
    <row r="31" spans="1:16" s="117" customFormat="1" ht="20.25" customHeight="1">
      <c r="A31" s="119"/>
      <c r="B31" s="76"/>
      <c r="C31" s="78">
        <v>1</v>
      </c>
      <c r="D31" s="78"/>
      <c r="E31" s="78"/>
      <c r="F31" s="86" t="s">
        <v>58</v>
      </c>
      <c r="G31" s="23">
        <f aca="true" t="shared" si="13" ref="G31:P32">G32</f>
        <v>0</v>
      </c>
      <c r="H31" s="23">
        <f t="shared" si="13"/>
        <v>413145000</v>
      </c>
      <c r="I31" s="23">
        <f t="shared" si="13"/>
        <v>0</v>
      </c>
      <c r="J31" s="23">
        <f t="shared" si="13"/>
        <v>33354269</v>
      </c>
      <c r="K31" s="77">
        <f t="shared" si="13"/>
        <v>0</v>
      </c>
      <c r="L31" s="23">
        <f t="shared" si="13"/>
        <v>187596747</v>
      </c>
      <c r="M31" s="23">
        <f t="shared" si="13"/>
        <v>0</v>
      </c>
      <c r="N31" s="23">
        <f t="shared" si="13"/>
        <v>0</v>
      </c>
      <c r="O31" s="23">
        <f t="shared" si="13"/>
        <v>0</v>
      </c>
      <c r="P31" s="64">
        <f t="shared" si="13"/>
        <v>192193984</v>
      </c>
    </row>
    <row r="32" spans="1:16" s="117" customFormat="1" ht="20.25" customHeight="1">
      <c r="A32" s="119"/>
      <c r="B32" s="76"/>
      <c r="C32" s="78"/>
      <c r="D32" s="78"/>
      <c r="E32" s="78"/>
      <c r="F32" s="85" t="s">
        <v>48</v>
      </c>
      <c r="G32" s="23">
        <f t="shared" si="13"/>
        <v>0</v>
      </c>
      <c r="H32" s="23">
        <f t="shared" si="13"/>
        <v>413145000</v>
      </c>
      <c r="I32" s="23">
        <f t="shared" si="13"/>
        <v>0</v>
      </c>
      <c r="J32" s="23">
        <f t="shared" si="13"/>
        <v>33354269</v>
      </c>
      <c r="K32" s="77">
        <f t="shared" si="13"/>
        <v>0</v>
      </c>
      <c r="L32" s="23">
        <f t="shared" si="13"/>
        <v>187596747</v>
      </c>
      <c r="M32" s="23">
        <f t="shared" si="13"/>
        <v>0</v>
      </c>
      <c r="N32" s="23">
        <f t="shared" si="13"/>
        <v>0</v>
      </c>
      <c r="O32" s="23">
        <f t="shared" si="13"/>
        <v>0</v>
      </c>
      <c r="P32" s="64">
        <f t="shared" si="13"/>
        <v>192193984</v>
      </c>
    </row>
    <row r="33" spans="1:17" s="54" customFormat="1" ht="36" customHeight="1" thickBot="1">
      <c r="A33" s="118"/>
      <c r="B33" s="88"/>
      <c r="C33" s="89"/>
      <c r="D33" s="105">
        <v>1</v>
      </c>
      <c r="E33" s="89"/>
      <c r="F33" s="90" t="s">
        <v>59</v>
      </c>
      <c r="G33" s="100">
        <v>0</v>
      </c>
      <c r="H33" s="100">
        <v>413145000</v>
      </c>
      <c r="I33" s="100">
        <v>0</v>
      </c>
      <c r="J33" s="100">
        <v>33354269</v>
      </c>
      <c r="K33" s="103">
        <v>0</v>
      </c>
      <c r="L33" s="100">
        <v>187596747</v>
      </c>
      <c r="M33" s="100">
        <v>0</v>
      </c>
      <c r="N33" s="100">
        <v>0</v>
      </c>
      <c r="O33" s="100">
        <v>0</v>
      </c>
      <c r="P33" s="101">
        <v>192193984</v>
      </c>
      <c r="Q33" s="79">
        <v>0</v>
      </c>
    </row>
    <row r="34" spans="1:16" s="117" customFormat="1" ht="20.25" customHeight="1" thickTop="1">
      <c r="A34" s="119"/>
      <c r="B34" s="76"/>
      <c r="C34" s="78">
        <v>2</v>
      </c>
      <c r="D34" s="78"/>
      <c r="E34" s="78"/>
      <c r="F34" s="86" t="s">
        <v>38</v>
      </c>
      <c r="G34" s="23">
        <f aca="true" t="shared" si="14" ref="G34:P36">G35</f>
        <v>0</v>
      </c>
      <c r="H34" s="23">
        <f t="shared" si="14"/>
        <v>2900000</v>
      </c>
      <c r="I34" s="23">
        <f t="shared" si="14"/>
        <v>0</v>
      </c>
      <c r="J34" s="23">
        <f t="shared" si="14"/>
        <v>300000</v>
      </c>
      <c r="K34" s="77">
        <f t="shared" si="14"/>
        <v>0</v>
      </c>
      <c r="L34" s="23">
        <f t="shared" si="14"/>
        <v>4784</v>
      </c>
      <c r="M34" s="23">
        <f t="shared" si="14"/>
        <v>0</v>
      </c>
      <c r="N34" s="23">
        <f t="shared" si="14"/>
        <v>0</v>
      </c>
      <c r="O34" s="23">
        <f t="shared" si="14"/>
        <v>0</v>
      </c>
      <c r="P34" s="64">
        <f t="shared" si="14"/>
        <v>2595216</v>
      </c>
    </row>
    <row r="35" spans="1:16" s="117" customFormat="1" ht="20.25" customHeight="1">
      <c r="A35" s="119"/>
      <c r="B35" s="76"/>
      <c r="C35" s="78"/>
      <c r="D35" s="78"/>
      <c r="E35" s="78"/>
      <c r="F35" s="85" t="s">
        <v>39</v>
      </c>
      <c r="G35" s="23">
        <f t="shared" si="14"/>
        <v>0</v>
      </c>
      <c r="H35" s="23">
        <f t="shared" si="14"/>
        <v>2900000</v>
      </c>
      <c r="I35" s="23">
        <f t="shared" si="14"/>
        <v>0</v>
      </c>
      <c r="J35" s="23">
        <f t="shared" si="14"/>
        <v>300000</v>
      </c>
      <c r="K35" s="77">
        <f t="shared" si="14"/>
        <v>0</v>
      </c>
      <c r="L35" s="23">
        <f t="shared" si="14"/>
        <v>4784</v>
      </c>
      <c r="M35" s="23">
        <f t="shared" si="14"/>
        <v>0</v>
      </c>
      <c r="N35" s="23">
        <f t="shared" si="14"/>
        <v>0</v>
      </c>
      <c r="O35" s="23">
        <f t="shared" si="14"/>
        <v>0</v>
      </c>
      <c r="P35" s="64">
        <f t="shared" si="14"/>
        <v>2595216</v>
      </c>
    </row>
    <row r="36" spans="1:16" s="54" customFormat="1" ht="20.25" customHeight="1">
      <c r="A36" s="119"/>
      <c r="B36" s="76"/>
      <c r="C36" s="78"/>
      <c r="D36" s="78">
        <v>1</v>
      </c>
      <c r="E36" s="78"/>
      <c r="F36" s="87" t="s">
        <v>60</v>
      </c>
      <c r="G36" s="24">
        <f t="shared" si="14"/>
        <v>0</v>
      </c>
      <c r="H36" s="24">
        <f t="shared" si="14"/>
        <v>2900000</v>
      </c>
      <c r="I36" s="24">
        <f t="shared" si="14"/>
        <v>0</v>
      </c>
      <c r="J36" s="24">
        <f t="shared" si="14"/>
        <v>300000</v>
      </c>
      <c r="K36" s="79">
        <f t="shared" si="14"/>
        <v>0</v>
      </c>
      <c r="L36" s="24">
        <f t="shared" si="14"/>
        <v>4784</v>
      </c>
      <c r="M36" s="24">
        <f t="shared" si="14"/>
        <v>0</v>
      </c>
      <c r="N36" s="24">
        <f t="shared" si="14"/>
        <v>0</v>
      </c>
      <c r="O36" s="24">
        <f t="shared" si="14"/>
        <v>0</v>
      </c>
      <c r="P36" s="66">
        <f t="shared" si="14"/>
        <v>2595216</v>
      </c>
    </row>
    <row r="37" spans="1:16" s="54" customFormat="1" ht="20.25" customHeight="1">
      <c r="A37" s="119"/>
      <c r="B37" s="76"/>
      <c r="C37" s="78"/>
      <c r="D37" s="78"/>
      <c r="E37" s="78">
        <v>1</v>
      </c>
      <c r="F37" s="87" t="s">
        <v>61</v>
      </c>
      <c r="G37" s="24">
        <v>0</v>
      </c>
      <c r="H37" s="24">
        <v>2900000</v>
      </c>
      <c r="I37" s="24">
        <v>0</v>
      </c>
      <c r="J37" s="24">
        <v>300000</v>
      </c>
      <c r="K37" s="79">
        <v>0</v>
      </c>
      <c r="L37" s="24">
        <v>4784</v>
      </c>
      <c r="M37" s="24">
        <v>0</v>
      </c>
      <c r="N37" s="24">
        <v>0</v>
      </c>
      <c r="O37" s="24">
        <v>0</v>
      </c>
      <c r="P37" s="66">
        <v>2595216</v>
      </c>
    </row>
    <row r="38" spans="1:16" s="117" customFormat="1" ht="20.25" customHeight="1">
      <c r="A38" s="119"/>
      <c r="B38" s="76">
        <v>5</v>
      </c>
      <c r="C38" s="78"/>
      <c r="D38" s="78"/>
      <c r="E38" s="78"/>
      <c r="F38" s="85" t="s">
        <v>62</v>
      </c>
      <c r="G38" s="23">
        <f aca="true" t="shared" si="15" ref="G38:P38">G39+G49</f>
        <v>0</v>
      </c>
      <c r="H38" s="23">
        <f t="shared" si="15"/>
        <v>0</v>
      </c>
      <c r="I38" s="23">
        <f t="shared" si="15"/>
        <v>0</v>
      </c>
      <c r="J38" s="23">
        <f t="shared" si="15"/>
        <v>0</v>
      </c>
      <c r="K38" s="77">
        <f t="shared" si="15"/>
        <v>0</v>
      </c>
      <c r="L38" s="23">
        <f t="shared" si="15"/>
        <v>0</v>
      </c>
      <c r="M38" s="23">
        <f t="shared" si="15"/>
        <v>0</v>
      </c>
      <c r="N38" s="23">
        <f t="shared" si="15"/>
        <v>0</v>
      </c>
      <c r="O38" s="23">
        <f t="shared" si="15"/>
        <v>0</v>
      </c>
      <c r="P38" s="64">
        <f t="shared" si="15"/>
        <v>0</v>
      </c>
    </row>
    <row r="39" spans="1:16" s="117" customFormat="1" ht="20.25" customHeight="1">
      <c r="A39" s="119"/>
      <c r="B39" s="76"/>
      <c r="C39" s="78">
        <v>1</v>
      </c>
      <c r="D39" s="78"/>
      <c r="E39" s="78"/>
      <c r="F39" s="86" t="s">
        <v>63</v>
      </c>
      <c r="G39" s="23">
        <f aca="true" t="shared" si="16" ref="G39:P39">G40</f>
        <v>0</v>
      </c>
      <c r="H39" s="23">
        <f t="shared" si="16"/>
        <v>0</v>
      </c>
      <c r="I39" s="23">
        <f t="shared" si="16"/>
        <v>0</v>
      </c>
      <c r="J39" s="23">
        <f t="shared" si="16"/>
        <v>0</v>
      </c>
      <c r="K39" s="77">
        <f t="shared" si="16"/>
        <v>0</v>
      </c>
      <c r="L39" s="23">
        <f t="shared" si="16"/>
        <v>0</v>
      </c>
      <c r="M39" s="23">
        <f t="shared" si="16"/>
        <v>0</v>
      </c>
      <c r="N39" s="23">
        <f t="shared" si="16"/>
        <v>0</v>
      </c>
      <c r="O39" s="23">
        <f t="shared" si="16"/>
        <v>0</v>
      </c>
      <c r="P39" s="64">
        <f t="shared" si="16"/>
        <v>0</v>
      </c>
    </row>
    <row r="40" spans="1:16" s="117" customFormat="1" ht="20.25" customHeight="1">
      <c r="A40" s="119"/>
      <c r="B40" s="76"/>
      <c r="C40" s="78"/>
      <c r="D40" s="78"/>
      <c r="E40" s="78"/>
      <c r="F40" s="85" t="s">
        <v>48</v>
      </c>
      <c r="G40" s="23">
        <f>G41+G43+G45</f>
        <v>0</v>
      </c>
      <c r="H40" s="23">
        <f aca="true" t="shared" si="17" ref="H40:P40">H41+H43+H45</f>
        <v>0</v>
      </c>
      <c r="I40" s="23">
        <f t="shared" si="17"/>
        <v>0</v>
      </c>
      <c r="J40" s="23">
        <f t="shared" si="17"/>
        <v>0</v>
      </c>
      <c r="K40" s="77">
        <f t="shared" si="17"/>
        <v>0</v>
      </c>
      <c r="L40" s="23">
        <f t="shared" si="17"/>
        <v>0</v>
      </c>
      <c r="M40" s="23">
        <f t="shared" si="17"/>
        <v>0</v>
      </c>
      <c r="N40" s="23">
        <f t="shared" si="17"/>
        <v>0</v>
      </c>
      <c r="O40" s="23">
        <f t="shared" si="17"/>
        <v>0</v>
      </c>
      <c r="P40" s="64">
        <f t="shared" si="17"/>
        <v>0</v>
      </c>
    </row>
    <row r="41" spans="1:16" s="54" customFormat="1" ht="36" customHeight="1">
      <c r="A41" s="119"/>
      <c r="B41" s="76"/>
      <c r="C41" s="78"/>
      <c r="D41" s="78">
        <v>1</v>
      </c>
      <c r="E41" s="78"/>
      <c r="F41" s="87" t="s">
        <v>64</v>
      </c>
      <c r="G41" s="24">
        <f aca="true" t="shared" si="18" ref="G41:P41">G42</f>
        <v>0</v>
      </c>
      <c r="H41" s="24">
        <f t="shared" si="18"/>
        <v>0</v>
      </c>
      <c r="I41" s="24">
        <f t="shared" si="18"/>
        <v>0</v>
      </c>
      <c r="J41" s="24">
        <f t="shared" si="18"/>
        <v>0</v>
      </c>
      <c r="K41" s="79">
        <f t="shared" si="18"/>
        <v>0</v>
      </c>
      <c r="L41" s="24">
        <f t="shared" si="18"/>
        <v>0</v>
      </c>
      <c r="M41" s="24">
        <f t="shared" si="18"/>
        <v>0</v>
      </c>
      <c r="N41" s="24">
        <f t="shared" si="18"/>
        <v>0</v>
      </c>
      <c r="O41" s="24">
        <f t="shared" si="18"/>
        <v>0</v>
      </c>
      <c r="P41" s="66">
        <f t="shared" si="18"/>
        <v>0</v>
      </c>
    </row>
    <row r="42" spans="1:16" s="54" customFormat="1" ht="20.25" customHeight="1">
      <c r="A42" s="119"/>
      <c r="B42" s="76"/>
      <c r="C42" s="78"/>
      <c r="D42" s="78"/>
      <c r="E42" s="78">
        <v>1</v>
      </c>
      <c r="F42" s="87" t="s">
        <v>65</v>
      </c>
      <c r="G42" s="24">
        <v>0</v>
      </c>
      <c r="H42" s="24">
        <v>0</v>
      </c>
      <c r="I42" s="24">
        <v>0</v>
      </c>
      <c r="J42" s="24">
        <v>0</v>
      </c>
      <c r="K42" s="79">
        <v>0</v>
      </c>
      <c r="L42" s="24">
        <v>0</v>
      </c>
      <c r="M42" s="24">
        <v>0</v>
      </c>
      <c r="N42" s="24">
        <v>0</v>
      </c>
      <c r="O42" s="24">
        <v>0</v>
      </c>
      <c r="P42" s="66">
        <v>0</v>
      </c>
    </row>
    <row r="43" spans="1:16" s="54" customFormat="1" ht="20.25" customHeight="1">
      <c r="A43" s="119"/>
      <c r="B43" s="76"/>
      <c r="C43" s="78"/>
      <c r="D43" s="78">
        <v>2</v>
      </c>
      <c r="E43" s="78"/>
      <c r="F43" s="87" t="s">
        <v>66</v>
      </c>
      <c r="G43" s="24">
        <f aca="true" t="shared" si="19" ref="G43:P43">G44</f>
        <v>0</v>
      </c>
      <c r="H43" s="24">
        <f t="shared" si="19"/>
        <v>0</v>
      </c>
      <c r="I43" s="24">
        <f t="shared" si="19"/>
        <v>0</v>
      </c>
      <c r="J43" s="24">
        <f t="shared" si="19"/>
        <v>0</v>
      </c>
      <c r="K43" s="79">
        <f t="shared" si="19"/>
        <v>0</v>
      </c>
      <c r="L43" s="24">
        <f t="shared" si="19"/>
        <v>0</v>
      </c>
      <c r="M43" s="24">
        <f t="shared" si="19"/>
        <v>0</v>
      </c>
      <c r="N43" s="24">
        <f t="shared" si="19"/>
        <v>0</v>
      </c>
      <c r="O43" s="24">
        <f t="shared" si="19"/>
        <v>0</v>
      </c>
      <c r="P43" s="66">
        <f t="shared" si="19"/>
        <v>0</v>
      </c>
    </row>
    <row r="44" spans="1:16" s="54" customFormat="1" ht="20.25" customHeight="1">
      <c r="A44" s="119"/>
      <c r="B44" s="76"/>
      <c r="C44" s="78"/>
      <c r="D44" s="78"/>
      <c r="E44" s="78">
        <v>1</v>
      </c>
      <c r="F44" s="87" t="s">
        <v>67</v>
      </c>
      <c r="G44" s="24">
        <v>0</v>
      </c>
      <c r="H44" s="24">
        <v>0</v>
      </c>
      <c r="I44" s="24">
        <v>0</v>
      </c>
      <c r="J44" s="24">
        <v>0</v>
      </c>
      <c r="K44" s="79">
        <v>0</v>
      </c>
      <c r="L44" s="24">
        <v>0</v>
      </c>
      <c r="M44" s="24">
        <v>0</v>
      </c>
      <c r="N44" s="24">
        <v>0</v>
      </c>
      <c r="O44" s="24">
        <v>0</v>
      </c>
      <c r="P44" s="66">
        <v>0</v>
      </c>
    </row>
    <row r="45" spans="1:16" s="54" customFormat="1" ht="20.25" customHeight="1">
      <c r="A45" s="119"/>
      <c r="B45" s="76"/>
      <c r="C45" s="78"/>
      <c r="D45" s="78">
        <v>4</v>
      </c>
      <c r="E45" s="78"/>
      <c r="F45" s="87" t="s">
        <v>69</v>
      </c>
      <c r="G45" s="24">
        <f aca="true" t="shared" si="20" ref="G45:P45">G46+G47+G48</f>
        <v>0</v>
      </c>
      <c r="H45" s="24">
        <f t="shared" si="20"/>
        <v>0</v>
      </c>
      <c r="I45" s="24">
        <f t="shared" si="20"/>
        <v>0</v>
      </c>
      <c r="J45" s="24">
        <f t="shared" si="20"/>
        <v>0</v>
      </c>
      <c r="K45" s="79">
        <f t="shared" si="20"/>
        <v>0</v>
      </c>
      <c r="L45" s="24">
        <f t="shared" si="20"/>
        <v>0</v>
      </c>
      <c r="M45" s="24">
        <f t="shared" si="20"/>
        <v>0</v>
      </c>
      <c r="N45" s="24">
        <f t="shared" si="20"/>
        <v>0</v>
      </c>
      <c r="O45" s="24">
        <f t="shared" si="20"/>
        <v>0</v>
      </c>
      <c r="P45" s="66">
        <f t="shared" si="20"/>
        <v>0</v>
      </c>
    </row>
    <row r="46" spans="1:17" s="54" customFormat="1" ht="35.25" customHeight="1">
      <c r="A46" s="119"/>
      <c r="B46" s="76"/>
      <c r="C46" s="78"/>
      <c r="D46" s="78"/>
      <c r="E46" s="78">
        <v>1</v>
      </c>
      <c r="F46" s="87" t="s">
        <v>70</v>
      </c>
      <c r="G46" s="24">
        <v>0</v>
      </c>
      <c r="H46" s="24">
        <v>0</v>
      </c>
      <c r="I46" s="24">
        <v>0</v>
      </c>
      <c r="J46" s="24">
        <v>0</v>
      </c>
      <c r="K46" s="79">
        <v>0</v>
      </c>
      <c r="L46" s="24">
        <v>0</v>
      </c>
      <c r="M46" s="24">
        <v>0</v>
      </c>
      <c r="N46" s="24">
        <v>0</v>
      </c>
      <c r="O46" s="24">
        <v>0</v>
      </c>
      <c r="P46" s="66">
        <v>0</v>
      </c>
      <c r="Q46" s="79">
        <v>0</v>
      </c>
    </row>
    <row r="47" spans="1:16" s="54" customFormat="1" ht="20.25" customHeight="1">
      <c r="A47" s="119"/>
      <c r="B47" s="76"/>
      <c r="C47" s="78"/>
      <c r="D47" s="78"/>
      <c r="E47" s="78">
        <v>2</v>
      </c>
      <c r="F47" s="87" t="s">
        <v>68</v>
      </c>
      <c r="G47" s="24">
        <v>0</v>
      </c>
      <c r="H47" s="24">
        <v>0</v>
      </c>
      <c r="I47" s="24">
        <v>0</v>
      </c>
      <c r="J47" s="24">
        <v>0</v>
      </c>
      <c r="K47" s="79">
        <v>0</v>
      </c>
      <c r="L47" s="24">
        <v>0</v>
      </c>
      <c r="M47" s="24">
        <v>0</v>
      </c>
      <c r="N47" s="24">
        <v>0</v>
      </c>
      <c r="O47" s="24">
        <v>0</v>
      </c>
      <c r="P47" s="66">
        <v>0</v>
      </c>
    </row>
    <row r="48" spans="1:16" s="54" customFormat="1" ht="20.25" customHeight="1">
      <c r="A48" s="119"/>
      <c r="B48" s="76"/>
      <c r="C48" s="78"/>
      <c r="D48" s="78"/>
      <c r="E48" s="78">
        <v>3</v>
      </c>
      <c r="F48" s="87" t="s">
        <v>71</v>
      </c>
      <c r="G48" s="24">
        <v>0</v>
      </c>
      <c r="H48" s="24">
        <v>0</v>
      </c>
      <c r="I48" s="24">
        <v>0</v>
      </c>
      <c r="J48" s="24">
        <v>0</v>
      </c>
      <c r="K48" s="79">
        <v>0</v>
      </c>
      <c r="L48" s="24">
        <v>0</v>
      </c>
      <c r="M48" s="24">
        <v>0</v>
      </c>
      <c r="N48" s="24">
        <v>0</v>
      </c>
      <c r="O48" s="24">
        <v>0</v>
      </c>
      <c r="P48" s="66">
        <v>0</v>
      </c>
    </row>
    <row r="49" spans="1:16" s="117" customFormat="1" ht="20.25" customHeight="1">
      <c r="A49" s="119"/>
      <c r="B49" s="76"/>
      <c r="C49" s="78">
        <v>2</v>
      </c>
      <c r="D49" s="78"/>
      <c r="E49" s="78"/>
      <c r="F49" s="86" t="s">
        <v>72</v>
      </c>
      <c r="G49" s="23">
        <f aca="true" t="shared" si="21" ref="G49:P50">G50</f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  <c r="K49" s="77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0</v>
      </c>
      <c r="O49" s="23">
        <f t="shared" si="21"/>
        <v>0</v>
      </c>
      <c r="P49" s="64">
        <f t="shared" si="21"/>
        <v>0</v>
      </c>
    </row>
    <row r="50" spans="1:17" s="117" customFormat="1" ht="20.25" customHeight="1">
      <c r="A50" s="119"/>
      <c r="B50" s="76"/>
      <c r="C50" s="78"/>
      <c r="D50" s="78"/>
      <c r="E50" s="78"/>
      <c r="F50" s="85" t="s">
        <v>48</v>
      </c>
      <c r="G50" s="23">
        <f t="shared" si="21"/>
        <v>0</v>
      </c>
      <c r="H50" s="23">
        <f t="shared" si="21"/>
        <v>0</v>
      </c>
      <c r="I50" s="23">
        <f t="shared" si="21"/>
        <v>0</v>
      </c>
      <c r="J50" s="23">
        <f t="shared" si="21"/>
        <v>0</v>
      </c>
      <c r="K50" s="77">
        <f t="shared" si="21"/>
        <v>0</v>
      </c>
      <c r="L50" s="23">
        <f t="shared" si="21"/>
        <v>0</v>
      </c>
      <c r="M50" s="23">
        <f t="shared" si="21"/>
        <v>0</v>
      </c>
      <c r="N50" s="23">
        <f t="shared" si="21"/>
        <v>0</v>
      </c>
      <c r="O50" s="23">
        <f t="shared" si="21"/>
        <v>0</v>
      </c>
      <c r="P50" s="64">
        <f t="shared" si="21"/>
        <v>0</v>
      </c>
      <c r="Q50" s="77">
        <f>Q51</f>
        <v>0</v>
      </c>
    </row>
    <row r="51" spans="1:16" s="54" customFormat="1" ht="20.25" customHeight="1">
      <c r="A51" s="119"/>
      <c r="B51" s="76"/>
      <c r="C51" s="78"/>
      <c r="D51" s="78">
        <v>1</v>
      </c>
      <c r="E51" s="78"/>
      <c r="F51" s="87" t="s">
        <v>73</v>
      </c>
      <c r="G51" s="24">
        <f aca="true" t="shared" si="22" ref="G51:P51">G52</f>
        <v>0</v>
      </c>
      <c r="H51" s="24">
        <f t="shared" si="22"/>
        <v>0</v>
      </c>
      <c r="I51" s="24">
        <f t="shared" si="22"/>
        <v>0</v>
      </c>
      <c r="J51" s="24">
        <f t="shared" si="22"/>
        <v>0</v>
      </c>
      <c r="K51" s="79">
        <f t="shared" si="22"/>
        <v>0</v>
      </c>
      <c r="L51" s="24">
        <f t="shared" si="22"/>
        <v>0</v>
      </c>
      <c r="M51" s="24">
        <f t="shared" si="22"/>
        <v>0</v>
      </c>
      <c r="N51" s="24">
        <f t="shared" si="22"/>
        <v>0</v>
      </c>
      <c r="O51" s="24">
        <f t="shared" si="22"/>
        <v>0</v>
      </c>
      <c r="P51" s="66">
        <f t="shared" si="22"/>
        <v>0</v>
      </c>
    </row>
    <row r="52" spans="1:16" s="54" customFormat="1" ht="22.5" customHeight="1">
      <c r="A52" s="119"/>
      <c r="B52" s="76"/>
      <c r="C52" s="78"/>
      <c r="D52" s="78"/>
      <c r="E52" s="78">
        <v>1</v>
      </c>
      <c r="F52" s="87" t="s">
        <v>68</v>
      </c>
      <c r="G52" s="24">
        <v>0</v>
      </c>
      <c r="H52" s="24">
        <v>0</v>
      </c>
      <c r="I52" s="24">
        <v>0</v>
      </c>
      <c r="J52" s="24">
        <v>0</v>
      </c>
      <c r="K52" s="79">
        <v>0</v>
      </c>
      <c r="L52" s="24">
        <v>0</v>
      </c>
      <c r="M52" s="24">
        <v>0</v>
      </c>
      <c r="N52" s="24">
        <v>0</v>
      </c>
      <c r="O52" s="24">
        <v>0</v>
      </c>
      <c r="P52" s="66">
        <v>0</v>
      </c>
    </row>
    <row r="53" spans="1:16" ht="22.5" customHeight="1">
      <c r="A53" s="119"/>
      <c r="B53" s="78"/>
      <c r="C53" s="78"/>
      <c r="D53" s="78"/>
      <c r="E53" s="78"/>
      <c r="F53" s="87"/>
      <c r="G53" s="23"/>
      <c r="H53" s="23"/>
      <c r="I53" s="23"/>
      <c r="J53" s="23"/>
      <c r="K53" s="77"/>
      <c r="L53" s="23"/>
      <c r="M53" s="23"/>
      <c r="N53" s="23"/>
      <c r="O53" s="23"/>
      <c r="P53" s="64"/>
    </row>
    <row r="54" spans="1:16" ht="22.5" customHeight="1">
      <c r="A54" s="119"/>
      <c r="B54" s="78"/>
      <c r="C54" s="78"/>
      <c r="D54" s="78"/>
      <c r="E54" s="78"/>
      <c r="F54" s="87"/>
      <c r="G54" s="23"/>
      <c r="H54" s="23"/>
      <c r="I54" s="23"/>
      <c r="J54" s="23"/>
      <c r="K54" s="77"/>
      <c r="L54" s="23"/>
      <c r="M54" s="23"/>
      <c r="N54" s="23"/>
      <c r="O54" s="23"/>
      <c r="P54" s="64"/>
    </row>
    <row r="55" spans="1:16" ht="22.5" customHeight="1">
      <c r="A55" s="119"/>
      <c r="B55" s="78"/>
      <c r="C55" s="78"/>
      <c r="D55" s="78"/>
      <c r="E55" s="78"/>
      <c r="F55" s="87"/>
      <c r="G55" s="23"/>
      <c r="H55" s="23"/>
      <c r="I55" s="23"/>
      <c r="J55" s="23"/>
      <c r="K55" s="77"/>
      <c r="L55" s="23"/>
      <c r="M55" s="23"/>
      <c r="N55" s="23"/>
      <c r="O55" s="23"/>
      <c r="P55" s="64"/>
    </row>
    <row r="56" spans="1:16" ht="22.5" customHeight="1">
      <c r="A56" s="119"/>
      <c r="B56" s="78"/>
      <c r="C56" s="78"/>
      <c r="D56" s="78"/>
      <c r="E56" s="78"/>
      <c r="F56" s="87"/>
      <c r="G56" s="23"/>
      <c r="H56" s="23"/>
      <c r="I56" s="23"/>
      <c r="J56" s="23"/>
      <c r="K56" s="77"/>
      <c r="L56" s="23"/>
      <c r="M56" s="23"/>
      <c r="N56" s="23"/>
      <c r="O56" s="23"/>
      <c r="P56" s="64"/>
    </row>
    <row r="57" spans="1:16" ht="22.5" customHeight="1">
      <c r="A57" s="119"/>
      <c r="B57" s="78"/>
      <c r="C57" s="78"/>
      <c r="D57" s="78"/>
      <c r="E57" s="78"/>
      <c r="F57" s="87"/>
      <c r="G57" s="23"/>
      <c r="H57" s="23"/>
      <c r="I57" s="23"/>
      <c r="J57" s="23"/>
      <c r="K57" s="77"/>
      <c r="L57" s="23"/>
      <c r="M57" s="23"/>
      <c r="N57" s="23"/>
      <c r="O57" s="23"/>
      <c r="P57" s="64"/>
    </row>
    <row r="58" spans="1:16" ht="22.5" customHeight="1">
      <c r="A58" s="119"/>
      <c r="B58" s="78"/>
      <c r="C58" s="78"/>
      <c r="D58" s="78"/>
      <c r="E58" s="78"/>
      <c r="F58" s="87"/>
      <c r="G58" s="23"/>
      <c r="H58" s="23"/>
      <c r="I58" s="23"/>
      <c r="J58" s="23"/>
      <c r="K58" s="77"/>
      <c r="L58" s="23"/>
      <c r="M58" s="23"/>
      <c r="N58" s="23"/>
      <c r="O58" s="23"/>
      <c r="P58" s="64"/>
    </row>
    <row r="59" spans="1:16" ht="22.5" customHeight="1">
      <c r="A59" s="119"/>
      <c r="B59" s="78"/>
      <c r="C59" s="78"/>
      <c r="D59" s="78"/>
      <c r="E59" s="78"/>
      <c r="F59" s="87"/>
      <c r="G59" s="23"/>
      <c r="H59" s="23"/>
      <c r="I59" s="23"/>
      <c r="J59" s="23"/>
      <c r="K59" s="77"/>
      <c r="L59" s="23"/>
      <c r="M59" s="23"/>
      <c r="N59" s="23"/>
      <c r="O59" s="23"/>
      <c r="P59" s="64"/>
    </row>
    <row r="60" spans="1:16" ht="36" customHeight="1" thickBot="1">
      <c r="A60" s="118"/>
      <c r="B60" s="89"/>
      <c r="C60" s="89"/>
      <c r="D60" s="89"/>
      <c r="E60" s="89"/>
      <c r="F60" s="90"/>
      <c r="G60" s="102"/>
      <c r="H60" s="102"/>
      <c r="I60" s="102"/>
      <c r="J60" s="102"/>
      <c r="K60" s="104"/>
      <c r="L60" s="102"/>
      <c r="M60" s="102"/>
      <c r="N60" s="102"/>
      <c r="O60" s="102"/>
      <c r="P60" s="99"/>
    </row>
    <row r="61" spans="1:18" ht="18" thickTop="1">
      <c r="A61" s="91"/>
      <c r="B61" s="92"/>
      <c r="C61" s="92"/>
      <c r="D61" s="92"/>
      <c r="E61" s="92"/>
      <c r="F61" s="93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73"/>
      <c r="R61" s="73"/>
    </row>
    <row r="62" spans="1:18" ht="16.5">
      <c r="A62" s="73"/>
      <c r="B62" s="94"/>
      <c r="C62" s="94"/>
      <c r="D62" s="95"/>
      <c r="E62" s="95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ht="16.5">
      <c r="A63" s="73"/>
      <c r="B63" s="73"/>
      <c r="C63" s="73"/>
      <c r="D63" s="73"/>
      <c r="E63" s="73"/>
      <c r="F63" s="96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ht="16.5">
      <c r="A64" s="73"/>
      <c r="B64" s="73"/>
      <c r="C64" s="73"/>
      <c r="D64" s="73"/>
      <c r="E64" s="73"/>
      <c r="F64" s="96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8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1" customFormat="1" ht="15.75" customHeight="1">
      <c r="A1" s="1"/>
      <c r="B1" s="10"/>
      <c r="C1" s="10"/>
      <c r="D1" s="10"/>
      <c r="E1" s="10"/>
      <c r="F1" s="10"/>
      <c r="G1" s="10"/>
      <c r="J1" s="68" t="s">
        <v>18</v>
      </c>
      <c r="K1" s="51" t="s">
        <v>19</v>
      </c>
    </row>
    <row r="2" spans="1:11" s="9" customFormat="1" ht="25.5" customHeight="1">
      <c r="A2" s="32"/>
      <c r="B2" s="32"/>
      <c r="C2" s="32"/>
      <c r="D2" s="32"/>
      <c r="E2" s="32"/>
      <c r="F2" s="32"/>
      <c r="H2" s="393" t="s">
        <v>40</v>
      </c>
      <c r="I2" s="394"/>
      <c r="J2" s="394"/>
      <c r="K2" s="69" t="s">
        <v>91</v>
      </c>
    </row>
    <row r="3" spans="1:11" s="9" customFormat="1" ht="25.5" customHeight="1">
      <c r="A3" s="32"/>
      <c r="B3" s="32"/>
      <c r="C3" s="32"/>
      <c r="D3" s="32"/>
      <c r="E3" s="32"/>
      <c r="F3" s="32"/>
      <c r="G3" s="32"/>
      <c r="H3" s="70"/>
      <c r="J3" s="2" t="s">
        <v>20</v>
      </c>
      <c r="K3" s="52" t="s">
        <v>21</v>
      </c>
    </row>
    <row r="4" spans="5:16" s="54" customFormat="1" ht="16.5" customHeight="1" thickBot="1">
      <c r="E4" s="55"/>
      <c r="G4" s="56"/>
      <c r="J4" s="71" t="s">
        <v>22</v>
      </c>
      <c r="K4" s="58" t="s">
        <v>23</v>
      </c>
      <c r="P4" s="57" t="s">
        <v>1</v>
      </c>
    </row>
    <row r="5" spans="1:16" ht="20.25" customHeight="1" thickTop="1">
      <c r="A5" s="106" t="s">
        <v>24</v>
      </c>
      <c r="B5" s="401" t="s">
        <v>25</v>
      </c>
      <c r="C5" s="401"/>
      <c r="D5" s="401"/>
      <c r="E5" s="401"/>
      <c r="F5" s="401"/>
      <c r="G5" s="404" t="s">
        <v>2</v>
      </c>
      <c r="H5" s="405"/>
      <c r="I5" s="399" t="s">
        <v>26</v>
      </c>
      <c r="J5" s="402"/>
      <c r="K5" s="400" t="s">
        <v>3</v>
      </c>
      <c r="L5" s="403"/>
      <c r="M5" s="399" t="s">
        <v>10</v>
      </c>
      <c r="N5" s="402"/>
      <c r="O5" s="399" t="s">
        <v>4</v>
      </c>
      <c r="P5" s="400"/>
    </row>
    <row r="6" spans="1:16" s="73" customFormat="1" ht="19.5" customHeight="1">
      <c r="A6" s="72" t="s">
        <v>27</v>
      </c>
      <c r="B6" s="395" t="s">
        <v>11</v>
      </c>
      <c r="C6" s="395" t="s">
        <v>12</v>
      </c>
      <c r="D6" s="395" t="s">
        <v>13</v>
      </c>
      <c r="E6" s="395" t="s">
        <v>14</v>
      </c>
      <c r="F6" s="397" t="s">
        <v>28</v>
      </c>
      <c r="G6" s="397" t="s">
        <v>29</v>
      </c>
      <c r="H6" s="397" t="s">
        <v>30</v>
      </c>
      <c r="I6" s="397" t="s">
        <v>31</v>
      </c>
      <c r="J6" s="397" t="s">
        <v>30</v>
      </c>
      <c r="K6" s="408" t="s">
        <v>29</v>
      </c>
      <c r="L6" s="397" t="s">
        <v>32</v>
      </c>
      <c r="M6" s="397" t="s">
        <v>31</v>
      </c>
      <c r="N6" s="397" t="s">
        <v>30</v>
      </c>
      <c r="O6" s="397" t="s">
        <v>29</v>
      </c>
      <c r="P6" s="406" t="s">
        <v>32</v>
      </c>
    </row>
    <row r="7" spans="1:16" ht="21" customHeight="1">
      <c r="A7" s="74" t="s">
        <v>33</v>
      </c>
      <c r="B7" s="396"/>
      <c r="C7" s="396"/>
      <c r="D7" s="396"/>
      <c r="E7" s="396"/>
      <c r="F7" s="398"/>
      <c r="G7" s="398"/>
      <c r="H7" s="398"/>
      <c r="I7" s="398"/>
      <c r="J7" s="398"/>
      <c r="K7" s="409"/>
      <c r="L7" s="398"/>
      <c r="M7" s="398"/>
      <c r="N7" s="398"/>
      <c r="O7" s="398"/>
      <c r="P7" s="407"/>
    </row>
    <row r="8" spans="1:17" s="31" customFormat="1" ht="21" customHeight="1">
      <c r="A8" s="115"/>
      <c r="B8" s="82"/>
      <c r="C8" s="83"/>
      <c r="D8" s="83"/>
      <c r="E8" s="83"/>
      <c r="F8" s="84" t="s">
        <v>34</v>
      </c>
      <c r="G8" s="23">
        <f aca="true" t="shared" si="0" ref="G8:P8">G9+G18+G25+G30+G38</f>
        <v>397470947</v>
      </c>
      <c r="H8" s="23">
        <f t="shared" si="0"/>
        <v>31616914029</v>
      </c>
      <c r="I8" s="23">
        <f t="shared" si="0"/>
        <v>97043</v>
      </c>
      <c r="J8" s="23">
        <f t="shared" si="0"/>
        <v>189200295</v>
      </c>
      <c r="K8" s="77">
        <f t="shared" si="0"/>
        <v>389991930</v>
      </c>
      <c r="L8" s="23">
        <f t="shared" si="0"/>
        <v>18389602443</v>
      </c>
      <c r="M8" s="23">
        <f t="shared" si="0"/>
        <v>0</v>
      </c>
      <c r="N8" s="23">
        <f t="shared" si="0"/>
        <v>0</v>
      </c>
      <c r="O8" s="23">
        <f t="shared" si="0"/>
        <v>7381974</v>
      </c>
      <c r="P8" s="63">
        <f t="shared" si="0"/>
        <v>13038111291</v>
      </c>
      <c r="Q8" s="75">
        <f>Q9+Q13+Q19+Q23+Q27</f>
        <v>30</v>
      </c>
    </row>
    <row r="9" spans="1:16" s="65" customFormat="1" ht="21" customHeight="1">
      <c r="A9" s="107">
        <v>94</v>
      </c>
      <c r="B9" s="76">
        <v>1</v>
      </c>
      <c r="C9" s="78"/>
      <c r="D9" s="78"/>
      <c r="E9" s="78"/>
      <c r="F9" s="85" t="s">
        <v>41</v>
      </c>
      <c r="G9" s="23">
        <f aca="true" t="shared" si="1" ref="G9:P12">G10</f>
        <v>0</v>
      </c>
      <c r="H9" s="23">
        <f>H10+H14</f>
        <v>391156374</v>
      </c>
      <c r="I9" s="23">
        <f aca="true" t="shared" si="2" ref="I9:P9">I10+I14</f>
        <v>0</v>
      </c>
      <c r="J9" s="23">
        <f t="shared" si="2"/>
        <v>287414</v>
      </c>
      <c r="K9" s="77">
        <f t="shared" si="2"/>
        <v>0</v>
      </c>
      <c r="L9" s="23">
        <f t="shared" si="2"/>
        <v>49995047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64">
        <f t="shared" si="2"/>
        <v>340873913</v>
      </c>
    </row>
    <row r="10" spans="1:16" s="65" customFormat="1" ht="21" customHeight="1">
      <c r="A10" s="25"/>
      <c r="B10" s="76"/>
      <c r="C10" s="78">
        <v>1</v>
      </c>
      <c r="D10" s="78"/>
      <c r="E10" s="78"/>
      <c r="F10" s="86" t="s">
        <v>42</v>
      </c>
      <c r="G10" s="23">
        <f t="shared" si="1"/>
        <v>0</v>
      </c>
      <c r="H10" s="23">
        <f t="shared" si="1"/>
        <v>299600374</v>
      </c>
      <c r="I10" s="23">
        <f t="shared" si="1"/>
        <v>0</v>
      </c>
      <c r="J10" s="23">
        <f t="shared" si="1"/>
        <v>206024</v>
      </c>
      <c r="K10" s="77">
        <f t="shared" si="1"/>
        <v>0</v>
      </c>
      <c r="L10" s="23">
        <f t="shared" si="1"/>
        <v>47434592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64">
        <f t="shared" si="1"/>
        <v>251959758</v>
      </c>
    </row>
    <row r="11" spans="1:16" s="65" customFormat="1" ht="21" customHeight="1">
      <c r="A11" s="17"/>
      <c r="B11" s="76"/>
      <c r="C11" s="78"/>
      <c r="D11" s="78"/>
      <c r="E11" s="78"/>
      <c r="F11" s="85" t="s">
        <v>43</v>
      </c>
      <c r="G11" s="23">
        <f t="shared" si="1"/>
        <v>0</v>
      </c>
      <c r="H11" s="23">
        <f t="shared" si="1"/>
        <v>299600374</v>
      </c>
      <c r="I11" s="23">
        <f t="shared" si="1"/>
        <v>0</v>
      </c>
      <c r="J11" s="23">
        <f t="shared" si="1"/>
        <v>206024</v>
      </c>
      <c r="K11" s="77">
        <f t="shared" si="1"/>
        <v>0</v>
      </c>
      <c r="L11" s="23">
        <f t="shared" si="1"/>
        <v>47434592</v>
      </c>
      <c r="M11" s="23">
        <f t="shared" si="1"/>
        <v>0</v>
      </c>
      <c r="N11" s="23">
        <f t="shared" si="1"/>
        <v>0</v>
      </c>
      <c r="O11" s="23">
        <f t="shared" si="1"/>
        <v>0</v>
      </c>
      <c r="P11" s="64">
        <f t="shared" si="1"/>
        <v>251959758</v>
      </c>
    </row>
    <row r="12" spans="1:16" s="22" customFormat="1" ht="21" customHeight="1">
      <c r="A12" s="17"/>
      <c r="B12" s="76"/>
      <c r="C12" s="78"/>
      <c r="D12" s="78">
        <v>1</v>
      </c>
      <c r="E12" s="78"/>
      <c r="F12" s="87" t="s">
        <v>44</v>
      </c>
      <c r="G12" s="24">
        <f>G13</f>
        <v>0</v>
      </c>
      <c r="H12" s="24">
        <f t="shared" si="1"/>
        <v>299600374</v>
      </c>
      <c r="I12" s="24">
        <f t="shared" si="1"/>
        <v>0</v>
      </c>
      <c r="J12" s="24">
        <f t="shared" si="1"/>
        <v>206024</v>
      </c>
      <c r="K12" s="79">
        <f t="shared" si="1"/>
        <v>0</v>
      </c>
      <c r="L12" s="24">
        <f t="shared" si="1"/>
        <v>47434592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66">
        <f t="shared" si="1"/>
        <v>251959758</v>
      </c>
    </row>
    <row r="13" spans="1:17" s="22" customFormat="1" ht="36" customHeight="1">
      <c r="A13" s="17"/>
      <c r="B13" s="76"/>
      <c r="C13" s="78"/>
      <c r="D13" s="78"/>
      <c r="E13" s="81">
        <v>1</v>
      </c>
      <c r="F13" s="87" t="s">
        <v>45</v>
      </c>
      <c r="G13" s="24">
        <v>0</v>
      </c>
      <c r="H13" s="24">
        <v>299600374</v>
      </c>
      <c r="I13" s="24">
        <v>0</v>
      </c>
      <c r="J13" s="24">
        <v>206024</v>
      </c>
      <c r="K13" s="79">
        <v>0</v>
      </c>
      <c r="L13" s="24">
        <v>47434592</v>
      </c>
      <c r="M13" s="24">
        <v>0</v>
      </c>
      <c r="N13" s="24">
        <v>0</v>
      </c>
      <c r="O13" s="24">
        <v>0</v>
      </c>
      <c r="P13" s="66">
        <v>251959758</v>
      </c>
      <c r="Q13" s="79">
        <f>Q14</f>
        <v>20</v>
      </c>
    </row>
    <row r="14" spans="1:17" s="80" customFormat="1" ht="21" customHeight="1">
      <c r="A14" s="17"/>
      <c r="B14" s="76"/>
      <c r="C14" s="78">
        <v>2</v>
      </c>
      <c r="D14" s="78"/>
      <c r="E14" s="78"/>
      <c r="F14" s="86" t="s">
        <v>46</v>
      </c>
      <c r="G14" s="23">
        <f aca="true" t="shared" si="3" ref="G14:Q14">G15+G17</f>
        <v>0</v>
      </c>
      <c r="H14" s="23">
        <f>H15</f>
        <v>91556000</v>
      </c>
      <c r="I14" s="23">
        <f t="shared" si="3"/>
        <v>0</v>
      </c>
      <c r="J14" s="23">
        <f t="shared" si="3"/>
        <v>81390</v>
      </c>
      <c r="K14" s="77">
        <f t="shared" si="3"/>
        <v>0</v>
      </c>
      <c r="L14" s="23">
        <f t="shared" si="3"/>
        <v>2560455</v>
      </c>
      <c r="M14" s="23">
        <f t="shared" si="3"/>
        <v>0</v>
      </c>
      <c r="N14" s="23">
        <f t="shared" si="3"/>
        <v>0</v>
      </c>
      <c r="O14" s="23">
        <f t="shared" si="3"/>
        <v>0</v>
      </c>
      <c r="P14" s="64">
        <f t="shared" si="3"/>
        <v>88914155</v>
      </c>
      <c r="Q14" s="77">
        <f t="shared" si="3"/>
        <v>20</v>
      </c>
    </row>
    <row r="15" spans="1:17" s="80" customFormat="1" ht="21" customHeight="1">
      <c r="A15" s="17"/>
      <c r="B15" s="76"/>
      <c r="C15" s="78"/>
      <c r="D15" s="78"/>
      <c r="E15" s="78"/>
      <c r="F15" s="85" t="s">
        <v>43</v>
      </c>
      <c r="G15" s="23">
        <f aca="true" t="shared" si="4" ref="G15:Q15">G16</f>
        <v>0</v>
      </c>
      <c r="H15" s="23">
        <f t="shared" si="4"/>
        <v>91556000</v>
      </c>
      <c r="I15" s="23">
        <f t="shared" si="4"/>
        <v>0</v>
      </c>
      <c r="J15" s="23">
        <f t="shared" si="4"/>
        <v>0</v>
      </c>
      <c r="K15" s="77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64">
        <f t="shared" si="4"/>
        <v>0</v>
      </c>
      <c r="Q15" s="77">
        <f t="shared" si="4"/>
        <v>10</v>
      </c>
    </row>
    <row r="16" spans="1:17" s="116" customFormat="1" ht="21" customHeight="1">
      <c r="A16" s="17"/>
      <c r="B16" s="76"/>
      <c r="C16" s="78"/>
      <c r="D16" s="78">
        <v>1</v>
      </c>
      <c r="E16" s="78"/>
      <c r="F16" s="87" t="s">
        <v>47</v>
      </c>
      <c r="G16" s="24">
        <v>0</v>
      </c>
      <c r="H16" s="24">
        <f>H17</f>
        <v>91556000</v>
      </c>
      <c r="I16" s="24">
        <v>0</v>
      </c>
      <c r="J16" s="24">
        <v>0</v>
      </c>
      <c r="K16" s="79">
        <v>0</v>
      </c>
      <c r="L16" s="24">
        <v>0</v>
      </c>
      <c r="M16" s="24">
        <v>0</v>
      </c>
      <c r="N16" s="24">
        <v>0</v>
      </c>
      <c r="O16" s="24">
        <v>0</v>
      </c>
      <c r="P16" s="66">
        <v>0</v>
      </c>
      <c r="Q16" s="79">
        <v>10</v>
      </c>
    </row>
    <row r="17" spans="1:17" s="116" customFormat="1" ht="36" customHeight="1">
      <c r="A17" s="17"/>
      <c r="B17" s="76"/>
      <c r="C17" s="78"/>
      <c r="D17" s="78"/>
      <c r="E17" s="78">
        <v>1</v>
      </c>
      <c r="F17" s="87" t="s">
        <v>92</v>
      </c>
      <c r="G17" s="24">
        <f aca="true" t="shared" si="5" ref="G17:Q18">G18</f>
        <v>0</v>
      </c>
      <c r="H17" s="24">
        <v>91556000</v>
      </c>
      <c r="I17" s="24">
        <v>0</v>
      </c>
      <c r="J17" s="24">
        <v>81390</v>
      </c>
      <c r="K17" s="79">
        <v>0</v>
      </c>
      <c r="L17" s="24">
        <v>2560455</v>
      </c>
      <c r="M17" s="24">
        <v>0</v>
      </c>
      <c r="N17" s="24">
        <v>0</v>
      </c>
      <c r="O17" s="24">
        <v>0</v>
      </c>
      <c r="P17" s="66">
        <v>88914155</v>
      </c>
      <c r="Q17" s="79">
        <f t="shared" si="5"/>
        <v>10</v>
      </c>
    </row>
    <row r="18" spans="1:17" s="80" customFormat="1" ht="21" customHeight="1">
      <c r="A18" s="17"/>
      <c r="B18" s="76">
        <v>2</v>
      </c>
      <c r="C18" s="78"/>
      <c r="D18" s="78"/>
      <c r="E18" s="78"/>
      <c r="F18" s="85" t="s">
        <v>35</v>
      </c>
      <c r="G18" s="23">
        <f>G19</f>
        <v>0</v>
      </c>
      <c r="H18" s="23">
        <f>H19</f>
        <v>1362689335</v>
      </c>
      <c r="I18" s="23">
        <f t="shared" si="5"/>
        <v>0</v>
      </c>
      <c r="J18" s="23">
        <f t="shared" si="5"/>
        <v>86947334</v>
      </c>
      <c r="K18" s="77">
        <f t="shared" si="5"/>
        <v>0</v>
      </c>
      <c r="L18" s="23">
        <f t="shared" si="5"/>
        <v>1243990285</v>
      </c>
      <c r="M18" s="23">
        <f t="shared" si="5"/>
        <v>0</v>
      </c>
      <c r="N18" s="23">
        <f t="shared" si="5"/>
        <v>0</v>
      </c>
      <c r="O18" s="23">
        <f t="shared" si="5"/>
        <v>0</v>
      </c>
      <c r="P18" s="64">
        <f t="shared" si="5"/>
        <v>31751716</v>
      </c>
      <c r="Q18" s="77">
        <f t="shared" si="5"/>
        <v>10</v>
      </c>
    </row>
    <row r="19" spans="1:17" s="80" customFormat="1" ht="21" customHeight="1">
      <c r="A19" s="17"/>
      <c r="B19" s="76"/>
      <c r="C19" s="78">
        <v>1</v>
      </c>
      <c r="D19" s="78"/>
      <c r="E19" s="78"/>
      <c r="F19" s="86" t="s">
        <v>36</v>
      </c>
      <c r="G19" s="23">
        <f>G20+G22</f>
        <v>0</v>
      </c>
      <c r="H19" s="23">
        <f>H20+H22</f>
        <v>1362689335</v>
      </c>
      <c r="I19" s="23">
        <f aca="true" t="shared" si="6" ref="I19:P19">I20+I22</f>
        <v>0</v>
      </c>
      <c r="J19" s="23">
        <f t="shared" si="6"/>
        <v>86947334</v>
      </c>
      <c r="K19" s="77">
        <f t="shared" si="6"/>
        <v>0</v>
      </c>
      <c r="L19" s="23">
        <f t="shared" si="6"/>
        <v>1243990285</v>
      </c>
      <c r="M19" s="23">
        <f t="shared" si="6"/>
        <v>0</v>
      </c>
      <c r="N19" s="23">
        <f t="shared" si="6"/>
        <v>0</v>
      </c>
      <c r="O19" s="23">
        <f t="shared" si="6"/>
        <v>0</v>
      </c>
      <c r="P19" s="64">
        <f t="shared" si="6"/>
        <v>31751716</v>
      </c>
      <c r="Q19" s="77">
        <f>Q20</f>
        <v>10</v>
      </c>
    </row>
    <row r="20" spans="1:17" s="80" customFormat="1" ht="21" customHeight="1">
      <c r="A20" s="17"/>
      <c r="B20" s="76"/>
      <c r="C20" s="78"/>
      <c r="D20" s="78"/>
      <c r="E20" s="78"/>
      <c r="F20" s="85" t="s">
        <v>48</v>
      </c>
      <c r="G20" s="23">
        <f aca="true" t="shared" si="7" ref="G20:P20">G21</f>
        <v>0</v>
      </c>
      <c r="H20" s="23">
        <f t="shared" si="7"/>
        <v>566196038</v>
      </c>
      <c r="I20" s="23">
        <f t="shared" si="7"/>
        <v>0</v>
      </c>
      <c r="J20" s="23">
        <f t="shared" si="7"/>
        <v>65692706</v>
      </c>
      <c r="K20" s="77">
        <f t="shared" si="7"/>
        <v>0</v>
      </c>
      <c r="L20" s="23">
        <f t="shared" si="7"/>
        <v>493353332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64">
        <f t="shared" si="7"/>
        <v>7150000</v>
      </c>
      <c r="Q20" s="77">
        <f>Q21</f>
        <v>10</v>
      </c>
    </row>
    <row r="21" spans="1:17" s="116" customFormat="1" ht="36" customHeight="1">
      <c r="A21" s="17"/>
      <c r="B21" s="76"/>
      <c r="C21" s="78"/>
      <c r="D21" s="78">
        <v>1</v>
      </c>
      <c r="E21" s="78"/>
      <c r="F21" s="87" t="s">
        <v>49</v>
      </c>
      <c r="G21" s="24">
        <v>0</v>
      </c>
      <c r="H21" s="24">
        <v>566196038</v>
      </c>
      <c r="I21" s="24">
        <v>0</v>
      </c>
      <c r="J21" s="24">
        <v>65692706</v>
      </c>
      <c r="K21" s="79">
        <v>0</v>
      </c>
      <c r="L21" s="24">
        <v>493353332</v>
      </c>
      <c r="M21" s="24">
        <v>0</v>
      </c>
      <c r="N21" s="24">
        <v>0</v>
      </c>
      <c r="O21" s="24">
        <v>0</v>
      </c>
      <c r="P21" s="66">
        <v>7150000</v>
      </c>
      <c r="Q21" s="79">
        <f>Q22</f>
        <v>10</v>
      </c>
    </row>
    <row r="22" spans="1:17" s="80" customFormat="1" ht="21" customHeight="1">
      <c r="A22" s="17"/>
      <c r="B22" s="76"/>
      <c r="C22" s="78"/>
      <c r="D22" s="78"/>
      <c r="E22" s="78"/>
      <c r="F22" s="85" t="s">
        <v>50</v>
      </c>
      <c r="G22" s="23">
        <f>G23</f>
        <v>0</v>
      </c>
      <c r="H22" s="23">
        <f>H23</f>
        <v>796493297</v>
      </c>
      <c r="I22" s="23">
        <f aca="true" t="shared" si="8" ref="I22:P22">I23</f>
        <v>0</v>
      </c>
      <c r="J22" s="23">
        <f t="shared" si="8"/>
        <v>21254628</v>
      </c>
      <c r="K22" s="77">
        <f t="shared" si="8"/>
        <v>0</v>
      </c>
      <c r="L22" s="23">
        <f t="shared" si="8"/>
        <v>750636953</v>
      </c>
      <c r="M22" s="23">
        <f t="shared" si="8"/>
        <v>0</v>
      </c>
      <c r="N22" s="23">
        <f t="shared" si="8"/>
        <v>0</v>
      </c>
      <c r="O22" s="23">
        <f t="shared" si="8"/>
        <v>0</v>
      </c>
      <c r="P22" s="64">
        <f t="shared" si="8"/>
        <v>24601716</v>
      </c>
      <c r="Q22" s="77">
        <v>10</v>
      </c>
    </row>
    <row r="23" spans="1:17" s="116" customFormat="1" ht="21" customHeight="1">
      <c r="A23" s="17"/>
      <c r="B23" s="76"/>
      <c r="C23" s="78"/>
      <c r="D23" s="78">
        <v>2</v>
      </c>
      <c r="E23" s="78"/>
      <c r="F23" s="87" t="s">
        <v>51</v>
      </c>
      <c r="G23" s="24">
        <f>G24</f>
        <v>0</v>
      </c>
      <c r="H23" s="24">
        <f>H24</f>
        <v>796493297</v>
      </c>
      <c r="I23" s="24">
        <f aca="true" t="shared" si="9" ref="I23:P23">I24</f>
        <v>0</v>
      </c>
      <c r="J23" s="24">
        <f t="shared" si="9"/>
        <v>21254628</v>
      </c>
      <c r="K23" s="79">
        <f t="shared" si="9"/>
        <v>0</v>
      </c>
      <c r="L23" s="24">
        <f t="shared" si="9"/>
        <v>750636953</v>
      </c>
      <c r="M23" s="24">
        <f t="shared" si="9"/>
        <v>0</v>
      </c>
      <c r="N23" s="24">
        <f t="shared" si="9"/>
        <v>0</v>
      </c>
      <c r="O23" s="24">
        <f t="shared" si="9"/>
        <v>0</v>
      </c>
      <c r="P23" s="66">
        <f t="shared" si="9"/>
        <v>24601716</v>
      </c>
      <c r="Q23" s="79"/>
    </row>
    <row r="24" spans="1:17" s="116" customFormat="1" ht="21" customHeight="1">
      <c r="A24" s="17"/>
      <c r="B24" s="76"/>
      <c r="C24" s="78"/>
      <c r="D24" s="78"/>
      <c r="E24" s="78">
        <v>1</v>
      </c>
      <c r="F24" s="87" t="s">
        <v>52</v>
      </c>
      <c r="G24" s="24">
        <v>0</v>
      </c>
      <c r="H24" s="24">
        <v>796493297</v>
      </c>
      <c r="I24" s="24">
        <v>0</v>
      </c>
      <c r="J24" s="24">
        <v>21254628</v>
      </c>
      <c r="K24" s="79">
        <v>0</v>
      </c>
      <c r="L24" s="24">
        <v>750636953</v>
      </c>
      <c r="M24" s="24">
        <v>0</v>
      </c>
      <c r="N24" s="24">
        <v>0</v>
      </c>
      <c r="O24" s="24">
        <v>0</v>
      </c>
      <c r="P24" s="66">
        <v>24601716</v>
      </c>
      <c r="Q24" s="79"/>
    </row>
    <row r="25" spans="1:17" s="80" customFormat="1" ht="21" customHeight="1">
      <c r="A25" s="17"/>
      <c r="B25" s="76">
        <v>3</v>
      </c>
      <c r="C25" s="78"/>
      <c r="D25" s="78"/>
      <c r="E25" s="78"/>
      <c r="F25" s="85" t="s">
        <v>53</v>
      </c>
      <c r="G25" s="23">
        <f>G26</f>
        <v>0</v>
      </c>
      <c r="H25" s="23">
        <f aca="true" t="shared" si="10" ref="H25:P25">H26</f>
        <v>3996400000</v>
      </c>
      <c r="I25" s="23">
        <f t="shared" si="10"/>
        <v>0</v>
      </c>
      <c r="J25" s="23">
        <f t="shared" si="10"/>
        <v>0</v>
      </c>
      <c r="K25" s="77">
        <f t="shared" si="10"/>
        <v>0</v>
      </c>
      <c r="L25" s="23">
        <f t="shared" si="10"/>
        <v>3534433000</v>
      </c>
      <c r="M25" s="23">
        <f t="shared" si="10"/>
        <v>0</v>
      </c>
      <c r="N25" s="23">
        <f t="shared" si="10"/>
        <v>0</v>
      </c>
      <c r="O25" s="23">
        <f t="shared" si="10"/>
        <v>0</v>
      </c>
      <c r="P25" s="64">
        <f t="shared" si="10"/>
        <v>461967000</v>
      </c>
      <c r="Q25" s="77"/>
    </row>
    <row r="26" spans="1:17" s="80" customFormat="1" ht="21" customHeight="1">
      <c r="A26" s="17"/>
      <c r="B26" s="76"/>
      <c r="C26" s="78">
        <v>1</v>
      </c>
      <c r="D26" s="78"/>
      <c r="E26" s="78"/>
      <c r="F26" s="86" t="s">
        <v>54</v>
      </c>
      <c r="G26" s="23">
        <f>G27</f>
        <v>0</v>
      </c>
      <c r="H26" s="23">
        <f aca="true" t="shared" si="11" ref="H26:P28">H27</f>
        <v>3996400000</v>
      </c>
      <c r="I26" s="23">
        <f t="shared" si="11"/>
        <v>0</v>
      </c>
      <c r="J26" s="23">
        <f t="shared" si="11"/>
        <v>0</v>
      </c>
      <c r="K26" s="77">
        <f t="shared" si="11"/>
        <v>0</v>
      </c>
      <c r="L26" s="23">
        <f t="shared" si="11"/>
        <v>3534433000</v>
      </c>
      <c r="M26" s="23">
        <f t="shared" si="11"/>
        <v>0</v>
      </c>
      <c r="N26" s="23">
        <f t="shared" si="11"/>
        <v>0</v>
      </c>
      <c r="O26" s="23">
        <f t="shared" si="11"/>
        <v>0</v>
      </c>
      <c r="P26" s="64">
        <f t="shared" si="11"/>
        <v>461967000</v>
      </c>
      <c r="Q26" s="77"/>
    </row>
    <row r="27" spans="1:17" s="80" customFormat="1" ht="21" customHeight="1">
      <c r="A27" s="17"/>
      <c r="B27" s="76"/>
      <c r="C27" s="78"/>
      <c r="D27" s="78"/>
      <c r="E27" s="78"/>
      <c r="F27" s="85" t="s">
        <v>55</v>
      </c>
      <c r="G27" s="23">
        <f>G28</f>
        <v>0</v>
      </c>
      <c r="H27" s="23">
        <f t="shared" si="11"/>
        <v>3996400000</v>
      </c>
      <c r="I27" s="23">
        <f t="shared" si="11"/>
        <v>0</v>
      </c>
      <c r="J27" s="23">
        <f t="shared" si="11"/>
        <v>0</v>
      </c>
      <c r="K27" s="77">
        <f t="shared" si="11"/>
        <v>0</v>
      </c>
      <c r="L27" s="23">
        <f aca="true" t="shared" si="12" ref="L27:P28">L28</f>
        <v>3534433000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64">
        <f t="shared" si="12"/>
        <v>461967000</v>
      </c>
      <c r="Q27" s="77"/>
    </row>
    <row r="28" spans="1:17" s="116" customFormat="1" ht="21" customHeight="1">
      <c r="A28" s="17"/>
      <c r="B28" s="76"/>
      <c r="C28" s="78"/>
      <c r="D28" s="78">
        <v>1</v>
      </c>
      <c r="E28" s="78"/>
      <c r="F28" s="87" t="s">
        <v>56</v>
      </c>
      <c r="G28" s="24">
        <f>G29</f>
        <v>0</v>
      </c>
      <c r="H28" s="24">
        <f t="shared" si="11"/>
        <v>3996400000</v>
      </c>
      <c r="I28" s="24">
        <f t="shared" si="11"/>
        <v>0</v>
      </c>
      <c r="J28" s="24">
        <f t="shared" si="11"/>
        <v>0</v>
      </c>
      <c r="K28" s="79">
        <f t="shared" si="11"/>
        <v>0</v>
      </c>
      <c r="L28" s="24">
        <f t="shared" si="12"/>
        <v>3534433000</v>
      </c>
      <c r="M28" s="24">
        <f t="shared" si="12"/>
        <v>0</v>
      </c>
      <c r="N28" s="24">
        <f t="shared" si="12"/>
        <v>0</v>
      </c>
      <c r="O28" s="24">
        <f t="shared" si="12"/>
        <v>0</v>
      </c>
      <c r="P28" s="66">
        <f t="shared" si="12"/>
        <v>461967000</v>
      </c>
      <c r="Q28" s="79"/>
    </row>
    <row r="29" spans="1:17" s="116" customFormat="1" ht="20.25" customHeight="1">
      <c r="A29" s="17"/>
      <c r="B29" s="76"/>
      <c r="C29" s="78"/>
      <c r="D29" s="78"/>
      <c r="E29" s="78">
        <v>1</v>
      </c>
      <c r="F29" s="87" t="s">
        <v>57</v>
      </c>
      <c r="G29" s="24">
        <v>0</v>
      </c>
      <c r="H29" s="24">
        <v>3996400000</v>
      </c>
      <c r="I29" s="24">
        <v>0</v>
      </c>
      <c r="J29" s="24">
        <v>0</v>
      </c>
      <c r="K29" s="79">
        <v>0</v>
      </c>
      <c r="L29" s="24">
        <v>3534433000</v>
      </c>
      <c r="M29" s="24">
        <v>0</v>
      </c>
      <c r="N29" s="24">
        <v>0</v>
      </c>
      <c r="O29" s="24">
        <v>0</v>
      </c>
      <c r="P29" s="66">
        <v>461967000</v>
      </c>
      <c r="Q29" s="79">
        <v>0</v>
      </c>
    </row>
    <row r="30" spans="1:16" s="117" customFormat="1" ht="20.25" customHeight="1">
      <c r="A30" s="119"/>
      <c r="B30" s="78">
        <v>4</v>
      </c>
      <c r="C30" s="78"/>
      <c r="D30" s="78"/>
      <c r="E30" s="78"/>
      <c r="F30" s="85" t="s">
        <v>37</v>
      </c>
      <c r="G30" s="23">
        <f aca="true" t="shared" si="13" ref="G30:P30">G31+G34</f>
        <v>0</v>
      </c>
      <c r="H30" s="23">
        <f t="shared" si="13"/>
        <v>1195100000</v>
      </c>
      <c r="I30" s="23">
        <f t="shared" si="13"/>
        <v>0</v>
      </c>
      <c r="J30" s="23">
        <f t="shared" si="13"/>
        <v>101965547</v>
      </c>
      <c r="K30" s="77">
        <f t="shared" si="13"/>
        <v>0</v>
      </c>
      <c r="L30" s="23">
        <f t="shared" si="13"/>
        <v>276020402</v>
      </c>
      <c r="M30" s="23">
        <f t="shared" si="13"/>
        <v>0</v>
      </c>
      <c r="N30" s="23">
        <f t="shared" si="13"/>
        <v>0</v>
      </c>
      <c r="O30" s="23">
        <f t="shared" si="13"/>
        <v>0</v>
      </c>
      <c r="P30" s="64">
        <f t="shared" si="13"/>
        <v>817114051</v>
      </c>
    </row>
    <row r="31" spans="1:16" s="117" customFormat="1" ht="20.25" customHeight="1">
      <c r="A31" s="119"/>
      <c r="B31" s="78"/>
      <c r="C31" s="78">
        <v>1</v>
      </c>
      <c r="D31" s="78"/>
      <c r="E31" s="78"/>
      <c r="F31" s="86" t="s">
        <v>58</v>
      </c>
      <c r="G31" s="23">
        <f>G32</f>
        <v>0</v>
      </c>
      <c r="H31" s="23">
        <f aca="true" t="shared" si="14" ref="H31:P32">H32</f>
        <v>1173000000</v>
      </c>
      <c r="I31" s="23">
        <f t="shared" si="14"/>
        <v>0</v>
      </c>
      <c r="J31" s="23">
        <f t="shared" si="14"/>
        <v>101865547</v>
      </c>
      <c r="K31" s="77">
        <f t="shared" si="14"/>
        <v>0</v>
      </c>
      <c r="L31" s="23">
        <f t="shared" si="14"/>
        <v>276020402</v>
      </c>
      <c r="M31" s="23">
        <f t="shared" si="14"/>
        <v>0</v>
      </c>
      <c r="N31" s="23">
        <f t="shared" si="14"/>
        <v>0</v>
      </c>
      <c r="O31" s="23">
        <f t="shared" si="14"/>
        <v>0</v>
      </c>
      <c r="P31" s="64">
        <f t="shared" si="14"/>
        <v>795114051</v>
      </c>
    </row>
    <row r="32" spans="1:16" s="117" customFormat="1" ht="20.25" customHeight="1">
      <c r="A32" s="119"/>
      <c r="B32" s="78"/>
      <c r="C32" s="78"/>
      <c r="D32" s="78"/>
      <c r="E32" s="78"/>
      <c r="F32" s="85" t="s">
        <v>48</v>
      </c>
      <c r="G32" s="23">
        <f>G33</f>
        <v>0</v>
      </c>
      <c r="H32" s="23">
        <f t="shared" si="14"/>
        <v>1173000000</v>
      </c>
      <c r="I32" s="23">
        <f t="shared" si="14"/>
        <v>0</v>
      </c>
      <c r="J32" s="23">
        <f t="shared" si="14"/>
        <v>101865547</v>
      </c>
      <c r="K32" s="77">
        <f t="shared" si="14"/>
        <v>0</v>
      </c>
      <c r="L32" s="23">
        <f t="shared" si="14"/>
        <v>276020402</v>
      </c>
      <c r="M32" s="23">
        <f t="shared" si="14"/>
        <v>0</v>
      </c>
      <c r="N32" s="23">
        <f t="shared" si="14"/>
        <v>0</v>
      </c>
      <c r="O32" s="23">
        <f t="shared" si="14"/>
        <v>0</v>
      </c>
      <c r="P32" s="64">
        <f t="shared" si="14"/>
        <v>795114051</v>
      </c>
    </row>
    <row r="33" spans="1:17" s="54" customFormat="1" ht="36" customHeight="1" thickBot="1">
      <c r="A33" s="118"/>
      <c r="B33" s="89"/>
      <c r="C33" s="89"/>
      <c r="D33" s="105">
        <v>1</v>
      </c>
      <c r="E33" s="89"/>
      <c r="F33" s="90" t="s">
        <v>59</v>
      </c>
      <c r="G33" s="100">
        <v>0</v>
      </c>
      <c r="H33" s="100">
        <v>1173000000</v>
      </c>
      <c r="I33" s="100">
        <v>0</v>
      </c>
      <c r="J33" s="100">
        <v>101865547</v>
      </c>
      <c r="K33" s="103">
        <v>0</v>
      </c>
      <c r="L33" s="100">
        <v>276020402</v>
      </c>
      <c r="M33" s="100">
        <v>0</v>
      </c>
      <c r="N33" s="100">
        <v>0</v>
      </c>
      <c r="O33" s="100">
        <v>0</v>
      </c>
      <c r="P33" s="101">
        <v>795114051</v>
      </c>
      <c r="Q33" s="79">
        <v>0</v>
      </c>
    </row>
    <row r="34" spans="1:16" s="117" customFormat="1" ht="20.25" customHeight="1" thickTop="1">
      <c r="A34" s="119"/>
      <c r="B34" s="78"/>
      <c r="C34" s="78">
        <v>2</v>
      </c>
      <c r="D34" s="78"/>
      <c r="E34" s="78"/>
      <c r="F34" s="86" t="s">
        <v>38</v>
      </c>
      <c r="G34" s="23">
        <f>G35</f>
        <v>0</v>
      </c>
      <c r="H34" s="23">
        <f aca="true" t="shared" si="15" ref="H34:P36">H35</f>
        <v>22100000</v>
      </c>
      <c r="I34" s="23">
        <f t="shared" si="15"/>
        <v>0</v>
      </c>
      <c r="J34" s="23">
        <f t="shared" si="15"/>
        <v>100000</v>
      </c>
      <c r="K34" s="77">
        <f t="shared" si="15"/>
        <v>0</v>
      </c>
      <c r="L34" s="23">
        <f t="shared" si="15"/>
        <v>0</v>
      </c>
      <c r="M34" s="23">
        <f t="shared" si="15"/>
        <v>0</v>
      </c>
      <c r="N34" s="23">
        <f t="shared" si="15"/>
        <v>0</v>
      </c>
      <c r="O34" s="23">
        <f t="shared" si="15"/>
        <v>0</v>
      </c>
      <c r="P34" s="64">
        <f t="shared" si="15"/>
        <v>22000000</v>
      </c>
    </row>
    <row r="35" spans="1:16" s="117" customFormat="1" ht="20.25" customHeight="1">
      <c r="A35" s="119"/>
      <c r="B35" s="78"/>
      <c r="C35" s="78"/>
      <c r="D35" s="78"/>
      <c r="E35" s="78"/>
      <c r="F35" s="85" t="s">
        <v>39</v>
      </c>
      <c r="G35" s="23">
        <f>G36</f>
        <v>0</v>
      </c>
      <c r="H35" s="23">
        <f t="shared" si="15"/>
        <v>22100000</v>
      </c>
      <c r="I35" s="23">
        <f t="shared" si="15"/>
        <v>0</v>
      </c>
      <c r="J35" s="23">
        <f t="shared" si="15"/>
        <v>100000</v>
      </c>
      <c r="K35" s="77">
        <f t="shared" si="15"/>
        <v>0</v>
      </c>
      <c r="L35" s="23">
        <f aca="true" t="shared" si="16" ref="L35:P36">L36</f>
        <v>0</v>
      </c>
      <c r="M35" s="23">
        <f t="shared" si="16"/>
        <v>0</v>
      </c>
      <c r="N35" s="23">
        <f t="shared" si="16"/>
        <v>0</v>
      </c>
      <c r="O35" s="23">
        <f t="shared" si="16"/>
        <v>0</v>
      </c>
      <c r="P35" s="64">
        <f t="shared" si="16"/>
        <v>22000000</v>
      </c>
    </row>
    <row r="36" spans="1:16" s="54" customFormat="1" ht="20.25" customHeight="1">
      <c r="A36" s="119"/>
      <c r="B36" s="78"/>
      <c r="C36" s="78"/>
      <c r="D36" s="78">
        <v>1</v>
      </c>
      <c r="E36" s="78"/>
      <c r="F36" s="87" t="s">
        <v>60</v>
      </c>
      <c r="G36" s="24">
        <f>G37</f>
        <v>0</v>
      </c>
      <c r="H36" s="24">
        <f t="shared" si="15"/>
        <v>22100000</v>
      </c>
      <c r="I36" s="24">
        <f t="shared" si="15"/>
        <v>0</v>
      </c>
      <c r="J36" s="24">
        <f t="shared" si="15"/>
        <v>100000</v>
      </c>
      <c r="K36" s="79">
        <f t="shared" si="15"/>
        <v>0</v>
      </c>
      <c r="L36" s="24">
        <f t="shared" si="16"/>
        <v>0</v>
      </c>
      <c r="M36" s="24">
        <f t="shared" si="16"/>
        <v>0</v>
      </c>
      <c r="N36" s="24">
        <f t="shared" si="16"/>
        <v>0</v>
      </c>
      <c r="O36" s="24">
        <f t="shared" si="16"/>
        <v>0</v>
      </c>
      <c r="P36" s="66">
        <f t="shared" si="16"/>
        <v>22000000</v>
      </c>
    </row>
    <row r="37" spans="1:16" s="54" customFormat="1" ht="20.25" customHeight="1">
      <c r="A37" s="119"/>
      <c r="B37" s="78"/>
      <c r="C37" s="78"/>
      <c r="D37" s="78"/>
      <c r="E37" s="78">
        <v>1</v>
      </c>
      <c r="F37" s="87" t="s">
        <v>61</v>
      </c>
      <c r="G37" s="24">
        <v>0</v>
      </c>
      <c r="H37" s="24">
        <v>22100000</v>
      </c>
      <c r="I37" s="24">
        <v>0</v>
      </c>
      <c r="J37" s="24">
        <v>100000</v>
      </c>
      <c r="K37" s="79">
        <v>0</v>
      </c>
      <c r="L37" s="24">
        <v>0</v>
      </c>
      <c r="M37" s="24">
        <v>0</v>
      </c>
      <c r="N37" s="24">
        <v>0</v>
      </c>
      <c r="O37" s="24">
        <v>0</v>
      </c>
      <c r="P37" s="66">
        <v>22000000</v>
      </c>
    </row>
    <row r="38" spans="1:16" s="117" customFormat="1" ht="20.25" customHeight="1">
      <c r="A38" s="119"/>
      <c r="B38" s="78">
        <v>5</v>
      </c>
      <c r="C38" s="78"/>
      <c r="D38" s="78"/>
      <c r="E38" s="78"/>
      <c r="F38" s="85" t="s">
        <v>62</v>
      </c>
      <c r="G38" s="23">
        <f aca="true" t="shared" si="17" ref="G38:P38">G39+G49</f>
        <v>397470947</v>
      </c>
      <c r="H38" s="23">
        <f t="shared" si="17"/>
        <v>24671568320</v>
      </c>
      <c r="I38" s="23">
        <f t="shared" si="17"/>
        <v>97043</v>
      </c>
      <c r="J38" s="23">
        <f t="shared" si="17"/>
        <v>0</v>
      </c>
      <c r="K38" s="77">
        <f t="shared" si="17"/>
        <v>389991930</v>
      </c>
      <c r="L38" s="23">
        <f t="shared" si="17"/>
        <v>13285163709</v>
      </c>
      <c r="M38" s="23">
        <f t="shared" si="17"/>
        <v>0</v>
      </c>
      <c r="N38" s="23">
        <f t="shared" si="17"/>
        <v>0</v>
      </c>
      <c r="O38" s="23">
        <f t="shared" si="17"/>
        <v>7381974</v>
      </c>
      <c r="P38" s="64">
        <f t="shared" si="17"/>
        <v>11386404611</v>
      </c>
    </row>
    <row r="39" spans="1:16" s="117" customFormat="1" ht="20.25" customHeight="1">
      <c r="A39" s="119"/>
      <c r="B39" s="78"/>
      <c r="C39" s="78">
        <v>1</v>
      </c>
      <c r="D39" s="78"/>
      <c r="E39" s="78"/>
      <c r="F39" s="86" t="s">
        <v>63</v>
      </c>
      <c r="G39" s="23">
        <f>G40</f>
        <v>397470947</v>
      </c>
      <c r="H39" s="23">
        <f aca="true" t="shared" si="18" ref="H39:P39">H40</f>
        <v>24602999120</v>
      </c>
      <c r="I39" s="23">
        <f t="shared" si="18"/>
        <v>97043</v>
      </c>
      <c r="J39" s="23">
        <f t="shared" si="18"/>
        <v>0</v>
      </c>
      <c r="K39" s="77">
        <f t="shared" si="18"/>
        <v>389991930</v>
      </c>
      <c r="L39" s="23">
        <f t="shared" si="18"/>
        <v>13216594509</v>
      </c>
      <c r="M39" s="23">
        <f t="shared" si="18"/>
        <v>0</v>
      </c>
      <c r="N39" s="23">
        <f t="shared" si="18"/>
        <v>0</v>
      </c>
      <c r="O39" s="23">
        <f t="shared" si="18"/>
        <v>7381974</v>
      </c>
      <c r="P39" s="64">
        <f t="shared" si="18"/>
        <v>11386404611</v>
      </c>
    </row>
    <row r="40" spans="1:16" s="117" customFormat="1" ht="20.25" customHeight="1">
      <c r="A40" s="119"/>
      <c r="B40" s="78"/>
      <c r="C40" s="78"/>
      <c r="D40" s="78"/>
      <c r="E40" s="78"/>
      <c r="F40" s="85" t="s">
        <v>48</v>
      </c>
      <c r="G40" s="23">
        <f>G41+G43+G45</f>
        <v>397470947</v>
      </c>
      <c r="H40" s="23">
        <f aca="true" t="shared" si="19" ref="H40:P40">H41+H43+H45</f>
        <v>24602999120</v>
      </c>
      <c r="I40" s="23">
        <f t="shared" si="19"/>
        <v>97043</v>
      </c>
      <c r="J40" s="23">
        <f t="shared" si="19"/>
        <v>0</v>
      </c>
      <c r="K40" s="77">
        <f t="shared" si="19"/>
        <v>389991930</v>
      </c>
      <c r="L40" s="23">
        <f t="shared" si="19"/>
        <v>13216594509</v>
      </c>
      <c r="M40" s="23">
        <f t="shared" si="19"/>
        <v>0</v>
      </c>
      <c r="N40" s="23">
        <f t="shared" si="19"/>
        <v>0</v>
      </c>
      <c r="O40" s="23">
        <f t="shared" si="19"/>
        <v>7381974</v>
      </c>
      <c r="P40" s="64">
        <f t="shared" si="19"/>
        <v>11386404611</v>
      </c>
    </row>
    <row r="41" spans="1:16" s="54" customFormat="1" ht="36" customHeight="1">
      <c r="A41" s="119"/>
      <c r="B41" s="78"/>
      <c r="C41" s="78"/>
      <c r="D41" s="78">
        <v>1</v>
      </c>
      <c r="E41" s="78"/>
      <c r="F41" s="87" t="s">
        <v>64</v>
      </c>
      <c r="G41" s="24">
        <f>G42</f>
        <v>0</v>
      </c>
      <c r="H41" s="24">
        <f aca="true" t="shared" si="20" ref="H41:P41">H42</f>
        <v>14000000</v>
      </c>
      <c r="I41" s="24">
        <f t="shared" si="20"/>
        <v>0</v>
      </c>
      <c r="J41" s="24">
        <f t="shared" si="20"/>
        <v>0</v>
      </c>
      <c r="K41" s="79">
        <f t="shared" si="20"/>
        <v>0</v>
      </c>
      <c r="L41" s="24">
        <f t="shared" si="20"/>
        <v>4000000</v>
      </c>
      <c r="M41" s="24">
        <f t="shared" si="20"/>
        <v>0</v>
      </c>
      <c r="N41" s="24">
        <f t="shared" si="20"/>
        <v>0</v>
      </c>
      <c r="O41" s="24">
        <f t="shared" si="20"/>
        <v>0</v>
      </c>
      <c r="P41" s="66">
        <f t="shared" si="20"/>
        <v>10000000</v>
      </c>
    </row>
    <row r="42" spans="1:16" s="54" customFormat="1" ht="20.25" customHeight="1">
      <c r="A42" s="119"/>
      <c r="B42" s="78"/>
      <c r="C42" s="78"/>
      <c r="D42" s="78"/>
      <c r="E42" s="78">
        <v>1</v>
      </c>
      <c r="F42" s="87" t="s">
        <v>65</v>
      </c>
      <c r="G42" s="24">
        <v>0</v>
      </c>
      <c r="H42" s="24">
        <v>14000000</v>
      </c>
      <c r="I42" s="24">
        <v>0</v>
      </c>
      <c r="J42" s="24">
        <v>0</v>
      </c>
      <c r="K42" s="79">
        <v>0</v>
      </c>
      <c r="L42" s="24">
        <v>4000000</v>
      </c>
      <c r="M42" s="24">
        <v>0</v>
      </c>
      <c r="N42" s="24">
        <v>0</v>
      </c>
      <c r="O42" s="24">
        <v>0</v>
      </c>
      <c r="P42" s="66">
        <v>10000000</v>
      </c>
    </row>
    <row r="43" spans="1:16" s="54" customFormat="1" ht="20.25" customHeight="1">
      <c r="A43" s="119"/>
      <c r="B43" s="78"/>
      <c r="C43" s="78"/>
      <c r="D43" s="78">
        <v>2</v>
      </c>
      <c r="E43" s="78"/>
      <c r="F43" s="87" t="s">
        <v>66</v>
      </c>
      <c r="G43" s="24">
        <f>G44</f>
        <v>0</v>
      </c>
      <c r="H43" s="24">
        <f aca="true" t="shared" si="21" ref="H43:P43">H44</f>
        <v>4708321000</v>
      </c>
      <c r="I43" s="24">
        <f t="shared" si="21"/>
        <v>0</v>
      </c>
      <c r="J43" s="24">
        <f t="shared" si="21"/>
        <v>0</v>
      </c>
      <c r="K43" s="79">
        <f t="shared" si="21"/>
        <v>0</v>
      </c>
      <c r="L43" s="24">
        <f t="shared" si="21"/>
        <v>4708321000</v>
      </c>
      <c r="M43" s="24">
        <f t="shared" si="21"/>
        <v>0</v>
      </c>
      <c r="N43" s="24">
        <f t="shared" si="21"/>
        <v>0</v>
      </c>
      <c r="O43" s="24">
        <f t="shared" si="21"/>
        <v>0</v>
      </c>
      <c r="P43" s="66">
        <f t="shared" si="21"/>
        <v>0</v>
      </c>
    </row>
    <row r="44" spans="1:16" s="54" customFormat="1" ht="20.25" customHeight="1">
      <c r="A44" s="119"/>
      <c r="B44" s="78"/>
      <c r="C44" s="78"/>
      <c r="D44" s="78"/>
      <c r="E44" s="78">
        <v>1</v>
      </c>
      <c r="F44" s="87" t="s">
        <v>67</v>
      </c>
      <c r="G44" s="24">
        <v>0</v>
      </c>
      <c r="H44" s="24">
        <v>4708321000</v>
      </c>
      <c r="I44" s="24">
        <v>0</v>
      </c>
      <c r="J44" s="24">
        <v>0</v>
      </c>
      <c r="K44" s="79">
        <v>0</v>
      </c>
      <c r="L44" s="24">
        <v>4708321000</v>
      </c>
      <c r="M44" s="24">
        <v>0</v>
      </c>
      <c r="N44" s="24">
        <v>0</v>
      </c>
      <c r="O44" s="24">
        <v>0</v>
      </c>
      <c r="P44" s="66">
        <v>0</v>
      </c>
    </row>
    <row r="45" spans="1:16" s="54" customFormat="1" ht="20.25" customHeight="1">
      <c r="A45" s="119"/>
      <c r="B45" s="78"/>
      <c r="C45" s="78"/>
      <c r="D45" s="78">
        <v>4</v>
      </c>
      <c r="E45" s="78"/>
      <c r="F45" s="87" t="s">
        <v>69</v>
      </c>
      <c r="G45" s="24">
        <f>G46+G47+G48</f>
        <v>397470947</v>
      </c>
      <c r="H45" s="24">
        <f>H46+H47+H48</f>
        <v>19880678120</v>
      </c>
      <c r="I45" s="24">
        <f aca="true" t="shared" si="22" ref="I45:P45">I46+I47+I48</f>
        <v>97043</v>
      </c>
      <c r="J45" s="24">
        <f t="shared" si="22"/>
        <v>0</v>
      </c>
      <c r="K45" s="79">
        <f t="shared" si="22"/>
        <v>389991930</v>
      </c>
      <c r="L45" s="24">
        <f t="shared" si="22"/>
        <v>8504273509</v>
      </c>
      <c r="M45" s="24">
        <f t="shared" si="22"/>
        <v>0</v>
      </c>
      <c r="N45" s="24">
        <f t="shared" si="22"/>
        <v>0</v>
      </c>
      <c r="O45" s="24">
        <f t="shared" si="22"/>
        <v>7381974</v>
      </c>
      <c r="P45" s="66">
        <f t="shared" si="22"/>
        <v>11376404611</v>
      </c>
    </row>
    <row r="46" spans="1:17" s="54" customFormat="1" ht="35.25" customHeight="1">
      <c r="A46" s="119"/>
      <c r="B46" s="78"/>
      <c r="C46" s="78"/>
      <c r="D46" s="78"/>
      <c r="E46" s="78">
        <v>1</v>
      </c>
      <c r="F46" s="87" t="s">
        <v>70</v>
      </c>
      <c r="G46" s="24">
        <v>316868850</v>
      </c>
      <c r="H46" s="24">
        <v>1081421993</v>
      </c>
      <c r="I46" s="24">
        <v>0</v>
      </c>
      <c r="J46" s="24">
        <v>0</v>
      </c>
      <c r="K46" s="79">
        <v>311853899</v>
      </c>
      <c r="L46" s="24">
        <v>223044803</v>
      </c>
      <c r="M46" s="24">
        <v>0</v>
      </c>
      <c r="N46" s="24">
        <v>0</v>
      </c>
      <c r="O46" s="24">
        <v>5014951</v>
      </c>
      <c r="P46" s="66">
        <v>858377190</v>
      </c>
      <c r="Q46" s="79">
        <v>0</v>
      </c>
    </row>
    <row r="47" spans="1:16" s="54" customFormat="1" ht="20.25" customHeight="1">
      <c r="A47" s="119"/>
      <c r="B47" s="78"/>
      <c r="C47" s="78"/>
      <c r="D47" s="78"/>
      <c r="E47" s="78">
        <v>2</v>
      </c>
      <c r="F47" s="87" t="s">
        <v>68</v>
      </c>
      <c r="G47" s="24">
        <v>0</v>
      </c>
      <c r="H47" s="24">
        <v>387041738</v>
      </c>
      <c r="I47" s="24">
        <v>0</v>
      </c>
      <c r="J47" s="24">
        <v>0</v>
      </c>
      <c r="K47" s="79">
        <v>0</v>
      </c>
      <c r="L47" s="24">
        <v>387041738</v>
      </c>
      <c r="M47" s="24">
        <v>0</v>
      </c>
      <c r="N47" s="24">
        <v>0</v>
      </c>
      <c r="O47" s="24">
        <v>0</v>
      </c>
      <c r="P47" s="66">
        <v>0</v>
      </c>
    </row>
    <row r="48" spans="1:16" s="54" customFormat="1" ht="20.25" customHeight="1">
      <c r="A48" s="119"/>
      <c r="B48" s="78"/>
      <c r="C48" s="78"/>
      <c r="D48" s="78"/>
      <c r="E48" s="78">
        <v>3</v>
      </c>
      <c r="F48" s="87" t="s">
        <v>71</v>
      </c>
      <c r="G48" s="24">
        <v>80602097</v>
      </c>
      <c r="H48" s="24">
        <v>18412214389</v>
      </c>
      <c r="I48" s="24">
        <v>97043</v>
      </c>
      <c r="J48" s="24">
        <v>0</v>
      </c>
      <c r="K48" s="79">
        <v>78138031</v>
      </c>
      <c r="L48" s="24">
        <v>7894186968</v>
      </c>
      <c r="M48" s="24">
        <v>0</v>
      </c>
      <c r="N48" s="24">
        <v>0</v>
      </c>
      <c r="O48" s="24">
        <v>2367023</v>
      </c>
      <c r="P48" s="66">
        <v>10518027421</v>
      </c>
    </row>
    <row r="49" spans="1:16" s="117" customFormat="1" ht="20.25" customHeight="1">
      <c r="A49" s="119"/>
      <c r="B49" s="78"/>
      <c r="C49" s="78">
        <v>2</v>
      </c>
      <c r="D49" s="78"/>
      <c r="E49" s="78"/>
      <c r="F49" s="86" t="s">
        <v>72</v>
      </c>
      <c r="G49" s="23">
        <f aca="true" t="shared" si="23" ref="G49:H51">G50</f>
        <v>0</v>
      </c>
      <c r="H49" s="23">
        <f t="shared" si="23"/>
        <v>68569200</v>
      </c>
      <c r="I49" s="23">
        <f aca="true" t="shared" si="24" ref="I49:P51">I50</f>
        <v>0</v>
      </c>
      <c r="J49" s="23">
        <f t="shared" si="24"/>
        <v>0</v>
      </c>
      <c r="K49" s="77">
        <f t="shared" si="24"/>
        <v>0</v>
      </c>
      <c r="L49" s="23">
        <f t="shared" si="24"/>
        <v>68569200</v>
      </c>
      <c r="M49" s="23">
        <f t="shared" si="24"/>
        <v>0</v>
      </c>
      <c r="N49" s="23">
        <f t="shared" si="24"/>
        <v>0</v>
      </c>
      <c r="O49" s="23">
        <f t="shared" si="24"/>
        <v>0</v>
      </c>
      <c r="P49" s="64">
        <f t="shared" si="24"/>
        <v>0</v>
      </c>
    </row>
    <row r="50" spans="1:17" s="117" customFormat="1" ht="20.25" customHeight="1">
      <c r="A50" s="119"/>
      <c r="B50" s="78"/>
      <c r="C50" s="78"/>
      <c r="D50" s="78"/>
      <c r="E50" s="78"/>
      <c r="F50" s="85" t="s">
        <v>48</v>
      </c>
      <c r="G50" s="23">
        <f t="shared" si="23"/>
        <v>0</v>
      </c>
      <c r="H50" s="23">
        <f t="shared" si="23"/>
        <v>68569200</v>
      </c>
      <c r="I50" s="23">
        <f t="shared" si="24"/>
        <v>0</v>
      </c>
      <c r="J50" s="23">
        <f t="shared" si="24"/>
        <v>0</v>
      </c>
      <c r="K50" s="77">
        <f t="shared" si="24"/>
        <v>0</v>
      </c>
      <c r="L50" s="23">
        <f t="shared" si="24"/>
        <v>68569200</v>
      </c>
      <c r="M50" s="23">
        <f t="shared" si="24"/>
        <v>0</v>
      </c>
      <c r="N50" s="23">
        <f t="shared" si="24"/>
        <v>0</v>
      </c>
      <c r="O50" s="23">
        <f t="shared" si="24"/>
        <v>0</v>
      </c>
      <c r="P50" s="64">
        <f t="shared" si="24"/>
        <v>0</v>
      </c>
      <c r="Q50" s="77">
        <f>Q51</f>
        <v>0</v>
      </c>
    </row>
    <row r="51" spans="1:16" s="54" customFormat="1" ht="20.25" customHeight="1">
      <c r="A51" s="119"/>
      <c r="B51" s="78"/>
      <c r="C51" s="78"/>
      <c r="D51" s="78">
        <v>1</v>
      </c>
      <c r="E51" s="78"/>
      <c r="F51" s="87" t="s">
        <v>73</v>
      </c>
      <c r="G51" s="24">
        <f t="shared" si="23"/>
        <v>0</v>
      </c>
      <c r="H51" s="24">
        <f t="shared" si="23"/>
        <v>68569200</v>
      </c>
      <c r="I51" s="24">
        <f t="shared" si="24"/>
        <v>0</v>
      </c>
      <c r="J51" s="24">
        <f t="shared" si="24"/>
        <v>0</v>
      </c>
      <c r="K51" s="79">
        <f t="shared" si="24"/>
        <v>0</v>
      </c>
      <c r="L51" s="24">
        <f t="shared" si="24"/>
        <v>68569200</v>
      </c>
      <c r="M51" s="24">
        <f t="shared" si="24"/>
        <v>0</v>
      </c>
      <c r="N51" s="24">
        <f t="shared" si="24"/>
        <v>0</v>
      </c>
      <c r="O51" s="24">
        <f t="shared" si="24"/>
        <v>0</v>
      </c>
      <c r="P51" s="66">
        <f t="shared" si="24"/>
        <v>0</v>
      </c>
    </row>
    <row r="52" spans="1:16" s="54" customFormat="1" ht="22.5" customHeight="1">
      <c r="A52" s="119"/>
      <c r="B52" s="78"/>
      <c r="C52" s="78"/>
      <c r="D52" s="78"/>
      <c r="E52" s="78">
        <v>1</v>
      </c>
      <c r="F52" s="87" t="s">
        <v>68</v>
      </c>
      <c r="G52" s="24">
        <v>0</v>
      </c>
      <c r="H52" s="24">
        <v>68569200</v>
      </c>
      <c r="I52" s="24">
        <v>0</v>
      </c>
      <c r="J52" s="24">
        <v>0</v>
      </c>
      <c r="K52" s="79">
        <v>0</v>
      </c>
      <c r="L52" s="24">
        <v>68569200</v>
      </c>
      <c r="M52" s="24">
        <v>0</v>
      </c>
      <c r="N52" s="24">
        <v>0</v>
      </c>
      <c r="O52" s="24">
        <v>0</v>
      </c>
      <c r="P52" s="66">
        <v>0</v>
      </c>
    </row>
    <row r="53" spans="1:18" ht="23.25" customHeight="1">
      <c r="A53" s="119"/>
      <c r="B53" s="78"/>
      <c r="C53" s="78"/>
      <c r="D53" s="78"/>
      <c r="E53" s="78"/>
      <c r="F53" s="109"/>
      <c r="G53" s="108"/>
      <c r="H53" s="108"/>
      <c r="I53" s="108"/>
      <c r="J53" s="108"/>
      <c r="K53" s="97"/>
      <c r="L53" s="108"/>
      <c r="M53" s="108"/>
      <c r="N53" s="108"/>
      <c r="O53" s="108"/>
      <c r="P53" s="113"/>
      <c r="Q53" s="73"/>
      <c r="R53" s="73"/>
    </row>
    <row r="54" spans="1:18" ht="22.5" customHeight="1">
      <c r="A54" s="119"/>
      <c r="B54" s="78"/>
      <c r="C54" s="78"/>
      <c r="D54" s="120"/>
      <c r="E54" s="120"/>
      <c r="F54" s="108"/>
      <c r="G54" s="108"/>
      <c r="H54" s="108"/>
      <c r="I54" s="108"/>
      <c r="J54" s="108"/>
      <c r="K54" s="97"/>
      <c r="L54" s="108"/>
      <c r="M54" s="108"/>
      <c r="N54" s="108"/>
      <c r="O54" s="108"/>
      <c r="P54" s="113"/>
      <c r="Q54" s="73"/>
      <c r="R54" s="73"/>
    </row>
    <row r="55" spans="1:18" ht="22.5" customHeight="1">
      <c r="A55" s="119"/>
      <c r="B55" s="121"/>
      <c r="C55" s="121"/>
      <c r="D55" s="121"/>
      <c r="E55" s="121"/>
      <c r="F55" s="110"/>
      <c r="G55" s="108"/>
      <c r="H55" s="108"/>
      <c r="I55" s="108"/>
      <c r="J55" s="108"/>
      <c r="K55" s="97"/>
      <c r="L55" s="108"/>
      <c r="M55" s="108"/>
      <c r="N55" s="108"/>
      <c r="O55" s="108"/>
      <c r="P55" s="113"/>
      <c r="Q55" s="73"/>
      <c r="R55" s="73"/>
    </row>
    <row r="56" spans="1:18" ht="22.5" customHeight="1">
      <c r="A56" s="119"/>
      <c r="B56" s="121"/>
      <c r="C56" s="121"/>
      <c r="D56" s="121"/>
      <c r="E56" s="121"/>
      <c r="F56" s="110"/>
      <c r="G56" s="108"/>
      <c r="H56" s="108"/>
      <c r="I56" s="108"/>
      <c r="J56" s="108"/>
      <c r="K56" s="97"/>
      <c r="L56" s="108"/>
      <c r="M56" s="108"/>
      <c r="N56" s="108"/>
      <c r="O56" s="108"/>
      <c r="P56" s="113"/>
      <c r="Q56" s="73"/>
      <c r="R56" s="73"/>
    </row>
    <row r="57" spans="1:16" ht="22.5" customHeight="1">
      <c r="A57" s="119"/>
      <c r="B57" s="121"/>
      <c r="C57" s="121"/>
      <c r="D57" s="121"/>
      <c r="E57" s="121"/>
      <c r="F57" s="110"/>
      <c r="G57" s="108"/>
      <c r="H57" s="108"/>
      <c r="I57" s="108"/>
      <c r="J57" s="108"/>
      <c r="K57" s="97"/>
      <c r="L57" s="108"/>
      <c r="M57" s="108"/>
      <c r="N57" s="108"/>
      <c r="O57" s="108"/>
      <c r="P57" s="113"/>
    </row>
    <row r="58" spans="1:16" ht="22.5" customHeight="1">
      <c r="A58" s="119"/>
      <c r="B58" s="121"/>
      <c r="C58" s="121"/>
      <c r="D58" s="121"/>
      <c r="E58" s="121"/>
      <c r="F58" s="110"/>
      <c r="G58" s="108"/>
      <c r="H58" s="108"/>
      <c r="I58" s="108"/>
      <c r="J58" s="108"/>
      <c r="K58" s="97"/>
      <c r="L58" s="108"/>
      <c r="M58" s="108"/>
      <c r="N58" s="108"/>
      <c r="O58" s="108"/>
      <c r="P58" s="113"/>
    </row>
    <row r="59" spans="1:16" ht="22.5" customHeight="1">
      <c r="A59" s="119"/>
      <c r="B59" s="121"/>
      <c r="C59" s="121"/>
      <c r="D59" s="121"/>
      <c r="E59" s="121"/>
      <c r="F59" s="110"/>
      <c r="G59" s="108"/>
      <c r="H59" s="108"/>
      <c r="I59" s="108"/>
      <c r="J59" s="108"/>
      <c r="K59" s="97"/>
      <c r="L59" s="108"/>
      <c r="M59" s="108"/>
      <c r="N59" s="108"/>
      <c r="O59" s="108"/>
      <c r="P59" s="113"/>
    </row>
    <row r="60" spans="1:16" ht="35.25" customHeight="1" thickBot="1">
      <c r="A60" s="118"/>
      <c r="B60" s="122"/>
      <c r="C60" s="122"/>
      <c r="D60" s="122"/>
      <c r="E60" s="122"/>
      <c r="F60" s="112"/>
      <c r="G60" s="111"/>
      <c r="H60" s="111"/>
      <c r="I60" s="111"/>
      <c r="J60" s="111"/>
      <c r="K60" s="98"/>
      <c r="L60" s="111"/>
      <c r="M60" s="111"/>
      <c r="N60" s="111"/>
      <c r="O60" s="111"/>
      <c r="P60" s="114"/>
    </row>
    <row r="61" ht="17.2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4"/>
  <sheetViews>
    <sheetView zoomScale="95" zoomScaleNormal="95" zoomScaleSheetLayoutView="100" workbookViewId="0" topLeftCell="A1">
      <selection activeCell="F3" sqref="F3"/>
    </sheetView>
  </sheetViews>
  <sheetFormatPr defaultColWidth="9.00390625" defaultRowHeight="16.5"/>
  <cols>
    <col min="1" max="1" width="2.875" style="246" customWidth="1"/>
    <col min="2" max="2" width="2.75390625" style="246" customWidth="1"/>
    <col min="3" max="5" width="2.625" style="246" customWidth="1"/>
    <col min="6" max="6" width="22.625" style="8" customWidth="1"/>
    <col min="7" max="7" width="12.875" style="0" customWidth="1"/>
    <col min="8" max="8" width="15.625" style="0" customWidth="1"/>
    <col min="9" max="9" width="12.875" style="0" customWidth="1"/>
    <col min="10" max="10" width="13.625" style="0" customWidth="1"/>
    <col min="11" max="15" width="14.75390625" style="0" customWidth="1"/>
    <col min="16" max="16" width="15.50390625" style="0" customWidth="1"/>
  </cols>
  <sheetData>
    <row r="1" spans="1:11" s="11" customFormat="1" ht="15.75" customHeight="1">
      <c r="A1" s="216"/>
      <c r="B1" s="217"/>
      <c r="C1" s="217"/>
      <c r="D1" s="217"/>
      <c r="E1" s="217"/>
      <c r="F1" s="10"/>
      <c r="G1" s="10"/>
      <c r="H1" s="10"/>
      <c r="I1" s="10"/>
      <c r="J1" s="50" t="s">
        <v>93</v>
      </c>
      <c r="K1" s="51" t="s">
        <v>19</v>
      </c>
    </row>
    <row r="2" spans="1:11" s="9" customFormat="1" ht="25.5" customHeight="1">
      <c r="A2" s="216"/>
      <c r="B2" s="216"/>
      <c r="C2" s="216"/>
      <c r="D2" s="216"/>
      <c r="E2" s="216"/>
      <c r="F2" s="32"/>
      <c r="G2" s="32"/>
      <c r="H2" s="32"/>
      <c r="I2" s="32"/>
      <c r="J2" s="2" t="s">
        <v>16</v>
      </c>
      <c r="K2" s="52" t="s">
        <v>119</v>
      </c>
    </row>
    <row r="3" spans="1:11" s="9" customFormat="1" ht="25.5" customHeight="1">
      <c r="A3" s="216"/>
      <c r="B3" s="216"/>
      <c r="C3" s="216"/>
      <c r="D3" s="216"/>
      <c r="E3" s="216"/>
      <c r="F3" s="32"/>
      <c r="G3" s="32"/>
      <c r="H3" s="70"/>
      <c r="J3" s="2" t="s">
        <v>77</v>
      </c>
      <c r="K3" s="52" t="s">
        <v>78</v>
      </c>
    </row>
    <row r="4" spans="1:16" s="54" customFormat="1" ht="16.5" customHeight="1" thickBot="1">
      <c r="A4" s="410"/>
      <c r="B4" s="410"/>
      <c r="C4" s="410"/>
      <c r="D4" s="410"/>
      <c r="E4" s="410"/>
      <c r="G4" s="56"/>
      <c r="J4" s="71" t="s">
        <v>79</v>
      </c>
      <c r="K4" s="58" t="s">
        <v>124</v>
      </c>
      <c r="P4" s="57" t="s">
        <v>1</v>
      </c>
    </row>
    <row r="5" spans="1:16" ht="24" customHeight="1">
      <c r="A5" s="411" t="s">
        <v>0</v>
      </c>
      <c r="B5" s="389" t="s">
        <v>106</v>
      </c>
      <c r="C5" s="390"/>
      <c r="D5" s="390"/>
      <c r="E5" s="390"/>
      <c r="F5" s="391"/>
      <c r="G5" s="413" t="s">
        <v>2</v>
      </c>
      <c r="H5" s="415"/>
      <c r="I5" s="413" t="s">
        <v>26</v>
      </c>
      <c r="J5" s="415"/>
      <c r="K5" s="414" t="s">
        <v>3</v>
      </c>
      <c r="L5" s="415"/>
      <c r="M5" s="413" t="s">
        <v>10</v>
      </c>
      <c r="N5" s="415"/>
      <c r="O5" s="413" t="s">
        <v>4</v>
      </c>
      <c r="P5" s="414"/>
    </row>
    <row r="6" spans="1:16" ht="24" customHeight="1">
      <c r="A6" s="412"/>
      <c r="B6" s="218" t="s">
        <v>11</v>
      </c>
      <c r="C6" s="218" t="s">
        <v>12</v>
      </c>
      <c r="D6" s="218" t="s">
        <v>13</v>
      </c>
      <c r="E6" s="218" t="s">
        <v>14</v>
      </c>
      <c r="F6" s="59" t="s">
        <v>116</v>
      </c>
      <c r="G6" s="59" t="s">
        <v>100</v>
      </c>
      <c r="H6" s="59" t="s">
        <v>15</v>
      </c>
      <c r="I6" s="59" t="s">
        <v>100</v>
      </c>
      <c r="J6" s="60" t="s">
        <v>15</v>
      </c>
      <c r="K6" s="61" t="s">
        <v>100</v>
      </c>
      <c r="L6" s="59" t="s">
        <v>15</v>
      </c>
      <c r="M6" s="59" t="s">
        <v>100</v>
      </c>
      <c r="N6" s="59" t="s">
        <v>15</v>
      </c>
      <c r="O6" s="59" t="s">
        <v>100</v>
      </c>
      <c r="P6" s="62" t="s">
        <v>15</v>
      </c>
    </row>
    <row r="7" spans="1:16" s="31" customFormat="1" ht="24" customHeight="1">
      <c r="A7" s="219">
        <v>94</v>
      </c>
      <c r="B7" s="258"/>
      <c r="C7" s="259"/>
      <c r="D7" s="259"/>
      <c r="E7" s="259"/>
      <c r="F7" s="242" t="s">
        <v>117</v>
      </c>
      <c r="G7" s="278">
        <f aca="true" t="shared" si="0" ref="G7:P7">G11+G27+G41+G51+G66</f>
        <v>0</v>
      </c>
      <c r="H7" s="278">
        <f t="shared" si="0"/>
        <v>2236127077</v>
      </c>
      <c r="I7" s="278">
        <f t="shared" si="0"/>
        <v>0</v>
      </c>
      <c r="J7" s="289">
        <f t="shared" si="0"/>
        <v>0</v>
      </c>
      <c r="K7" s="290">
        <f t="shared" si="0"/>
        <v>0</v>
      </c>
      <c r="L7" s="278">
        <f t="shared" si="0"/>
        <v>819617335</v>
      </c>
      <c r="M7" s="291">
        <f t="shared" si="0"/>
        <v>0</v>
      </c>
      <c r="N7" s="291">
        <f t="shared" si="0"/>
        <v>0</v>
      </c>
      <c r="O7" s="278">
        <f t="shared" si="0"/>
        <v>0</v>
      </c>
      <c r="P7" s="292">
        <f t="shared" si="0"/>
        <v>1416509742</v>
      </c>
    </row>
    <row r="8" spans="2:16" s="159" customFormat="1" ht="21" customHeight="1" hidden="1">
      <c r="B8" s="260"/>
      <c r="C8" s="261"/>
      <c r="D8" s="261"/>
      <c r="E8" s="261"/>
      <c r="F8" s="160" t="s">
        <v>103</v>
      </c>
      <c r="G8" s="293">
        <f aca="true" t="shared" si="1" ref="G8:P8">SUM(G9:G10)</f>
        <v>19039409</v>
      </c>
      <c r="H8" s="293">
        <f t="shared" si="1"/>
        <v>2548994601</v>
      </c>
      <c r="I8" s="293">
        <f t="shared" si="1"/>
        <v>0</v>
      </c>
      <c r="J8" s="293">
        <f t="shared" si="1"/>
        <v>0</v>
      </c>
      <c r="K8" s="294">
        <f t="shared" si="1"/>
        <v>0</v>
      </c>
      <c r="L8" s="293">
        <f t="shared" si="1"/>
        <v>248389481</v>
      </c>
      <c r="M8" s="293">
        <f t="shared" si="1"/>
        <v>0</v>
      </c>
      <c r="N8" s="293">
        <f t="shared" si="1"/>
        <v>0</v>
      </c>
      <c r="O8" s="293">
        <f t="shared" si="1"/>
        <v>19039409</v>
      </c>
      <c r="P8" s="295">
        <f t="shared" si="1"/>
        <v>2300605120</v>
      </c>
    </row>
    <row r="9" spans="1:16" s="162" customFormat="1" ht="21.75" customHeight="1" hidden="1">
      <c r="A9" s="220"/>
      <c r="B9" s="220"/>
      <c r="C9" s="262"/>
      <c r="D9" s="262"/>
      <c r="E9" s="262"/>
      <c r="F9" s="161" t="s">
        <v>104</v>
      </c>
      <c r="G9" s="296">
        <f>G13+G29+G43+G53+G68</f>
        <v>0</v>
      </c>
      <c r="H9" s="296">
        <f aca="true" t="shared" si="2" ref="H9:N9">H13+H29+H43+H53+H68</f>
        <v>0</v>
      </c>
      <c r="I9" s="296">
        <f t="shared" si="2"/>
        <v>0</v>
      </c>
      <c r="J9" s="296">
        <f t="shared" si="2"/>
        <v>0</v>
      </c>
      <c r="K9" s="297">
        <f t="shared" si="2"/>
        <v>0</v>
      </c>
      <c r="L9" s="296">
        <f t="shared" si="2"/>
        <v>0</v>
      </c>
      <c r="M9" s="296">
        <f t="shared" si="2"/>
        <v>0</v>
      </c>
      <c r="N9" s="296">
        <f t="shared" si="2"/>
        <v>0</v>
      </c>
      <c r="O9" s="296">
        <f>G9-I9-K9+M9</f>
        <v>0</v>
      </c>
      <c r="P9" s="298">
        <f>H9-J9-L9+N9</f>
        <v>0</v>
      </c>
    </row>
    <row r="10" spans="1:16" s="164" customFormat="1" ht="21.75" customHeight="1" hidden="1">
      <c r="A10" s="221"/>
      <c r="B10" s="221"/>
      <c r="C10" s="263"/>
      <c r="D10" s="263"/>
      <c r="E10" s="263"/>
      <c r="F10" s="163" t="s">
        <v>105</v>
      </c>
      <c r="G10" s="299">
        <f>G14+G30+G44+G54+G69</f>
        <v>19039409</v>
      </c>
      <c r="H10" s="299">
        <f aca="true" t="shared" si="3" ref="H10:N10">H14+H30+H44+H54+H69</f>
        <v>2548994601</v>
      </c>
      <c r="I10" s="299">
        <f t="shared" si="3"/>
        <v>0</v>
      </c>
      <c r="J10" s="299">
        <f t="shared" si="3"/>
        <v>0</v>
      </c>
      <c r="K10" s="300">
        <f t="shared" si="3"/>
        <v>0</v>
      </c>
      <c r="L10" s="299">
        <f t="shared" si="3"/>
        <v>248389481</v>
      </c>
      <c r="M10" s="299">
        <f t="shared" si="3"/>
        <v>0</v>
      </c>
      <c r="N10" s="299">
        <f t="shared" si="3"/>
        <v>0</v>
      </c>
      <c r="O10" s="299">
        <f>G10-I10-K10+M10</f>
        <v>19039409</v>
      </c>
      <c r="P10" s="301">
        <f>H10-J10-L10+N10</f>
        <v>2300605120</v>
      </c>
    </row>
    <row r="11" spans="1:16" s="211" customFormat="1" ht="21" customHeight="1" hidden="1">
      <c r="A11" s="222"/>
      <c r="B11" s="222">
        <v>1</v>
      </c>
      <c r="C11" s="264"/>
      <c r="D11" s="264"/>
      <c r="E11" s="264"/>
      <c r="F11" s="210" t="s">
        <v>41</v>
      </c>
      <c r="G11" s="302">
        <f>G15+G21</f>
        <v>0</v>
      </c>
      <c r="H11" s="302">
        <f>H15+H21</f>
        <v>0</v>
      </c>
      <c r="I11" s="302">
        <f aca="true" t="shared" si="4" ref="I11:P11">I15+I21</f>
        <v>0</v>
      </c>
      <c r="J11" s="302">
        <f t="shared" si="4"/>
        <v>0</v>
      </c>
      <c r="K11" s="303">
        <f t="shared" si="4"/>
        <v>0</v>
      </c>
      <c r="L11" s="302">
        <f t="shared" si="4"/>
        <v>0</v>
      </c>
      <c r="M11" s="304">
        <f t="shared" si="4"/>
        <v>0</v>
      </c>
      <c r="N11" s="305">
        <f t="shared" si="4"/>
        <v>0</v>
      </c>
      <c r="O11" s="302">
        <f t="shared" si="4"/>
        <v>0</v>
      </c>
      <c r="P11" s="306">
        <f t="shared" si="4"/>
        <v>0</v>
      </c>
    </row>
    <row r="12" spans="1:16" s="144" customFormat="1" ht="21" customHeight="1" hidden="1">
      <c r="A12" s="142"/>
      <c r="B12" s="265"/>
      <c r="C12" s="266"/>
      <c r="D12" s="266"/>
      <c r="E12" s="266"/>
      <c r="F12" s="143" t="s">
        <v>102</v>
      </c>
      <c r="G12" s="307">
        <f aca="true" t="shared" si="5" ref="G12:P12">SUM(G13:G14)</f>
        <v>0</v>
      </c>
      <c r="H12" s="307">
        <f t="shared" si="5"/>
        <v>0</v>
      </c>
      <c r="I12" s="307">
        <f t="shared" si="5"/>
        <v>0</v>
      </c>
      <c r="J12" s="307">
        <f t="shared" si="5"/>
        <v>0</v>
      </c>
      <c r="K12" s="308">
        <f t="shared" si="5"/>
        <v>0</v>
      </c>
      <c r="L12" s="307">
        <f t="shared" si="5"/>
        <v>0</v>
      </c>
      <c r="M12" s="307">
        <f t="shared" si="5"/>
        <v>0</v>
      </c>
      <c r="N12" s="307">
        <f t="shared" si="5"/>
        <v>0</v>
      </c>
      <c r="O12" s="307">
        <f t="shared" si="5"/>
        <v>0</v>
      </c>
      <c r="P12" s="309">
        <f t="shared" si="5"/>
        <v>0</v>
      </c>
    </row>
    <row r="13" spans="1:16" s="146" customFormat="1" ht="21.75" customHeight="1" hidden="1">
      <c r="A13" s="223"/>
      <c r="B13" s="223"/>
      <c r="C13" s="267"/>
      <c r="D13" s="267"/>
      <c r="E13" s="267"/>
      <c r="F13" s="145" t="s">
        <v>96</v>
      </c>
      <c r="G13" s="310">
        <f>G19+G25</f>
        <v>0</v>
      </c>
      <c r="H13" s="310">
        <f aca="true" t="shared" si="6" ref="H13:N13">H19+H25</f>
        <v>0</v>
      </c>
      <c r="I13" s="310">
        <f t="shared" si="6"/>
        <v>0</v>
      </c>
      <c r="J13" s="310">
        <f t="shared" si="6"/>
        <v>0</v>
      </c>
      <c r="K13" s="311">
        <f t="shared" si="6"/>
        <v>0</v>
      </c>
      <c r="L13" s="310">
        <f t="shared" si="6"/>
        <v>0</v>
      </c>
      <c r="M13" s="310">
        <f t="shared" si="6"/>
        <v>0</v>
      </c>
      <c r="N13" s="310">
        <f t="shared" si="6"/>
        <v>0</v>
      </c>
      <c r="O13" s="310">
        <f>G13-I13-K13+M13</f>
        <v>0</v>
      </c>
      <c r="P13" s="312">
        <f>H13-J13-L13+N13</f>
        <v>0</v>
      </c>
    </row>
    <row r="14" spans="1:16" s="148" customFormat="1" ht="21.75" customHeight="1" hidden="1">
      <c r="A14" s="224"/>
      <c r="B14" s="224"/>
      <c r="C14" s="268"/>
      <c r="D14" s="268"/>
      <c r="E14" s="268"/>
      <c r="F14" s="147" t="s">
        <v>95</v>
      </c>
      <c r="G14" s="313">
        <f>G20+G26</f>
        <v>0</v>
      </c>
      <c r="H14" s="313">
        <f aca="true" t="shared" si="7" ref="H14:N14">H20+H26</f>
        <v>0</v>
      </c>
      <c r="I14" s="313">
        <f t="shared" si="7"/>
        <v>0</v>
      </c>
      <c r="J14" s="313">
        <f t="shared" si="7"/>
        <v>0</v>
      </c>
      <c r="K14" s="314">
        <f t="shared" si="7"/>
        <v>0</v>
      </c>
      <c r="L14" s="313">
        <f t="shared" si="7"/>
        <v>0</v>
      </c>
      <c r="M14" s="313">
        <f t="shared" si="7"/>
        <v>0</v>
      </c>
      <c r="N14" s="313">
        <f t="shared" si="7"/>
        <v>0</v>
      </c>
      <c r="O14" s="313">
        <f>G14-I14-K14+M14</f>
        <v>0</v>
      </c>
      <c r="P14" s="315">
        <f>H14-J14-L14+N14</f>
        <v>0</v>
      </c>
    </row>
    <row r="15" spans="1:16" s="128" customFormat="1" ht="21" customHeight="1" hidden="1">
      <c r="A15" s="227"/>
      <c r="B15" s="227"/>
      <c r="C15" s="269">
        <v>1</v>
      </c>
      <c r="D15" s="269"/>
      <c r="E15" s="269"/>
      <c r="F15" s="129" t="s">
        <v>42</v>
      </c>
      <c r="G15" s="316">
        <f aca="true" t="shared" si="8" ref="G15:P17">G16</f>
        <v>0</v>
      </c>
      <c r="H15" s="316">
        <f t="shared" si="8"/>
        <v>0</v>
      </c>
      <c r="I15" s="316">
        <f t="shared" si="8"/>
        <v>0</v>
      </c>
      <c r="J15" s="316">
        <f t="shared" si="8"/>
        <v>0</v>
      </c>
      <c r="K15" s="317">
        <f t="shared" si="8"/>
        <v>0</v>
      </c>
      <c r="L15" s="316">
        <f t="shared" si="8"/>
        <v>0</v>
      </c>
      <c r="M15" s="318">
        <f t="shared" si="8"/>
        <v>0</v>
      </c>
      <c r="N15" s="318">
        <f t="shared" si="8"/>
        <v>0</v>
      </c>
      <c r="O15" s="316">
        <f t="shared" si="8"/>
        <v>0</v>
      </c>
      <c r="P15" s="319">
        <f t="shared" si="8"/>
        <v>0</v>
      </c>
    </row>
    <row r="16" spans="1:16" s="128" customFormat="1" ht="21" customHeight="1" hidden="1">
      <c r="A16" s="227"/>
      <c r="B16" s="227"/>
      <c r="C16" s="269"/>
      <c r="D16" s="269"/>
      <c r="E16" s="269"/>
      <c r="F16" s="244" t="s">
        <v>43</v>
      </c>
      <c r="G16" s="316">
        <f t="shared" si="8"/>
        <v>0</v>
      </c>
      <c r="H16" s="316">
        <f t="shared" si="8"/>
        <v>0</v>
      </c>
      <c r="I16" s="316">
        <f t="shared" si="8"/>
        <v>0</v>
      </c>
      <c r="J16" s="316">
        <f t="shared" si="8"/>
        <v>0</v>
      </c>
      <c r="K16" s="317">
        <f t="shared" si="8"/>
        <v>0</v>
      </c>
      <c r="L16" s="316">
        <f t="shared" si="8"/>
        <v>0</v>
      </c>
      <c r="M16" s="318">
        <f t="shared" si="8"/>
        <v>0</v>
      </c>
      <c r="N16" s="318">
        <f t="shared" si="8"/>
        <v>0</v>
      </c>
      <c r="O16" s="316">
        <f t="shared" si="8"/>
        <v>0</v>
      </c>
      <c r="P16" s="319">
        <f t="shared" si="8"/>
        <v>0</v>
      </c>
    </row>
    <row r="17" spans="1:16" s="131" customFormat="1" ht="21" customHeight="1" hidden="1">
      <c r="A17" s="227"/>
      <c r="B17" s="227"/>
      <c r="C17" s="269"/>
      <c r="D17" s="269">
        <v>1</v>
      </c>
      <c r="E17" s="269"/>
      <c r="F17" s="340" t="s">
        <v>44</v>
      </c>
      <c r="G17" s="320">
        <f t="shared" si="8"/>
        <v>0</v>
      </c>
      <c r="H17" s="320">
        <f t="shared" si="8"/>
        <v>0</v>
      </c>
      <c r="I17" s="320">
        <f t="shared" si="8"/>
        <v>0</v>
      </c>
      <c r="J17" s="320">
        <f t="shared" si="8"/>
        <v>0</v>
      </c>
      <c r="K17" s="321">
        <f t="shared" si="8"/>
        <v>0</v>
      </c>
      <c r="L17" s="320">
        <f t="shared" si="8"/>
        <v>0</v>
      </c>
      <c r="M17" s="322">
        <f t="shared" si="8"/>
        <v>0</v>
      </c>
      <c r="N17" s="322">
        <f t="shared" si="8"/>
        <v>0</v>
      </c>
      <c r="O17" s="320">
        <f t="shared" si="8"/>
        <v>0</v>
      </c>
      <c r="P17" s="323">
        <f t="shared" si="8"/>
        <v>0</v>
      </c>
    </row>
    <row r="18" spans="1:16" s="140" customFormat="1" ht="51.75" customHeight="1" hidden="1">
      <c r="A18" s="222"/>
      <c r="B18" s="222"/>
      <c r="C18" s="264"/>
      <c r="D18" s="264"/>
      <c r="E18" s="264">
        <v>1</v>
      </c>
      <c r="F18" s="341" t="s">
        <v>45</v>
      </c>
      <c r="G18" s="324">
        <f>G19+G20</f>
        <v>0</v>
      </c>
      <c r="H18" s="324">
        <f aca="true" t="shared" si="9" ref="H18:N18">H19+H20</f>
        <v>0</v>
      </c>
      <c r="I18" s="324">
        <f t="shared" si="9"/>
        <v>0</v>
      </c>
      <c r="J18" s="324">
        <f t="shared" si="9"/>
        <v>0</v>
      </c>
      <c r="K18" s="325">
        <f t="shared" si="9"/>
        <v>0</v>
      </c>
      <c r="L18" s="324">
        <f t="shared" si="9"/>
        <v>0</v>
      </c>
      <c r="M18" s="326">
        <f t="shared" si="9"/>
        <v>0</v>
      </c>
      <c r="N18" s="326">
        <f t="shared" si="9"/>
        <v>0</v>
      </c>
      <c r="O18" s="324">
        <f aca="true" t="shared" si="10" ref="O18:P20">G18-I18-K18+M18</f>
        <v>0</v>
      </c>
      <c r="P18" s="327">
        <f t="shared" si="10"/>
        <v>0</v>
      </c>
    </row>
    <row r="19" spans="1:16" s="153" customFormat="1" ht="21.75" customHeight="1" hidden="1">
      <c r="A19" s="225"/>
      <c r="B19" s="225"/>
      <c r="C19" s="270"/>
      <c r="D19" s="270"/>
      <c r="E19" s="270"/>
      <c r="F19" s="149" t="s">
        <v>96</v>
      </c>
      <c r="G19" s="328">
        <v>0</v>
      </c>
      <c r="H19" s="328">
        <v>0</v>
      </c>
      <c r="I19" s="328"/>
      <c r="J19" s="328"/>
      <c r="K19" s="329"/>
      <c r="L19" s="328"/>
      <c r="M19" s="328"/>
      <c r="N19" s="328">
        <f>-M19</f>
        <v>0</v>
      </c>
      <c r="O19" s="330">
        <f t="shared" si="10"/>
        <v>0</v>
      </c>
      <c r="P19" s="330">
        <f t="shared" si="10"/>
        <v>0</v>
      </c>
    </row>
    <row r="20" spans="1:16" s="158" customFormat="1" ht="21.75" customHeight="1" hidden="1">
      <c r="A20" s="226"/>
      <c r="B20" s="226"/>
      <c r="C20" s="271"/>
      <c r="D20" s="271"/>
      <c r="E20" s="271"/>
      <c r="F20" s="154" t="s">
        <v>95</v>
      </c>
      <c r="G20" s="331">
        <v>0</v>
      </c>
      <c r="H20" s="331">
        <v>0</v>
      </c>
      <c r="I20" s="331"/>
      <c r="J20" s="331"/>
      <c r="K20" s="332"/>
      <c r="L20" s="331"/>
      <c r="M20" s="331"/>
      <c r="N20" s="331">
        <f>-M20</f>
        <v>0</v>
      </c>
      <c r="O20" s="333">
        <f t="shared" si="10"/>
        <v>0</v>
      </c>
      <c r="P20" s="333">
        <f t="shared" si="10"/>
        <v>0</v>
      </c>
    </row>
    <row r="21" spans="1:16" s="132" customFormat="1" ht="21" customHeight="1" hidden="1">
      <c r="A21" s="227"/>
      <c r="B21" s="227"/>
      <c r="C21" s="269">
        <v>2</v>
      </c>
      <c r="D21" s="269"/>
      <c r="E21" s="269"/>
      <c r="F21" s="129" t="s">
        <v>46</v>
      </c>
      <c r="G21" s="316">
        <f>G22</f>
        <v>0</v>
      </c>
      <c r="H21" s="316">
        <f>H22</f>
        <v>0</v>
      </c>
      <c r="I21" s="316">
        <f aca="true" t="shared" si="11" ref="I21:N21">I22</f>
        <v>0</v>
      </c>
      <c r="J21" s="316">
        <f t="shared" si="11"/>
        <v>0</v>
      </c>
      <c r="K21" s="317">
        <f t="shared" si="11"/>
        <v>0</v>
      </c>
      <c r="L21" s="316">
        <f t="shared" si="11"/>
        <v>0</v>
      </c>
      <c r="M21" s="318">
        <f t="shared" si="11"/>
        <v>0</v>
      </c>
      <c r="N21" s="318">
        <f t="shared" si="11"/>
        <v>0</v>
      </c>
      <c r="O21" s="316">
        <f>O22</f>
        <v>0</v>
      </c>
      <c r="P21" s="319">
        <f>P22</f>
        <v>0</v>
      </c>
    </row>
    <row r="22" spans="1:16" s="132" customFormat="1" ht="21" customHeight="1" hidden="1">
      <c r="A22" s="227"/>
      <c r="B22" s="227"/>
      <c r="C22" s="269"/>
      <c r="D22" s="269"/>
      <c r="E22" s="269"/>
      <c r="F22" s="244" t="s">
        <v>43</v>
      </c>
      <c r="G22" s="316">
        <f aca="true" t="shared" si="12" ref="G22:P23">G23</f>
        <v>0</v>
      </c>
      <c r="H22" s="316">
        <f t="shared" si="12"/>
        <v>0</v>
      </c>
      <c r="I22" s="316">
        <f t="shared" si="12"/>
        <v>0</v>
      </c>
      <c r="J22" s="316">
        <f t="shared" si="12"/>
        <v>0</v>
      </c>
      <c r="K22" s="317">
        <f t="shared" si="12"/>
        <v>0</v>
      </c>
      <c r="L22" s="316">
        <f t="shared" si="12"/>
        <v>0</v>
      </c>
      <c r="M22" s="318">
        <f t="shared" si="12"/>
        <v>0</v>
      </c>
      <c r="N22" s="318">
        <f t="shared" si="12"/>
        <v>0</v>
      </c>
      <c r="O22" s="316">
        <f t="shared" si="12"/>
        <v>0</v>
      </c>
      <c r="P22" s="319">
        <f t="shared" si="12"/>
        <v>0</v>
      </c>
    </row>
    <row r="23" spans="1:16" s="133" customFormat="1" ht="21" customHeight="1" hidden="1">
      <c r="A23" s="227"/>
      <c r="B23" s="227"/>
      <c r="C23" s="269"/>
      <c r="D23" s="269">
        <v>1</v>
      </c>
      <c r="E23" s="269"/>
      <c r="F23" s="130" t="s">
        <v>47</v>
      </c>
      <c r="G23" s="320">
        <f t="shared" si="12"/>
        <v>0</v>
      </c>
      <c r="H23" s="320">
        <f t="shared" si="12"/>
        <v>0</v>
      </c>
      <c r="I23" s="320">
        <f t="shared" si="12"/>
        <v>0</v>
      </c>
      <c r="J23" s="320">
        <f t="shared" si="12"/>
        <v>0</v>
      </c>
      <c r="K23" s="321">
        <f t="shared" si="12"/>
        <v>0</v>
      </c>
      <c r="L23" s="320">
        <f t="shared" si="12"/>
        <v>0</v>
      </c>
      <c r="M23" s="322">
        <f t="shared" si="12"/>
        <v>0</v>
      </c>
      <c r="N23" s="322">
        <f t="shared" si="12"/>
        <v>0</v>
      </c>
      <c r="O23" s="320">
        <f t="shared" si="12"/>
        <v>0</v>
      </c>
      <c r="P23" s="323">
        <f t="shared" si="12"/>
        <v>0</v>
      </c>
    </row>
    <row r="24" spans="1:16" s="141" customFormat="1" ht="36.75" customHeight="1" hidden="1">
      <c r="A24" s="222"/>
      <c r="B24" s="222"/>
      <c r="C24" s="264"/>
      <c r="D24" s="264"/>
      <c r="E24" s="264">
        <v>1</v>
      </c>
      <c r="F24" s="139" t="s">
        <v>92</v>
      </c>
      <c r="G24" s="324">
        <f aca="true" t="shared" si="13" ref="G24:N24">G25+G26</f>
        <v>0</v>
      </c>
      <c r="H24" s="324">
        <f t="shared" si="13"/>
        <v>0</v>
      </c>
      <c r="I24" s="324">
        <f t="shared" si="13"/>
        <v>0</v>
      </c>
      <c r="J24" s="324">
        <f t="shared" si="13"/>
        <v>0</v>
      </c>
      <c r="K24" s="325">
        <f t="shared" si="13"/>
        <v>0</v>
      </c>
      <c r="L24" s="324">
        <f t="shared" si="13"/>
        <v>0</v>
      </c>
      <c r="M24" s="326">
        <f t="shared" si="13"/>
        <v>0</v>
      </c>
      <c r="N24" s="326">
        <f t="shared" si="13"/>
        <v>0</v>
      </c>
      <c r="O24" s="324">
        <f aca="true" t="shared" si="14" ref="O24:P26">G24-I24-K24+M24</f>
        <v>0</v>
      </c>
      <c r="P24" s="327">
        <f t="shared" si="14"/>
        <v>0</v>
      </c>
    </row>
    <row r="25" spans="1:16" s="153" customFormat="1" ht="21.75" customHeight="1" hidden="1">
      <c r="A25" s="225"/>
      <c r="B25" s="225"/>
      <c r="C25" s="270"/>
      <c r="D25" s="270"/>
      <c r="E25" s="270"/>
      <c r="F25" s="149" t="s">
        <v>96</v>
      </c>
      <c r="G25" s="328"/>
      <c r="H25" s="328"/>
      <c r="I25" s="328"/>
      <c r="J25" s="328"/>
      <c r="K25" s="329"/>
      <c r="L25" s="328"/>
      <c r="M25" s="328"/>
      <c r="N25" s="328">
        <f>-M25</f>
        <v>0</v>
      </c>
      <c r="O25" s="330">
        <f t="shared" si="14"/>
        <v>0</v>
      </c>
      <c r="P25" s="330">
        <f t="shared" si="14"/>
        <v>0</v>
      </c>
    </row>
    <row r="26" spans="1:16" s="158" customFormat="1" ht="21.75" customHeight="1" hidden="1">
      <c r="A26" s="226"/>
      <c r="B26" s="226"/>
      <c r="C26" s="271"/>
      <c r="D26" s="271"/>
      <c r="E26" s="271"/>
      <c r="F26" s="154" t="s">
        <v>95</v>
      </c>
      <c r="G26" s="331"/>
      <c r="H26" s="331"/>
      <c r="I26" s="331"/>
      <c r="J26" s="331"/>
      <c r="K26" s="332"/>
      <c r="L26" s="331"/>
      <c r="M26" s="331"/>
      <c r="N26" s="331">
        <f>-M26</f>
        <v>0</v>
      </c>
      <c r="O26" s="333">
        <f t="shared" si="14"/>
        <v>0</v>
      </c>
      <c r="P26" s="333">
        <f t="shared" si="14"/>
        <v>0</v>
      </c>
    </row>
    <row r="27" spans="1:16" s="212" customFormat="1" ht="21" customHeight="1" hidden="1">
      <c r="A27" s="222"/>
      <c r="B27" s="222">
        <v>2</v>
      </c>
      <c r="C27" s="264"/>
      <c r="D27" s="264"/>
      <c r="E27" s="264"/>
      <c r="F27" s="210" t="s">
        <v>35</v>
      </c>
      <c r="G27" s="302">
        <f aca="true" t="shared" si="15" ref="G27:P27">G31</f>
        <v>0</v>
      </c>
      <c r="H27" s="302">
        <f t="shared" si="15"/>
        <v>0</v>
      </c>
      <c r="I27" s="302">
        <f t="shared" si="15"/>
        <v>0</v>
      </c>
      <c r="J27" s="302">
        <f t="shared" si="15"/>
        <v>0</v>
      </c>
      <c r="K27" s="303">
        <f t="shared" si="15"/>
        <v>0</v>
      </c>
      <c r="L27" s="302">
        <f t="shared" si="15"/>
        <v>0</v>
      </c>
      <c r="M27" s="304">
        <f t="shared" si="15"/>
        <v>0</v>
      </c>
      <c r="N27" s="304">
        <f t="shared" si="15"/>
        <v>0</v>
      </c>
      <c r="O27" s="302">
        <f t="shared" si="15"/>
        <v>0</v>
      </c>
      <c r="P27" s="306">
        <f t="shared" si="15"/>
        <v>0</v>
      </c>
    </row>
    <row r="28" spans="1:16" s="144" customFormat="1" ht="21" customHeight="1" hidden="1">
      <c r="A28" s="142"/>
      <c r="B28" s="265"/>
      <c r="C28" s="266"/>
      <c r="D28" s="266"/>
      <c r="E28" s="266"/>
      <c r="F28" s="143" t="s">
        <v>102</v>
      </c>
      <c r="G28" s="307">
        <f aca="true" t="shared" si="16" ref="G28:P28">SUM(G29:G30)</f>
        <v>0</v>
      </c>
      <c r="H28" s="307">
        <f t="shared" si="16"/>
        <v>0</v>
      </c>
      <c r="I28" s="307">
        <f t="shared" si="16"/>
        <v>0</v>
      </c>
      <c r="J28" s="307">
        <f t="shared" si="16"/>
        <v>0</v>
      </c>
      <c r="K28" s="308">
        <f t="shared" si="16"/>
        <v>0</v>
      </c>
      <c r="L28" s="307">
        <f t="shared" si="16"/>
        <v>0</v>
      </c>
      <c r="M28" s="307">
        <f t="shared" si="16"/>
        <v>0</v>
      </c>
      <c r="N28" s="307">
        <f t="shared" si="16"/>
        <v>0</v>
      </c>
      <c r="O28" s="307">
        <f t="shared" si="16"/>
        <v>0</v>
      </c>
      <c r="P28" s="309">
        <f t="shared" si="16"/>
        <v>0</v>
      </c>
    </row>
    <row r="29" spans="1:16" s="146" customFormat="1" ht="21.75" customHeight="1" hidden="1">
      <c r="A29" s="223"/>
      <c r="B29" s="223"/>
      <c r="C29" s="267"/>
      <c r="D29" s="267"/>
      <c r="E29" s="267"/>
      <c r="F29" s="145" t="s">
        <v>96</v>
      </c>
      <c r="G29" s="310">
        <f>G34+G39</f>
        <v>0</v>
      </c>
      <c r="H29" s="310">
        <f aca="true" t="shared" si="17" ref="H29:N29">H34+H39</f>
        <v>0</v>
      </c>
      <c r="I29" s="310">
        <f t="shared" si="17"/>
        <v>0</v>
      </c>
      <c r="J29" s="310">
        <f t="shared" si="17"/>
        <v>0</v>
      </c>
      <c r="K29" s="311">
        <f t="shared" si="17"/>
        <v>0</v>
      </c>
      <c r="L29" s="310">
        <f t="shared" si="17"/>
        <v>0</v>
      </c>
      <c r="M29" s="310">
        <f t="shared" si="17"/>
        <v>0</v>
      </c>
      <c r="N29" s="310">
        <f t="shared" si="17"/>
        <v>0</v>
      </c>
      <c r="O29" s="310">
        <f>G29-I29-K29+M29</f>
        <v>0</v>
      </c>
      <c r="P29" s="312">
        <f>H29-J29-L29+N29</f>
        <v>0</v>
      </c>
    </row>
    <row r="30" spans="1:16" s="148" customFormat="1" ht="21.75" customHeight="1" hidden="1">
      <c r="A30" s="224"/>
      <c r="B30" s="224"/>
      <c r="C30" s="268"/>
      <c r="D30" s="268"/>
      <c r="E30" s="268"/>
      <c r="F30" s="147" t="s">
        <v>95</v>
      </c>
      <c r="G30" s="313">
        <f>G35+G40</f>
        <v>0</v>
      </c>
      <c r="H30" s="313">
        <f aca="true" t="shared" si="18" ref="H30:N30">H35+H40</f>
        <v>0</v>
      </c>
      <c r="I30" s="313">
        <f t="shared" si="18"/>
        <v>0</v>
      </c>
      <c r="J30" s="313">
        <f t="shared" si="18"/>
        <v>0</v>
      </c>
      <c r="K30" s="314">
        <f t="shared" si="18"/>
        <v>0</v>
      </c>
      <c r="L30" s="313">
        <f t="shared" si="18"/>
        <v>0</v>
      </c>
      <c r="M30" s="313">
        <f t="shared" si="18"/>
        <v>0</v>
      </c>
      <c r="N30" s="313">
        <f t="shared" si="18"/>
        <v>0</v>
      </c>
      <c r="O30" s="313">
        <f>G30-I30-K30+M30</f>
        <v>0</v>
      </c>
      <c r="P30" s="315">
        <f>H30-J30-L30+N30</f>
        <v>0</v>
      </c>
    </row>
    <row r="31" spans="1:16" s="132" customFormat="1" ht="21" customHeight="1" hidden="1">
      <c r="A31" s="227"/>
      <c r="B31" s="227"/>
      <c r="C31" s="269">
        <v>1</v>
      </c>
      <c r="D31" s="269"/>
      <c r="E31" s="269"/>
      <c r="F31" s="129" t="s">
        <v>36</v>
      </c>
      <c r="G31" s="316">
        <f>G32+G36</f>
        <v>0</v>
      </c>
      <c r="H31" s="316">
        <f>H32+H36</f>
        <v>0</v>
      </c>
      <c r="I31" s="316">
        <f aca="true" t="shared" si="19" ref="I31:P31">I32+I36</f>
        <v>0</v>
      </c>
      <c r="J31" s="316">
        <f t="shared" si="19"/>
        <v>0</v>
      </c>
      <c r="K31" s="317">
        <f t="shared" si="19"/>
        <v>0</v>
      </c>
      <c r="L31" s="316">
        <f t="shared" si="19"/>
        <v>0</v>
      </c>
      <c r="M31" s="318">
        <f t="shared" si="19"/>
        <v>0</v>
      </c>
      <c r="N31" s="318">
        <f t="shared" si="19"/>
        <v>0</v>
      </c>
      <c r="O31" s="316">
        <f t="shared" si="19"/>
        <v>0</v>
      </c>
      <c r="P31" s="319">
        <f t="shared" si="19"/>
        <v>0</v>
      </c>
    </row>
    <row r="32" spans="1:16" s="132" customFormat="1" ht="21" customHeight="1" hidden="1">
      <c r="A32" s="227"/>
      <c r="B32" s="227"/>
      <c r="C32" s="269"/>
      <c r="D32" s="269"/>
      <c r="E32" s="269"/>
      <c r="F32" s="244" t="s">
        <v>48</v>
      </c>
      <c r="G32" s="316">
        <f aca="true" t="shared" si="20" ref="G32:P32">G33</f>
        <v>0</v>
      </c>
      <c r="H32" s="316">
        <f t="shared" si="20"/>
        <v>0</v>
      </c>
      <c r="I32" s="316">
        <f t="shared" si="20"/>
        <v>0</v>
      </c>
      <c r="J32" s="316">
        <f t="shared" si="20"/>
        <v>0</v>
      </c>
      <c r="K32" s="317">
        <f t="shared" si="20"/>
        <v>0</v>
      </c>
      <c r="L32" s="316">
        <f t="shared" si="20"/>
        <v>0</v>
      </c>
      <c r="M32" s="318">
        <f t="shared" si="20"/>
        <v>0</v>
      </c>
      <c r="N32" s="318">
        <f t="shared" si="20"/>
        <v>0</v>
      </c>
      <c r="O32" s="316">
        <f t="shared" si="20"/>
        <v>0</v>
      </c>
      <c r="P32" s="319">
        <f t="shared" si="20"/>
        <v>0</v>
      </c>
    </row>
    <row r="33" spans="1:16" s="141" customFormat="1" ht="36.75" customHeight="1" hidden="1">
      <c r="A33" s="222"/>
      <c r="B33" s="222"/>
      <c r="C33" s="264"/>
      <c r="D33" s="264">
        <v>1</v>
      </c>
      <c r="E33" s="264"/>
      <c r="F33" s="139" t="s">
        <v>49</v>
      </c>
      <c r="G33" s="324">
        <f aca="true" t="shared" si="21" ref="G33:N33">G34+G35</f>
        <v>0</v>
      </c>
      <c r="H33" s="324">
        <f t="shared" si="21"/>
        <v>0</v>
      </c>
      <c r="I33" s="324">
        <f t="shared" si="21"/>
        <v>0</v>
      </c>
      <c r="J33" s="324">
        <f t="shared" si="21"/>
        <v>0</v>
      </c>
      <c r="K33" s="325">
        <f t="shared" si="21"/>
        <v>0</v>
      </c>
      <c r="L33" s="324">
        <f t="shared" si="21"/>
        <v>0</v>
      </c>
      <c r="M33" s="326">
        <f t="shared" si="21"/>
        <v>0</v>
      </c>
      <c r="N33" s="326">
        <f t="shared" si="21"/>
        <v>0</v>
      </c>
      <c r="O33" s="324">
        <v>0</v>
      </c>
      <c r="P33" s="327">
        <f>H33-J33-L33+N33</f>
        <v>0</v>
      </c>
    </row>
    <row r="34" spans="1:16" s="153" customFormat="1" ht="21.75" customHeight="1" hidden="1">
      <c r="A34" s="225"/>
      <c r="B34" s="225"/>
      <c r="C34" s="270"/>
      <c r="D34" s="270"/>
      <c r="E34" s="270"/>
      <c r="F34" s="149" t="s">
        <v>96</v>
      </c>
      <c r="G34" s="328">
        <v>0</v>
      </c>
      <c r="H34" s="328">
        <v>0</v>
      </c>
      <c r="I34" s="328"/>
      <c r="J34" s="328"/>
      <c r="K34" s="329"/>
      <c r="L34" s="328"/>
      <c r="M34" s="328"/>
      <c r="N34" s="328">
        <f>-M34</f>
        <v>0</v>
      </c>
      <c r="O34" s="330">
        <f>G34-I34-K34+M34</f>
        <v>0</v>
      </c>
      <c r="P34" s="330">
        <f>H34-J34-L34+N34</f>
        <v>0</v>
      </c>
    </row>
    <row r="35" spans="1:16" s="158" customFormat="1" ht="21.75" customHeight="1" hidden="1">
      <c r="A35" s="226"/>
      <c r="B35" s="226"/>
      <c r="C35" s="271"/>
      <c r="D35" s="271"/>
      <c r="E35" s="271"/>
      <c r="F35" s="154" t="s">
        <v>95</v>
      </c>
      <c r="G35" s="331">
        <v>0</v>
      </c>
      <c r="H35" s="331">
        <v>0</v>
      </c>
      <c r="I35" s="331"/>
      <c r="J35" s="331"/>
      <c r="K35" s="332"/>
      <c r="L35" s="331"/>
      <c r="M35" s="331"/>
      <c r="N35" s="331">
        <f>-M35</f>
        <v>0</v>
      </c>
      <c r="O35" s="333">
        <f>G35-I35-K35+M35</f>
        <v>0</v>
      </c>
      <c r="P35" s="333">
        <f>H35-J35-L35+N35</f>
        <v>0</v>
      </c>
    </row>
    <row r="36" spans="1:16" s="132" customFormat="1" ht="21" customHeight="1" hidden="1">
      <c r="A36" s="227"/>
      <c r="B36" s="227"/>
      <c r="C36" s="269"/>
      <c r="D36" s="269"/>
      <c r="E36" s="269"/>
      <c r="F36" s="244" t="s">
        <v>50</v>
      </c>
      <c r="G36" s="316">
        <f aca="true" t="shared" si="22" ref="G36:P36">G37</f>
        <v>0</v>
      </c>
      <c r="H36" s="316">
        <f t="shared" si="22"/>
        <v>0</v>
      </c>
      <c r="I36" s="316">
        <f t="shared" si="22"/>
        <v>0</v>
      </c>
      <c r="J36" s="316">
        <f t="shared" si="22"/>
        <v>0</v>
      </c>
      <c r="K36" s="317">
        <f t="shared" si="22"/>
        <v>0</v>
      </c>
      <c r="L36" s="316">
        <f t="shared" si="22"/>
        <v>0</v>
      </c>
      <c r="M36" s="318">
        <f t="shared" si="22"/>
        <v>0</v>
      </c>
      <c r="N36" s="318">
        <f t="shared" si="22"/>
        <v>0</v>
      </c>
      <c r="O36" s="316">
        <f t="shared" si="22"/>
        <v>0</v>
      </c>
      <c r="P36" s="319">
        <f t="shared" si="22"/>
        <v>0</v>
      </c>
    </row>
    <row r="37" spans="1:16" s="133" customFormat="1" ht="21" customHeight="1" hidden="1">
      <c r="A37" s="227"/>
      <c r="B37" s="227"/>
      <c r="C37" s="269"/>
      <c r="D37" s="269">
        <v>2</v>
      </c>
      <c r="E37" s="269"/>
      <c r="F37" s="130" t="s">
        <v>51</v>
      </c>
      <c r="G37" s="320">
        <f aca="true" t="shared" si="23" ref="G37:P37">G38</f>
        <v>0</v>
      </c>
      <c r="H37" s="320">
        <f t="shared" si="23"/>
        <v>0</v>
      </c>
      <c r="I37" s="320">
        <f t="shared" si="23"/>
        <v>0</v>
      </c>
      <c r="J37" s="320">
        <f t="shared" si="23"/>
        <v>0</v>
      </c>
      <c r="K37" s="321">
        <f t="shared" si="23"/>
        <v>0</v>
      </c>
      <c r="L37" s="320">
        <f t="shared" si="23"/>
        <v>0</v>
      </c>
      <c r="M37" s="322">
        <f t="shared" si="23"/>
        <v>0</v>
      </c>
      <c r="N37" s="322">
        <f t="shared" si="23"/>
        <v>0</v>
      </c>
      <c r="O37" s="320">
        <f t="shared" si="23"/>
        <v>0</v>
      </c>
      <c r="P37" s="323">
        <f t="shared" si="23"/>
        <v>0</v>
      </c>
    </row>
    <row r="38" spans="1:16" s="141" customFormat="1" ht="21" customHeight="1" hidden="1">
      <c r="A38" s="222"/>
      <c r="B38" s="222"/>
      <c r="C38" s="264"/>
      <c r="D38" s="264"/>
      <c r="E38" s="264">
        <v>1</v>
      </c>
      <c r="F38" s="139" t="s">
        <v>52</v>
      </c>
      <c r="G38" s="324">
        <f aca="true" t="shared" si="24" ref="G38:N38">G39+G40</f>
        <v>0</v>
      </c>
      <c r="H38" s="324">
        <f t="shared" si="24"/>
        <v>0</v>
      </c>
      <c r="I38" s="324">
        <f t="shared" si="24"/>
        <v>0</v>
      </c>
      <c r="J38" s="324">
        <f t="shared" si="24"/>
        <v>0</v>
      </c>
      <c r="K38" s="325">
        <f t="shared" si="24"/>
        <v>0</v>
      </c>
      <c r="L38" s="324">
        <f t="shared" si="24"/>
        <v>0</v>
      </c>
      <c r="M38" s="326">
        <f t="shared" si="24"/>
        <v>0</v>
      </c>
      <c r="N38" s="326">
        <f t="shared" si="24"/>
        <v>0</v>
      </c>
      <c r="O38" s="324">
        <f aca="true" t="shared" si="25" ref="O38:P40">G38-I38-K38+M38</f>
        <v>0</v>
      </c>
      <c r="P38" s="327">
        <f t="shared" si="25"/>
        <v>0</v>
      </c>
    </row>
    <row r="39" spans="1:16" s="153" customFormat="1" ht="21.75" customHeight="1" hidden="1">
      <c r="A39" s="225"/>
      <c r="B39" s="225"/>
      <c r="C39" s="270"/>
      <c r="D39" s="270"/>
      <c r="E39" s="270"/>
      <c r="F39" s="149" t="s">
        <v>96</v>
      </c>
      <c r="G39" s="328"/>
      <c r="H39" s="328"/>
      <c r="I39" s="328"/>
      <c r="J39" s="328"/>
      <c r="K39" s="329"/>
      <c r="L39" s="328"/>
      <c r="M39" s="328"/>
      <c r="N39" s="328">
        <f>-M39</f>
        <v>0</v>
      </c>
      <c r="O39" s="330">
        <f t="shared" si="25"/>
        <v>0</v>
      </c>
      <c r="P39" s="330">
        <f t="shared" si="25"/>
        <v>0</v>
      </c>
    </row>
    <row r="40" spans="1:16" s="158" customFormat="1" ht="21.75" customHeight="1" hidden="1">
      <c r="A40" s="226"/>
      <c r="B40" s="226"/>
      <c r="C40" s="271"/>
      <c r="D40" s="271"/>
      <c r="E40" s="271"/>
      <c r="F40" s="154" t="s">
        <v>95</v>
      </c>
      <c r="G40" s="331">
        <v>0</v>
      </c>
      <c r="H40" s="331">
        <v>0</v>
      </c>
      <c r="I40" s="331"/>
      <c r="J40" s="331"/>
      <c r="K40" s="332"/>
      <c r="L40" s="331"/>
      <c r="M40" s="331"/>
      <c r="N40" s="331">
        <f>-M40</f>
        <v>0</v>
      </c>
      <c r="O40" s="333">
        <f t="shared" si="25"/>
        <v>0</v>
      </c>
      <c r="P40" s="333">
        <f t="shared" si="25"/>
        <v>0</v>
      </c>
    </row>
    <row r="41" spans="1:16" s="212" customFormat="1" ht="21" customHeight="1" hidden="1">
      <c r="A41" s="222"/>
      <c r="B41" s="222">
        <v>3</v>
      </c>
      <c r="C41" s="264"/>
      <c r="D41" s="264"/>
      <c r="E41" s="264"/>
      <c r="F41" s="210" t="s">
        <v>53</v>
      </c>
      <c r="G41" s="302">
        <f aca="true" t="shared" si="26" ref="G41:P41">G45</f>
        <v>0</v>
      </c>
      <c r="H41" s="302">
        <f t="shared" si="26"/>
        <v>0</v>
      </c>
      <c r="I41" s="302">
        <f t="shared" si="26"/>
        <v>0</v>
      </c>
      <c r="J41" s="302">
        <f t="shared" si="26"/>
        <v>0</v>
      </c>
      <c r="K41" s="303">
        <f t="shared" si="26"/>
        <v>0</v>
      </c>
      <c r="L41" s="302">
        <f t="shared" si="26"/>
        <v>0</v>
      </c>
      <c r="M41" s="304">
        <f t="shared" si="26"/>
        <v>0</v>
      </c>
      <c r="N41" s="304">
        <f t="shared" si="26"/>
        <v>0</v>
      </c>
      <c r="O41" s="302">
        <f t="shared" si="26"/>
        <v>0</v>
      </c>
      <c r="P41" s="306">
        <f t="shared" si="26"/>
        <v>0</v>
      </c>
    </row>
    <row r="42" spans="1:16" s="144" customFormat="1" ht="21" customHeight="1" hidden="1">
      <c r="A42" s="142"/>
      <c r="B42" s="265"/>
      <c r="C42" s="266"/>
      <c r="D42" s="266"/>
      <c r="E42" s="266"/>
      <c r="F42" s="143" t="s">
        <v>102</v>
      </c>
      <c r="G42" s="307">
        <f aca="true" t="shared" si="27" ref="G42:P42">SUM(G43:G44)</f>
        <v>0</v>
      </c>
      <c r="H42" s="307">
        <f t="shared" si="27"/>
        <v>0</v>
      </c>
      <c r="I42" s="307">
        <f t="shared" si="27"/>
        <v>0</v>
      </c>
      <c r="J42" s="307">
        <f t="shared" si="27"/>
        <v>0</v>
      </c>
      <c r="K42" s="308">
        <f t="shared" si="27"/>
        <v>0</v>
      </c>
      <c r="L42" s="307">
        <f t="shared" si="27"/>
        <v>0</v>
      </c>
      <c r="M42" s="307">
        <f t="shared" si="27"/>
        <v>0</v>
      </c>
      <c r="N42" s="307">
        <f t="shared" si="27"/>
        <v>0</v>
      </c>
      <c r="O42" s="307">
        <f t="shared" si="27"/>
        <v>0</v>
      </c>
      <c r="P42" s="309">
        <f t="shared" si="27"/>
        <v>0</v>
      </c>
    </row>
    <row r="43" spans="1:16" s="146" customFormat="1" ht="21.75" customHeight="1" hidden="1">
      <c r="A43" s="223"/>
      <c r="B43" s="223"/>
      <c r="C43" s="267"/>
      <c r="D43" s="267"/>
      <c r="E43" s="267"/>
      <c r="F43" s="145" t="s">
        <v>96</v>
      </c>
      <c r="G43" s="310">
        <f>G49</f>
        <v>0</v>
      </c>
      <c r="H43" s="310">
        <f aca="true" t="shared" si="28" ref="H43:N43">H49</f>
        <v>0</v>
      </c>
      <c r="I43" s="310">
        <f t="shared" si="28"/>
        <v>0</v>
      </c>
      <c r="J43" s="310">
        <f t="shared" si="28"/>
        <v>0</v>
      </c>
      <c r="K43" s="311">
        <f t="shared" si="28"/>
        <v>0</v>
      </c>
      <c r="L43" s="310">
        <f t="shared" si="28"/>
        <v>0</v>
      </c>
      <c r="M43" s="310">
        <f t="shared" si="28"/>
        <v>0</v>
      </c>
      <c r="N43" s="310">
        <f t="shared" si="28"/>
        <v>0</v>
      </c>
      <c r="O43" s="310">
        <f>G43-I43-K43+M43</f>
        <v>0</v>
      </c>
      <c r="P43" s="312">
        <f>H43-J43-L43+N43</f>
        <v>0</v>
      </c>
    </row>
    <row r="44" spans="1:16" s="148" customFormat="1" ht="21.75" customHeight="1" hidden="1">
      <c r="A44" s="224"/>
      <c r="B44" s="224"/>
      <c r="C44" s="268"/>
      <c r="D44" s="268"/>
      <c r="E44" s="268"/>
      <c r="F44" s="147" t="s">
        <v>95</v>
      </c>
      <c r="G44" s="313">
        <f>G50</f>
        <v>0</v>
      </c>
      <c r="H44" s="313">
        <f aca="true" t="shared" si="29" ref="H44:N44">H50</f>
        <v>0</v>
      </c>
      <c r="I44" s="313">
        <f t="shared" si="29"/>
        <v>0</v>
      </c>
      <c r="J44" s="313">
        <f t="shared" si="29"/>
        <v>0</v>
      </c>
      <c r="K44" s="314">
        <f t="shared" si="29"/>
        <v>0</v>
      </c>
      <c r="L44" s="313">
        <f t="shared" si="29"/>
        <v>0</v>
      </c>
      <c r="M44" s="313">
        <f t="shared" si="29"/>
        <v>0</v>
      </c>
      <c r="N44" s="313">
        <f t="shared" si="29"/>
        <v>0</v>
      </c>
      <c r="O44" s="313">
        <f>G44-I44-K44+M44</f>
        <v>0</v>
      </c>
      <c r="P44" s="315">
        <f>H44-J44-L44+N44</f>
        <v>0</v>
      </c>
    </row>
    <row r="45" spans="1:16" s="132" customFormat="1" ht="21" customHeight="1" hidden="1">
      <c r="A45" s="227"/>
      <c r="B45" s="227"/>
      <c r="C45" s="269">
        <v>1</v>
      </c>
      <c r="D45" s="269"/>
      <c r="E45" s="269"/>
      <c r="F45" s="129" t="s">
        <v>54</v>
      </c>
      <c r="G45" s="316">
        <f aca="true" t="shared" si="30" ref="G45:P47">G46</f>
        <v>0</v>
      </c>
      <c r="H45" s="316">
        <f t="shared" si="30"/>
        <v>0</v>
      </c>
      <c r="I45" s="316">
        <f t="shared" si="30"/>
        <v>0</v>
      </c>
      <c r="J45" s="316">
        <f t="shared" si="30"/>
        <v>0</v>
      </c>
      <c r="K45" s="317">
        <f t="shared" si="30"/>
        <v>0</v>
      </c>
      <c r="L45" s="316">
        <f t="shared" si="30"/>
        <v>0</v>
      </c>
      <c r="M45" s="318">
        <f t="shared" si="30"/>
        <v>0</v>
      </c>
      <c r="N45" s="318">
        <f t="shared" si="30"/>
        <v>0</v>
      </c>
      <c r="O45" s="316">
        <f t="shared" si="30"/>
        <v>0</v>
      </c>
      <c r="P45" s="319">
        <f t="shared" si="30"/>
        <v>0</v>
      </c>
    </row>
    <row r="46" spans="1:16" s="132" customFormat="1" ht="21" customHeight="1" hidden="1">
      <c r="A46" s="227"/>
      <c r="B46" s="227"/>
      <c r="C46" s="269"/>
      <c r="D46" s="269"/>
      <c r="E46" s="269"/>
      <c r="F46" s="244" t="s">
        <v>55</v>
      </c>
      <c r="G46" s="316">
        <f t="shared" si="30"/>
        <v>0</v>
      </c>
      <c r="H46" s="316">
        <f t="shared" si="30"/>
        <v>0</v>
      </c>
      <c r="I46" s="316">
        <f t="shared" si="30"/>
        <v>0</v>
      </c>
      <c r="J46" s="316">
        <f t="shared" si="30"/>
        <v>0</v>
      </c>
      <c r="K46" s="317">
        <f t="shared" si="30"/>
        <v>0</v>
      </c>
      <c r="L46" s="316">
        <f t="shared" si="30"/>
        <v>0</v>
      </c>
      <c r="M46" s="318">
        <f t="shared" si="30"/>
        <v>0</v>
      </c>
      <c r="N46" s="318">
        <f t="shared" si="30"/>
        <v>0</v>
      </c>
      <c r="O46" s="316">
        <f t="shared" si="30"/>
        <v>0</v>
      </c>
      <c r="P46" s="319">
        <f t="shared" si="30"/>
        <v>0</v>
      </c>
    </row>
    <row r="47" spans="1:16" s="133" customFormat="1" ht="21" customHeight="1" hidden="1">
      <c r="A47" s="227"/>
      <c r="B47" s="227"/>
      <c r="C47" s="269"/>
      <c r="D47" s="269">
        <v>1</v>
      </c>
      <c r="E47" s="269"/>
      <c r="F47" s="130" t="s">
        <v>56</v>
      </c>
      <c r="G47" s="320">
        <f t="shared" si="30"/>
        <v>0</v>
      </c>
      <c r="H47" s="320">
        <f t="shared" si="30"/>
        <v>0</v>
      </c>
      <c r="I47" s="320">
        <f t="shared" si="30"/>
        <v>0</v>
      </c>
      <c r="J47" s="320">
        <f t="shared" si="30"/>
        <v>0</v>
      </c>
      <c r="K47" s="321">
        <f t="shared" si="30"/>
        <v>0</v>
      </c>
      <c r="L47" s="320">
        <f t="shared" si="30"/>
        <v>0</v>
      </c>
      <c r="M47" s="322">
        <f t="shared" si="30"/>
        <v>0</v>
      </c>
      <c r="N47" s="322">
        <f t="shared" si="30"/>
        <v>0</v>
      </c>
      <c r="O47" s="320">
        <f t="shared" si="30"/>
        <v>0</v>
      </c>
      <c r="P47" s="323">
        <f t="shared" si="30"/>
        <v>0</v>
      </c>
    </row>
    <row r="48" spans="1:16" s="141" customFormat="1" ht="21" customHeight="1" hidden="1">
      <c r="A48" s="222"/>
      <c r="B48" s="222"/>
      <c r="C48" s="264"/>
      <c r="D48" s="264"/>
      <c r="E48" s="264">
        <v>1</v>
      </c>
      <c r="F48" s="139" t="s">
        <v>57</v>
      </c>
      <c r="G48" s="324">
        <f aca="true" t="shared" si="31" ref="G48:N48">G49+G50</f>
        <v>0</v>
      </c>
      <c r="H48" s="324">
        <f t="shared" si="31"/>
        <v>0</v>
      </c>
      <c r="I48" s="324">
        <f t="shared" si="31"/>
        <v>0</v>
      </c>
      <c r="J48" s="324">
        <f t="shared" si="31"/>
        <v>0</v>
      </c>
      <c r="K48" s="325">
        <f t="shared" si="31"/>
        <v>0</v>
      </c>
      <c r="L48" s="324">
        <f t="shared" si="31"/>
        <v>0</v>
      </c>
      <c r="M48" s="326">
        <f t="shared" si="31"/>
        <v>0</v>
      </c>
      <c r="N48" s="326">
        <f t="shared" si="31"/>
        <v>0</v>
      </c>
      <c r="O48" s="324">
        <f aca="true" t="shared" si="32" ref="O48:P50">G48-I48-K48+M48</f>
        <v>0</v>
      </c>
      <c r="P48" s="327">
        <f t="shared" si="32"/>
        <v>0</v>
      </c>
    </row>
    <row r="49" spans="1:16" s="153" customFormat="1" ht="21.75" customHeight="1" hidden="1">
      <c r="A49" s="225"/>
      <c r="B49" s="225"/>
      <c r="C49" s="270"/>
      <c r="D49" s="270"/>
      <c r="E49" s="270"/>
      <c r="F49" s="149" t="s">
        <v>96</v>
      </c>
      <c r="G49" s="328"/>
      <c r="H49" s="328">
        <v>0</v>
      </c>
      <c r="I49" s="328"/>
      <c r="J49" s="328"/>
      <c r="K49" s="329"/>
      <c r="L49" s="328"/>
      <c r="M49" s="328"/>
      <c r="N49" s="328">
        <f>-M49</f>
        <v>0</v>
      </c>
      <c r="O49" s="330">
        <f t="shared" si="32"/>
        <v>0</v>
      </c>
      <c r="P49" s="330">
        <f t="shared" si="32"/>
        <v>0</v>
      </c>
    </row>
    <row r="50" spans="1:16" s="158" customFormat="1" ht="21.75" customHeight="1" hidden="1">
      <c r="A50" s="226"/>
      <c r="B50" s="226"/>
      <c r="C50" s="271"/>
      <c r="D50" s="271"/>
      <c r="E50" s="271"/>
      <c r="F50" s="154" t="s">
        <v>95</v>
      </c>
      <c r="G50" s="331">
        <v>0</v>
      </c>
      <c r="H50" s="331">
        <v>0</v>
      </c>
      <c r="I50" s="331"/>
      <c r="J50" s="331"/>
      <c r="K50" s="332"/>
      <c r="L50" s="331"/>
      <c r="M50" s="331"/>
      <c r="N50" s="331">
        <f>-M50</f>
        <v>0</v>
      </c>
      <c r="O50" s="333">
        <f t="shared" si="32"/>
        <v>0</v>
      </c>
      <c r="P50" s="333">
        <f t="shared" si="32"/>
        <v>0</v>
      </c>
    </row>
    <row r="51" spans="1:16" s="212" customFormat="1" ht="21" customHeight="1" hidden="1">
      <c r="A51" s="228"/>
      <c r="B51" s="264">
        <v>4</v>
      </c>
      <c r="C51" s="264"/>
      <c r="D51" s="264"/>
      <c r="E51" s="264"/>
      <c r="F51" s="210" t="s">
        <v>37</v>
      </c>
      <c r="G51" s="302">
        <f>G55+G60</f>
        <v>0</v>
      </c>
      <c r="H51" s="302">
        <f>H55+H60</f>
        <v>0</v>
      </c>
      <c r="I51" s="302">
        <f aca="true" t="shared" si="33" ref="I51:P51">I55+I60</f>
        <v>0</v>
      </c>
      <c r="J51" s="302">
        <f t="shared" si="33"/>
        <v>0</v>
      </c>
      <c r="K51" s="303">
        <f t="shared" si="33"/>
        <v>0</v>
      </c>
      <c r="L51" s="302">
        <f t="shared" si="33"/>
        <v>0</v>
      </c>
      <c r="M51" s="304">
        <f t="shared" si="33"/>
        <v>0</v>
      </c>
      <c r="N51" s="304">
        <f t="shared" si="33"/>
        <v>0</v>
      </c>
      <c r="O51" s="302">
        <f t="shared" si="33"/>
        <v>0</v>
      </c>
      <c r="P51" s="306">
        <f t="shared" si="33"/>
        <v>0</v>
      </c>
    </row>
    <row r="52" spans="1:16" s="144" customFormat="1" ht="21" customHeight="1" hidden="1">
      <c r="A52" s="142"/>
      <c r="B52" s="265"/>
      <c r="C52" s="266"/>
      <c r="D52" s="266"/>
      <c r="E52" s="266"/>
      <c r="F52" s="143" t="s">
        <v>102</v>
      </c>
      <c r="G52" s="307">
        <f>SUM(G53:G54)</f>
        <v>0</v>
      </c>
      <c r="H52" s="307">
        <f>SUM(H53:H54)</f>
        <v>0</v>
      </c>
      <c r="I52" s="307">
        <f aca="true" t="shared" si="34" ref="I52:P52">SUM(I53:I54)</f>
        <v>0</v>
      </c>
      <c r="J52" s="307">
        <f t="shared" si="34"/>
        <v>0</v>
      </c>
      <c r="K52" s="308">
        <f t="shared" si="34"/>
        <v>0</v>
      </c>
      <c r="L52" s="307">
        <f t="shared" si="34"/>
        <v>0</v>
      </c>
      <c r="M52" s="307">
        <f t="shared" si="34"/>
        <v>0</v>
      </c>
      <c r="N52" s="307">
        <f t="shared" si="34"/>
        <v>0</v>
      </c>
      <c r="O52" s="307">
        <f t="shared" si="34"/>
        <v>0</v>
      </c>
      <c r="P52" s="309">
        <f t="shared" si="34"/>
        <v>0</v>
      </c>
    </row>
    <row r="53" spans="1:16" s="146" customFormat="1" ht="21.75" customHeight="1" hidden="1">
      <c r="A53" s="223"/>
      <c r="B53" s="223"/>
      <c r="C53" s="267"/>
      <c r="D53" s="267"/>
      <c r="E53" s="267"/>
      <c r="F53" s="145" t="s">
        <v>96</v>
      </c>
      <c r="G53" s="310">
        <f>G58+G64</f>
        <v>0</v>
      </c>
      <c r="H53" s="310">
        <f aca="true" t="shared" si="35" ref="H53:N53">H58+H64</f>
        <v>0</v>
      </c>
      <c r="I53" s="310">
        <f t="shared" si="35"/>
        <v>0</v>
      </c>
      <c r="J53" s="310">
        <f t="shared" si="35"/>
        <v>0</v>
      </c>
      <c r="K53" s="311">
        <f t="shared" si="35"/>
        <v>0</v>
      </c>
      <c r="L53" s="310">
        <f t="shared" si="35"/>
        <v>0</v>
      </c>
      <c r="M53" s="310">
        <f t="shared" si="35"/>
        <v>0</v>
      </c>
      <c r="N53" s="310">
        <f t="shared" si="35"/>
        <v>0</v>
      </c>
      <c r="O53" s="310">
        <f>G53-I53-K53+M53</f>
        <v>0</v>
      </c>
      <c r="P53" s="312">
        <f>H53-J53-L53+N53</f>
        <v>0</v>
      </c>
    </row>
    <row r="54" spans="1:16" s="148" customFormat="1" ht="21.75" customHeight="1" hidden="1">
      <c r="A54" s="224"/>
      <c r="B54" s="224"/>
      <c r="C54" s="268"/>
      <c r="D54" s="268"/>
      <c r="E54" s="268"/>
      <c r="F54" s="147" t="s">
        <v>95</v>
      </c>
      <c r="G54" s="313">
        <f>G59+G65</f>
        <v>0</v>
      </c>
      <c r="H54" s="313">
        <f aca="true" t="shared" si="36" ref="H54:N54">H59+H65</f>
        <v>0</v>
      </c>
      <c r="I54" s="313">
        <f t="shared" si="36"/>
        <v>0</v>
      </c>
      <c r="J54" s="313">
        <f t="shared" si="36"/>
        <v>0</v>
      </c>
      <c r="K54" s="314">
        <f t="shared" si="36"/>
        <v>0</v>
      </c>
      <c r="L54" s="313">
        <f t="shared" si="36"/>
        <v>0</v>
      </c>
      <c r="M54" s="313">
        <f t="shared" si="36"/>
        <v>0</v>
      </c>
      <c r="N54" s="313">
        <f t="shared" si="36"/>
        <v>0</v>
      </c>
      <c r="O54" s="313">
        <f>G54-I54-K54+M54</f>
        <v>0</v>
      </c>
      <c r="P54" s="315">
        <f>H54-J54-L54+N54</f>
        <v>0</v>
      </c>
    </row>
    <row r="55" spans="1:16" s="132" customFormat="1" ht="21" customHeight="1" hidden="1">
      <c r="A55" s="229"/>
      <c r="B55" s="269"/>
      <c r="C55" s="269">
        <v>1</v>
      </c>
      <c r="D55" s="269"/>
      <c r="E55" s="269"/>
      <c r="F55" s="129" t="s">
        <v>58</v>
      </c>
      <c r="G55" s="316">
        <f aca="true" t="shared" si="37" ref="G55:P56">G56</f>
        <v>0</v>
      </c>
      <c r="H55" s="316">
        <f t="shared" si="37"/>
        <v>0</v>
      </c>
      <c r="I55" s="316">
        <f t="shared" si="37"/>
        <v>0</v>
      </c>
      <c r="J55" s="316">
        <f t="shared" si="37"/>
        <v>0</v>
      </c>
      <c r="K55" s="317">
        <f t="shared" si="37"/>
        <v>0</v>
      </c>
      <c r="L55" s="316">
        <f t="shared" si="37"/>
        <v>0</v>
      </c>
      <c r="M55" s="318">
        <f t="shared" si="37"/>
        <v>0</v>
      </c>
      <c r="N55" s="318">
        <f t="shared" si="37"/>
        <v>0</v>
      </c>
      <c r="O55" s="316">
        <f t="shared" si="37"/>
        <v>0</v>
      </c>
      <c r="P55" s="319">
        <f t="shared" si="37"/>
        <v>0</v>
      </c>
    </row>
    <row r="56" spans="1:16" s="132" customFormat="1" ht="21" customHeight="1" hidden="1">
      <c r="A56" s="229"/>
      <c r="B56" s="269"/>
      <c r="C56" s="269"/>
      <c r="D56" s="269"/>
      <c r="E56" s="269"/>
      <c r="F56" s="244" t="s">
        <v>48</v>
      </c>
      <c r="G56" s="316">
        <f t="shared" si="37"/>
        <v>0</v>
      </c>
      <c r="H56" s="316">
        <f t="shared" si="37"/>
        <v>0</v>
      </c>
      <c r="I56" s="316">
        <f t="shared" si="37"/>
        <v>0</v>
      </c>
      <c r="J56" s="316">
        <f t="shared" si="37"/>
        <v>0</v>
      </c>
      <c r="K56" s="317">
        <f t="shared" si="37"/>
        <v>0</v>
      </c>
      <c r="L56" s="316">
        <f t="shared" si="37"/>
        <v>0</v>
      </c>
      <c r="M56" s="318">
        <f t="shared" si="37"/>
        <v>0</v>
      </c>
      <c r="N56" s="318">
        <f t="shared" si="37"/>
        <v>0</v>
      </c>
      <c r="O56" s="316">
        <f t="shared" si="37"/>
        <v>0</v>
      </c>
      <c r="P56" s="319">
        <f t="shared" si="37"/>
        <v>0</v>
      </c>
    </row>
    <row r="57" spans="1:16" s="141" customFormat="1" ht="36.75" customHeight="1" hidden="1">
      <c r="A57" s="277"/>
      <c r="B57" s="264"/>
      <c r="C57" s="264"/>
      <c r="D57" s="264">
        <v>1</v>
      </c>
      <c r="E57" s="264"/>
      <c r="F57" s="139" t="s">
        <v>59</v>
      </c>
      <c r="G57" s="324">
        <f aca="true" t="shared" si="38" ref="G57:N57">G58+G59</f>
        <v>0</v>
      </c>
      <c r="H57" s="324">
        <f t="shared" si="38"/>
        <v>0</v>
      </c>
      <c r="I57" s="324">
        <f t="shared" si="38"/>
        <v>0</v>
      </c>
      <c r="J57" s="324">
        <f t="shared" si="38"/>
        <v>0</v>
      </c>
      <c r="K57" s="325">
        <f t="shared" si="38"/>
        <v>0</v>
      </c>
      <c r="L57" s="324">
        <f t="shared" si="38"/>
        <v>0</v>
      </c>
      <c r="M57" s="326">
        <f t="shared" si="38"/>
        <v>0</v>
      </c>
      <c r="N57" s="326">
        <f t="shared" si="38"/>
        <v>0</v>
      </c>
      <c r="O57" s="324">
        <v>0</v>
      </c>
      <c r="P57" s="327">
        <f>H57-J57-L57+N57</f>
        <v>0</v>
      </c>
    </row>
    <row r="58" spans="1:16" s="153" customFormat="1" ht="21.75" customHeight="1" hidden="1" thickBot="1">
      <c r="A58" s="225"/>
      <c r="B58" s="225"/>
      <c r="C58" s="270"/>
      <c r="D58" s="275"/>
      <c r="E58" s="275"/>
      <c r="F58" s="276" t="s">
        <v>96</v>
      </c>
      <c r="G58" s="334">
        <v>0</v>
      </c>
      <c r="H58" s="334">
        <v>0</v>
      </c>
      <c r="I58" s="334"/>
      <c r="J58" s="334"/>
      <c r="K58" s="335"/>
      <c r="L58" s="334"/>
      <c r="M58" s="334"/>
      <c r="N58" s="334">
        <f>-M58</f>
        <v>0</v>
      </c>
      <c r="O58" s="336">
        <f>G58-I58-K58+M58</f>
        <v>0</v>
      </c>
      <c r="P58" s="336">
        <f>H58-J58-L58+N58</f>
        <v>0</v>
      </c>
    </row>
    <row r="59" spans="1:16" s="158" customFormat="1" ht="21.75" customHeight="1" hidden="1">
      <c r="A59" s="226"/>
      <c r="B59" s="226"/>
      <c r="C59" s="271"/>
      <c r="D59" s="272"/>
      <c r="E59" s="272"/>
      <c r="F59" s="213" t="s">
        <v>95</v>
      </c>
      <c r="G59" s="337">
        <v>0</v>
      </c>
      <c r="H59" s="337">
        <v>0</v>
      </c>
      <c r="I59" s="337"/>
      <c r="J59" s="337"/>
      <c r="K59" s="338"/>
      <c r="L59" s="337"/>
      <c r="M59" s="337"/>
      <c r="N59" s="337">
        <f>-M59</f>
        <v>0</v>
      </c>
      <c r="O59" s="339">
        <f>G59-I59-K59+M59</f>
        <v>0</v>
      </c>
      <c r="P59" s="339">
        <f>H59-J59-L59+N59</f>
        <v>0</v>
      </c>
    </row>
    <row r="60" spans="1:16" s="214" customFormat="1" ht="21" customHeight="1" hidden="1">
      <c r="A60" s="230"/>
      <c r="B60" s="269"/>
      <c r="C60" s="269">
        <v>2</v>
      </c>
      <c r="D60" s="269"/>
      <c r="E60" s="269"/>
      <c r="F60" s="129" t="s">
        <v>38</v>
      </c>
      <c r="G60" s="316">
        <f aca="true" t="shared" si="39" ref="G60:P62">G61</f>
        <v>0</v>
      </c>
      <c r="H60" s="316">
        <f t="shared" si="39"/>
        <v>0</v>
      </c>
      <c r="I60" s="316">
        <f t="shared" si="39"/>
        <v>0</v>
      </c>
      <c r="J60" s="316">
        <f t="shared" si="39"/>
        <v>0</v>
      </c>
      <c r="K60" s="317">
        <f t="shared" si="39"/>
        <v>0</v>
      </c>
      <c r="L60" s="316">
        <f t="shared" si="39"/>
        <v>0</v>
      </c>
      <c r="M60" s="318">
        <f t="shared" si="39"/>
        <v>0</v>
      </c>
      <c r="N60" s="318">
        <f t="shared" si="39"/>
        <v>0</v>
      </c>
      <c r="O60" s="316">
        <f t="shared" si="39"/>
        <v>0</v>
      </c>
      <c r="P60" s="319">
        <f t="shared" si="39"/>
        <v>0</v>
      </c>
    </row>
    <row r="61" spans="1:16" s="132" customFormat="1" ht="21" customHeight="1" hidden="1">
      <c r="A61" s="229"/>
      <c r="B61" s="269"/>
      <c r="C61" s="269"/>
      <c r="D61" s="269"/>
      <c r="E61" s="269"/>
      <c r="F61" s="244" t="s">
        <v>39</v>
      </c>
      <c r="G61" s="316">
        <f t="shared" si="39"/>
        <v>0</v>
      </c>
      <c r="H61" s="316">
        <f t="shared" si="39"/>
        <v>0</v>
      </c>
      <c r="I61" s="316">
        <f t="shared" si="39"/>
        <v>0</v>
      </c>
      <c r="J61" s="316">
        <f t="shared" si="39"/>
        <v>0</v>
      </c>
      <c r="K61" s="317">
        <f t="shared" si="39"/>
        <v>0</v>
      </c>
      <c r="L61" s="316">
        <f t="shared" si="39"/>
        <v>0</v>
      </c>
      <c r="M61" s="318">
        <f t="shared" si="39"/>
        <v>0</v>
      </c>
      <c r="N61" s="318">
        <f t="shared" si="39"/>
        <v>0</v>
      </c>
      <c r="O61" s="316">
        <f t="shared" si="39"/>
        <v>0</v>
      </c>
      <c r="P61" s="319">
        <f t="shared" si="39"/>
        <v>0</v>
      </c>
    </row>
    <row r="62" spans="1:16" s="133" customFormat="1" ht="21" customHeight="1" hidden="1">
      <c r="A62" s="229"/>
      <c r="B62" s="269"/>
      <c r="C62" s="269"/>
      <c r="D62" s="269">
        <v>1</v>
      </c>
      <c r="E62" s="269"/>
      <c r="F62" s="340" t="s">
        <v>60</v>
      </c>
      <c r="G62" s="320">
        <f t="shared" si="39"/>
        <v>0</v>
      </c>
      <c r="H62" s="320">
        <f t="shared" si="39"/>
        <v>0</v>
      </c>
      <c r="I62" s="320">
        <f t="shared" si="39"/>
        <v>0</v>
      </c>
      <c r="J62" s="320">
        <f t="shared" si="39"/>
        <v>0</v>
      </c>
      <c r="K62" s="321">
        <f t="shared" si="39"/>
        <v>0</v>
      </c>
      <c r="L62" s="320">
        <f t="shared" si="39"/>
        <v>0</v>
      </c>
      <c r="M62" s="322">
        <f t="shared" si="39"/>
        <v>0</v>
      </c>
      <c r="N62" s="322">
        <f t="shared" si="39"/>
        <v>0</v>
      </c>
      <c r="O62" s="320">
        <f t="shared" si="39"/>
        <v>0</v>
      </c>
      <c r="P62" s="323">
        <f t="shared" si="39"/>
        <v>0</v>
      </c>
    </row>
    <row r="63" spans="1:16" s="141" customFormat="1" ht="21" customHeight="1" hidden="1">
      <c r="A63" s="228"/>
      <c r="B63" s="264"/>
      <c r="C63" s="264"/>
      <c r="D63" s="264"/>
      <c r="E63" s="264">
        <v>1</v>
      </c>
      <c r="F63" s="341" t="s">
        <v>61</v>
      </c>
      <c r="G63" s="324">
        <f aca="true" t="shared" si="40" ref="G63:N63">G64+G65</f>
        <v>0</v>
      </c>
      <c r="H63" s="324">
        <f t="shared" si="40"/>
        <v>0</v>
      </c>
      <c r="I63" s="324">
        <f t="shared" si="40"/>
        <v>0</v>
      </c>
      <c r="J63" s="324">
        <f t="shared" si="40"/>
        <v>0</v>
      </c>
      <c r="K63" s="325">
        <f t="shared" si="40"/>
        <v>0</v>
      </c>
      <c r="L63" s="324">
        <f t="shared" si="40"/>
        <v>0</v>
      </c>
      <c r="M63" s="326">
        <f t="shared" si="40"/>
        <v>0</v>
      </c>
      <c r="N63" s="326">
        <f t="shared" si="40"/>
        <v>0</v>
      </c>
      <c r="O63" s="324">
        <f aca="true" t="shared" si="41" ref="O63:P65">G63-I63-K63+M63</f>
        <v>0</v>
      </c>
      <c r="P63" s="327">
        <f t="shared" si="41"/>
        <v>0</v>
      </c>
    </row>
    <row r="64" spans="1:16" s="153" customFormat="1" ht="21.75" customHeight="1" hidden="1">
      <c r="A64" s="225"/>
      <c r="B64" s="225"/>
      <c r="C64" s="270"/>
      <c r="D64" s="270"/>
      <c r="E64" s="270"/>
      <c r="F64" s="149" t="s">
        <v>96</v>
      </c>
      <c r="G64" s="328"/>
      <c r="H64" s="328"/>
      <c r="I64" s="328"/>
      <c r="J64" s="328"/>
      <c r="K64" s="329"/>
      <c r="L64" s="328"/>
      <c r="M64" s="328">
        <v>0</v>
      </c>
      <c r="N64" s="328">
        <f>-M64</f>
        <v>0</v>
      </c>
      <c r="O64" s="330">
        <f t="shared" si="41"/>
        <v>0</v>
      </c>
      <c r="P64" s="330">
        <f t="shared" si="41"/>
        <v>0</v>
      </c>
    </row>
    <row r="65" spans="1:16" s="158" customFormat="1" ht="21.75" customHeight="1" hidden="1">
      <c r="A65" s="226"/>
      <c r="B65" s="226"/>
      <c r="C65" s="271"/>
      <c r="D65" s="271"/>
      <c r="E65" s="271"/>
      <c r="F65" s="154" t="s">
        <v>95</v>
      </c>
      <c r="G65" s="331"/>
      <c r="H65" s="331"/>
      <c r="I65" s="331"/>
      <c r="J65" s="331"/>
      <c r="K65" s="332"/>
      <c r="L65" s="331"/>
      <c r="M65" s="331">
        <v>0</v>
      </c>
      <c r="N65" s="331">
        <f>-M65</f>
        <v>0</v>
      </c>
      <c r="O65" s="333">
        <f t="shared" si="41"/>
        <v>0</v>
      </c>
      <c r="P65" s="333">
        <f t="shared" si="41"/>
        <v>0</v>
      </c>
    </row>
    <row r="66" spans="1:16" s="212" customFormat="1" ht="21" customHeight="1">
      <c r="A66" s="228"/>
      <c r="B66" s="264">
        <v>5</v>
      </c>
      <c r="C66" s="264"/>
      <c r="D66" s="264"/>
      <c r="E66" s="264"/>
      <c r="F66" s="210" t="s">
        <v>62</v>
      </c>
      <c r="G66" s="302">
        <f>G70</f>
        <v>0</v>
      </c>
      <c r="H66" s="302">
        <f aca="true" t="shared" si="42" ref="H66:P66">H70</f>
        <v>2236127077</v>
      </c>
      <c r="I66" s="302">
        <f t="shared" si="42"/>
        <v>0</v>
      </c>
      <c r="J66" s="302">
        <f t="shared" si="42"/>
        <v>0</v>
      </c>
      <c r="K66" s="303">
        <f t="shared" si="42"/>
        <v>0</v>
      </c>
      <c r="L66" s="302">
        <f t="shared" si="42"/>
        <v>819617335</v>
      </c>
      <c r="M66" s="304">
        <f t="shared" si="42"/>
        <v>0</v>
      </c>
      <c r="N66" s="304">
        <f t="shared" si="42"/>
        <v>0</v>
      </c>
      <c r="O66" s="302">
        <f t="shared" si="42"/>
        <v>0</v>
      </c>
      <c r="P66" s="306">
        <f t="shared" si="42"/>
        <v>1416509742</v>
      </c>
    </row>
    <row r="67" spans="1:16" s="144" customFormat="1" ht="21" customHeight="1" hidden="1">
      <c r="A67" s="142"/>
      <c r="B67" s="265"/>
      <c r="C67" s="266"/>
      <c r="D67" s="266"/>
      <c r="E67" s="266"/>
      <c r="F67" s="143" t="s">
        <v>102</v>
      </c>
      <c r="G67" s="307">
        <f aca="true" t="shared" si="43" ref="G67:P67">SUM(G68:G69)</f>
        <v>19039409</v>
      </c>
      <c r="H67" s="307">
        <f t="shared" si="43"/>
        <v>2548994601</v>
      </c>
      <c r="I67" s="307">
        <f t="shared" si="43"/>
        <v>0</v>
      </c>
      <c r="J67" s="307">
        <f t="shared" si="43"/>
        <v>0</v>
      </c>
      <c r="K67" s="308">
        <f t="shared" si="43"/>
        <v>0</v>
      </c>
      <c r="L67" s="307">
        <f t="shared" si="43"/>
        <v>248389481</v>
      </c>
      <c r="M67" s="307">
        <f t="shared" si="43"/>
        <v>0</v>
      </c>
      <c r="N67" s="307">
        <f t="shared" si="43"/>
        <v>0</v>
      </c>
      <c r="O67" s="307">
        <f t="shared" si="43"/>
        <v>19039409</v>
      </c>
      <c r="P67" s="309">
        <f t="shared" si="43"/>
        <v>2300605120</v>
      </c>
    </row>
    <row r="68" spans="1:16" s="146" customFormat="1" ht="21.75" customHeight="1" hidden="1">
      <c r="A68" s="223"/>
      <c r="B68" s="223"/>
      <c r="C68" s="267"/>
      <c r="D68" s="267"/>
      <c r="E68" s="267"/>
      <c r="F68" s="145" t="s">
        <v>96</v>
      </c>
      <c r="G68" s="310">
        <f>G74+G78+G81</f>
        <v>0</v>
      </c>
      <c r="H68" s="310">
        <f aca="true" t="shared" si="44" ref="H68:N68">H74+H78+H81</f>
        <v>0</v>
      </c>
      <c r="I68" s="310">
        <f t="shared" si="44"/>
        <v>0</v>
      </c>
      <c r="J68" s="310">
        <f t="shared" si="44"/>
        <v>0</v>
      </c>
      <c r="K68" s="311">
        <f t="shared" si="44"/>
        <v>0</v>
      </c>
      <c r="L68" s="310">
        <f t="shared" si="44"/>
        <v>0</v>
      </c>
      <c r="M68" s="310">
        <f t="shared" si="44"/>
        <v>0</v>
      </c>
      <c r="N68" s="310">
        <f t="shared" si="44"/>
        <v>0</v>
      </c>
      <c r="O68" s="310">
        <f>G68-I68-K68+M68</f>
        <v>0</v>
      </c>
      <c r="P68" s="312">
        <f>H68-J68-L68+N68</f>
        <v>0</v>
      </c>
    </row>
    <row r="69" spans="1:16" s="148" customFormat="1" ht="21.75" customHeight="1" hidden="1">
      <c r="A69" s="224"/>
      <c r="B69" s="224"/>
      <c r="C69" s="268"/>
      <c r="D69" s="268"/>
      <c r="E69" s="268"/>
      <c r="F69" s="147" t="s">
        <v>95</v>
      </c>
      <c r="G69" s="313">
        <f>G75+G79+G82</f>
        <v>19039409</v>
      </c>
      <c r="H69" s="313">
        <f aca="true" t="shared" si="45" ref="H69:N69">H75+H79+H82</f>
        <v>2548994601</v>
      </c>
      <c r="I69" s="313">
        <f t="shared" si="45"/>
        <v>0</v>
      </c>
      <c r="J69" s="313">
        <f t="shared" si="45"/>
        <v>0</v>
      </c>
      <c r="K69" s="314">
        <f t="shared" si="45"/>
        <v>0</v>
      </c>
      <c r="L69" s="313">
        <f t="shared" si="45"/>
        <v>248389481</v>
      </c>
      <c r="M69" s="313">
        <f t="shared" si="45"/>
        <v>0</v>
      </c>
      <c r="N69" s="313">
        <f t="shared" si="45"/>
        <v>0</v>
      </c>
      <c r="O69" s="313">
        <f>G69-I69-K69+M69</f>
        <v>19039409</v>
      </c>
      <c r="P69" s="315">
        <f>H69-J69-L69+N69</f>
        <v>2300605120</v>
      </c>
    </row>
    <row r="70" spans="1:16" s="132" customFormat="1" ht="21" customHeight="1">
      <c r="A70" s="229"/>
      <c r="B70" s="269"/>
      <c r="C70" s="269">
        <v>1</v>
      </c>
      <c r="D70" s="269"/>
      <c r="E70" s="269"/>
      <c r="F70" s="129" t="s">
        <v>63</v>
      </c>
      <c r="G70" s="316">
        <f aca="true" t="shared" si="46" ref="G70:P70">G71</f>
        <v>0</v>
      </c>
      <c r="H70" s="316">
        <f t="shared" si="46"/>
        <v>2236127077</v>
      </c>
      <c r="I70" s="316">
        <f t="shared" si="46"/>
        <v>0</v>
      </c>
      <c r="J70" s="316">
        <f t="shared" si="46"/>
        <v>0</v>
      </c>
      <c r="K70" s="317">
        <f t="shared" si="46"/>
        <v>0</v>
      </c>
      <c r="L70" s="316">
        <f t="shared" si="46"/>
        <v>819617335</v>
      </c>
      <c r="M70" s="318">
        <f t="shared" si="46"/>
        <v>0</v>
      </c>
      <c r="N70" s="318">
        <f t="shared" si="46"/>
        <v>0</v>
      </c>
      <c r="O70" s="316">
        <f t="shared" si="46"/>
        <v>0</v>
      </c>
      <c r="P70" s="319">
        <f t="shared" si="46"/>
        <v>1416509742</v>
      </c>
    </row>
    <row r="71" spans="1:16" s="132" customFormat="1" ht="21" customHeight="1">
      <c r="A71" s="229"/>
      <c r="B71" s="269"/>
      <c r="C71" s="269"/>
      <c r="D71" s="269"/>
      <c r="E71" s="269"/>
      <c r="F71" s="244" t="s">
        <v>48</v>
      </c>
      <c r="G71" s="316">
        <f>G72+G76</f>
        <v>0</v>
      </c>
      <c r="H71" s="316">
        <f aca="true" t="shared" si="47" ref="H71:P71">H72+H76</f>
        <v>2236127077</v>
      </c>
      <c r="I71" s="316">
        <f t="shared" si="47"/>
        <v>0</v>
      </c>
      <c r="J71" s="316">
        <f t="shared" si="47"/>
        <v>0</v>
      </c>
      <c r="K71" s="317">
        <f t="shared" si="47"/>
        <v>0</v>
      </c>
      <c r="L71" s="316">
        <f t="shared" si="47"/>
        <v>819617335</v>
      </c>
      <c r="M71" s="318">
        <f t="shared" si="47"/>
        <v>0</v>
      </c>
      <c r="N71" s="318">
        <f t="shared" si="47"/>
        <v>0</v>
      </c>
      <c r="O71" s="316">
        <f t="shared" si="47"/>
        <v>0</v>
      </c>
      <c r="P71" s="319">
        <f t="shared" si="47"/>
        <v>1416509742</v>
      </c>
    </row>
    <row r="72" spans="1:16" s="133" customFormat="1" ht="36.75" customHeight="1" hidden="1">
      <c r="A72" s="229"/>
      <c r="B72" s="269"/>
      <c r="C72" s="269"/>
      <c r="D72" s="269">
        <v>1</v>
      </c>
      <c r="E72" s="269"/>
      <c r="F72" s="340" t="s">
        <v>64</v>
      </c>
      <c r="G72" s="320">
        <f aca="true" t="shared" si="48" ref="G72:P72">G73</f>
        <v>0</v>
      </c>
      <c r="H72" s="320">
        <f t="shared" si="48"/>
        <v>0</v>
      </c>
      <c r="I72" s="320">
        <f t="shared" si="48"/>
        <v>0</v>
      </c>
      <c r="J72" s="320">
        <f t="shared" si="48"/>
        <v>0</v>
      </c>
      <c r="K72" s="321">
        <f t="shared" si="48"/>
        <v>0</v>
      </c>
      <c r="L72" s="320">
        <f t="shared" si="48"/>
        <v>0</v>
      </c>
      <c r="M72" s="322">
        <f t="shared" si="48"/>
        <v>0</v>
      </c>
      <c r="N72" s="322">
        <f t="shared" si="48"/>
        <v>0</v>
      </c>
      <c r="O72" s="320">
        <f t="shared" si="48"/>
        <v>0</v>
      </c>
      <c r="P72" s="323">
        <f t="shared" si="48"/>
        <v>0</v>
      </c>
    </row>
    <row r="73" spans="1:16" s="141" customFormat="1" ht="21" customHeight="1" hidden="1">
      <c r="A73" s="277"/>
      <c r="B73" s="264"/>
      <c r="C73" s="264"/>
      <c r="D73" s="264"/>
      <c r="E73" s="264">
        <v>1</v>
      </c>
      <c r="F73" s="341" t="s">
        <v>65</v>
      </c>
      <c r="G73" s="324">
        <f aca="true" t="shared" si="49" ref="G73:N73">G74+G75</f>
        <v>0</v>
      </c>
      <c r="H73" s="324">
        <f t="shared" si="49"/>
        <v>0</v>
      </c>
      <c r="I73" s="324">
        <f t="shared" si="49"/>
        <v>0</v>
      </c>
      <c r="J73" s="324">
        <f t="shared" si="49"/>
        <v>0</v>
      </c>
      <c r="K73" s="325">
        <f t="shared" si="49"/>
        <v>0</v>
      </c>
      <c r="L73" s="324">
        <f t="shared" si="49"/>
        <v>0</v>
      </c>
      <c r="M73" s="326">
        <f t="shared" si="49"/>
        <v>0</v>
      </c>
      <c r="N73" s="326">
        <f t="shared" si="49"/>
        <v>0</v>
      </c>
      <c r="O73" s="324">
        <f aca="true" t="shared" si="50" ref="O73:P75">G73-I73-K73+M73</f>
        <v>0</v>
      </c>
      <c r="P73" s="327">
        <f t="shared" si="50"/>
        <v>0</v>
      </c>
    </row>
    <row r="74" spans="1:16" s="153" customFormat="1" ht="21.75" customHeight="1" hidden="1">
      <c r="A74" s="225"/>
      <c r="B74" s="225"/>
      <c r="C74" s="270"/>
      <c r="D74" s="270"/>
      <c r="E74" s="270"/>
      <c r="F74" s="149" t="s">
        <v>96</v>
      </c>
      <c r="G74" s="328"/>
      <c r="H74" s="328">
        <v>0</v>
      </c>
      <c r="I74" s="328"/>
      <c r="J74" s="328"/>
      <c r="K74" s="329"/>
      <c r="L74" s="328"/>
      <c r="M74" s="328"/>
      <c r="N74" s="328">
        <f>-M74</f>
        <v>0</v>
      </c>
      <c r="O74" s="330">
        <f t="shared" si="50"/>
        <v>0</v>
      </c>
      <c r="P74" s="330">
        <f t="shared" si="50"/>
        <v>0</v>
      </c>
    </row>
    <row r="75" spans="1:16" s="158" customFormat="1" ht="21.75" customHeight="1" hidden="1">
      <c r="A75" s="226"/>
      <c r="B75" s="226"/>
      <c r="C75" s="271"/>
      <c r="D75" s="271"/>
      <c r="E75" s="271"/>
      <c r="F75" s="154" t="s">
        <v>95</v>
      </c>
      <c r="G75" s="331">
        <v>0</v>
      </c>
      <c r="H75" s="331">
        <v>0</v>
      </c>
      <c r="I75" s="331"/>
      <c r="J75" s="331"/>
      <c r="K75" s="332"/>
      <c r="L75" s="331"/>
      <c r="M75" s="331"/>
      <c r="N75" s="331">
        <f>-M75</f>
        <v>0</v>
      </c>
      <c r="O75" s="333">
        <f t="shared" si="50"/>
        <v>0</v>
      </c>
      <c r="P75" s="333">
        <f t="shared" si="50"/>
        <v>0</v>
      </c>
    </row>
    <row r="76" spans="1:16" s="141" customFormat="1" ht="21" customHeight="1">
      <c r="A76" s="228"/>
      <c r="B76" s="264"/>
      <c r="C76" s="264"/>
      <c r="D76" s="264">
        <v>4</v>
      </c>
      <c r="E76" s="264"/>
      <c r="F76" s="349" t="s">
        <v>69</v>
      </c>
      <c r="G76" s="324">
        <f>G77+G80</f>
        <v>0</v>
      </c>
      <c r="H76" s="324">
        <f aca="true" t="shared" si="51" ref="H76:P76">H77+H80</f>
        <v>2236127077</v>
      </c>
      <c r="I76" s="324">
        <f t="shared" si="51"/>
        <v>0</v>
      </c>
      <c r="J76" s="324">
        <f t="shared" si="51"/>
        <v>0</v>
      </c>
      <c r="K76" s="325">
        <f t="shared" si="51"/>
        <v>0</v>
      </c>
      <c r="L76" s="324">
        <f t="shared" si="51"/>
        <v>819617335</v>
      </c>
      <c r="M76" s="326">
        <f t="shared" si="51"/>
        <v>0</v>
      </c>
      <c r="N76" s="326">
        <f t="shared" si="51"/>
        <v>0</v>
      </c>
      <c r="O76" s="324">
        <f t="shared" si="51"/>
        <v>0</v>
      </c>
      <c r="P76" s="327">
        <f t="shared" si="51"/>
        <v>1416509742</v>
      </c>
    </row>
    <row r="77" spans="1:16" s="141" customFormat="1" ht="37.5" customHeight="1">
      <c r="A77" s="228"/>
      <c r="B77" s="264"/>
      <c r="C77" s="264"/>
      <c r="D77" s="264"/>
      <c r="E77" s="264">
        <v>1</v>
      </c>
      <c r="F77" s="341" t="s">
        <v>121</v>
      </c>
      <c r="G77" s="324">
        <v>0</v>
      </c>
      <c r="H77" s="324">
        <v>35561957</v>
      </c>
      <c r="I77" s="324">
        <f aca="true" t="shared" si="52" ref="I77:N77">I78+I79</f>
        <v>0</v>
      </c>
      <c r="J77" s="324">
        <f t="shared" si="52"/>
        <v>0</v>
      </c>
      <c r="K77" s="325">
        <f t="shared" si="52"/>
        <v>0</v>
      </c>
      <c r="L77" s="324">
        <f t="shared" si="52"/>
        <v>0</v>
      </c>
      <c r="M77" s="326">
        <f t="shared" si="52"/>
        <v>0</v>
      </c>
      <c r="N77" s="326">
        <f t="shared" si="52"/>
        <v>0</v>
      </c>
      <c r="O77" s="324">
        <f>G77-I77-K77+M77</f>
        <v>0</v>
      </c>
      <c r="P77" s="327">
        <f aca="true" t="shared" si="53" ref="O77:P82">H77-J77-L77+N77</f>
        <v>35561957</v>
      </c>
    </row>
    <row r="78" spans="1:16" s="348" customFormat="1" ht="21.75" customHeight="1" hidden="1">
      <c r="A78" s="342"/>
      <c r="B78" s="342"/>
      <c r="C78" s="343"/>
      <c r="D78" s="343"/>
      <c r="E78" s="343"/>
      <c r="F78" s="344" t="s">
        <v>96</v>
      </c>
      <c r="G78" s="350">
        <v>0</v>
      </c>
      <c r="H78" s="350">
        <v>0</v>
      </c>
      <c r="I78" s="350">
        <v>0</v>
      </c>
      <c r="J78" s="350">
        <v>0</v>
      </c>
      <c r="K78" s="351">
        <v>0</v>
      </c>
      <c r="L78" s="350">
        <v>0</v>
      </c>
      <c r="M78" s="350">
        <v>0</v>
      </c>
      <c r="N78" s="350">
        <f>-M78</f>
        <v>0</v>
      </c>
      <c r="O78" s="352">
        <f t="shared" si="53"/>
        <v>0</v>
      </c>
      <c r="P78" s="352">
        <f t="shared" si="53"/>
        <v>0</v>
      </c>
    </row>
    <row r="79" spans="1:16" s="359" customFormat="1" ht="21.75" customHeight="1" hidden="1">
      <c r="A79" s="353"/>
      <c r="B79" s="353"/>
      <c r="C79" s="354"/>
      <c r="D79" s="354"/>
      <c r="E79" s="354"/>
      <c r="F79" s="355" t="s">
        <v>101</v>
      </c>
      <c r="G79" s="356">
        <v>19039409</v>
      </c>
      <c r="H79" s="356">
        <v>100040000</v>
      </c>
      <c r="I79" s="356">
        <v>0</v>
      </c>
      <c r="J79" s="356">
        <v>0</v>
      </c>
      <c r="K79" s="357">
        <v>0</v>
      </c>
      <c r="L79" s="356">
        <v>0</v>
      </c>
      <c r="M79" s="356">
        <v>0</v>
      </c>
      <c r="N79" s="356">
        <f>-M79</f>
        <v>0</v>
      </c>
      <c r="O79" s="358">
        <f t="shared" si="53"/>
        <v>19039409</v>
      </c>
      <c r="P79" s="358">
        <f t="shared" si="53"/>
        <v>100040000</v>
      </c>
    </row>
    <row r="80" spans="1:16" s="141" customFormat="1" ht="21" customHeight="1">
      <c r="A80" s="228"/>
      <c r="B80" s="264"/>
      <c r="C80" s="264"/>
      <c r="D80" s="264"/>
      <c r="E80" s="264">
        <v>3</v>
      </c>
      <c r="F80" s="341" t="s">
        <v>71</v>
      </c>
      <c r="G80" s="324">
        <f aca="true" t="shared" si="54" ref="G80:N80">G81+G82</f>
        <v>0</v>
      </c>
      <c r="H80" s="324">
        <v>2200565120</v>
      </c>
      <c r="I80" s="324">
        <f t="shared" si="54"/>
        <v>0</v>
      </c>
      <c r="J80" s="324">
        <f t="shared" si="54"/>
        <v>0</v>
      </c>
      <c r="K80" s="325">
        <f t="shared" si="54"/>
        <v>0</v>
      </c>
      <c r="L80" s="324">
        <v>819617335</v>
      </c>
      <c r="M80" s="326">
        <f t="shared" si="54"/>
        <v>0</v>
      </c>
      <c r="N80" s="326">
        <f t="shared" si="54"/>
        <v>0</v>
      </c>
      <c r="O80" s="324">
        <f>G80-I80-K80+M80</f>
        <v>0</v>
      </c>
      <c r="P80" s="327">
        <f t="shared" si="53"/>
        <v>1380947785</v>
      </c>
    </row>
    <row r="81" spans="1:16" s="153" customFormat="1" ht="21.75" customHeight="1" hidden="1">
      <c r="A81" s="225"/>
      <c r="B81" s="225"/>
      <c r="C81" s="270"/>
      <c r="D81" s="270"/>
      <c r="E81" s="270"/>
      <c r="F81" s="149" t="s">
        <v>96</v>
      </c>
      <c r="G81" s="150">
        <v>0</v>
      </c>
      <c r="H81" s="150">
        <v>0</v>
      </c>
      <c r="I81" s="150">
        <v>0</v>
      </c>
      <c r="J81" s="150">
        <v>0</v>
      </c>
      <c r="K81" s="151">
        <v>0</v>
      </c>
      <c r="L81" s="150">
        <v>0</v>
      </c>
      <c r="M81" s="150">
        <v>0</v>
      </c>
      <c r="N81" s="150">
        <f>-M81</f>
        <v>0</v>
      </c>
      <c r="O81" s="152">
        <f t="shared" si="53"/>
        <v>0</v>
      </c>
      <c r="P81" s="152">
        <f t="shared" si="53"/>
        <v>0</v>
      </c>
    </row>
    <row r="82" spans="1:16" s="158" customFormat="1" ht="21.75" customHeight="1" hidden="1">
      <c r="A82" s="226"/>
      <c r="B82" s="226"/>
      <c r="C82" s="271"/>
      <c r="D82" s="271"/>
      <c r="E82" s="271"/>
      <c r="F82" s="154" t="s">
        <v>95</v>
      </c>
      <c r="G82" s="155">
        <v>0</v>
      </c>
      <c r="H82" s="155">
        <v>2448954601</v>
      </c>
      <c r="I82" s="155">
        <v>0</v>
      </c>
      <c r="J82" s="155">
        <v>0</v>
      </c>
      <c r="K82" s="156">
        <v>0</v>
      </c>
      <c r="L82" s="155">
        <v>248389481</v>
      </c>
      <c r="M82" s="155">
        <v>0</v>
      </c>
      <c r="N82" s="155">
        <f>-M82</f>
        <v>0</v>
      </c>
      <c r="O82" s="157">
        <f t="shared" si="53"/>
        <v>0</v>
      </c>
      <c r="P82" s="157">
        <f t="shared" si="53"/>
        <v>2200565120</v>
      </c>
    </row>
    <row r="83" spans="1:16" s="348" customFormat="1" ht="21.75" customHeight="1">
      <c r="A83" s="342"/>
      <c r="B83" s="342"/>
      <c r="C83" s="343"/>
      <c r="D83" s="343"/>
      <c r="E83" s="343"/>
      <c r="F83" s="344"/>
      <c r="G83" s="345"/>
      <c r="H83" s="345"/>
      <c r="I83" s="345"/>
      <c r="J83" s="345"/>
      <c r="K83" s="346"/>
      <c r="L83" s="345"/>
      <c r="M83" s="345"/>
      <c r="N83" s="345"/>
      <c r="O83" s="347"/>
      <c r="P83" s="347"/>
    </row>
    <row r="84" spans="1:16" s="348" customFormat="1" ht="21.75" customHeight="1">
      <c r="A84" s="342"/>
      <c r="B84" s="342"/>
      <c r="C84" s="343"/>
      <c r="D84" s="343"/>
      <c r="E84" s="343"/>
      <c r="F84" s="344"/>
      <c r="G84" s="345"/>
      <c r="H84" s="345"/>
      <c r="I84" s="345"/>
      <c r="J84" s="345"/>
      <c r="K84" s="346"/>
      <c r="L84" s="345"/>
      <c r="M84" s="345"/>
      <c r="N84" s="345"/>
      <c r="O84" s="347"/>
      <c r="P84" s="347"/>
    </row>
    <row r="85" spans="1:16" s="348" customFormat="1" ht="21.75" customHeight="1">
      <c r="A85" s="342"/>
      <c r="B85" s="342"/>
      <c r="C85" s="343"/>
      <c r="D85" s="343"/>
      <c r="E85" s="343"/>
      <c r="F85" s="344"/>
      <c r="G85" s="345"/>
      <c r="H85" s="345"/>
      <c r="I85" s="345"/>
      <c r="J85" s="345"/>
      <c r="K85" s="346"/>
      <c r="L85" s="345"/>
      <c r="M85" s="345"/>
      <c r="N85" s="345"/>
      <c r="O85" s="347"/>
      <c r="P85" s="347"/>
    </row>
    <row r="86" spans="1:16" s="348" customFormat="1" ht="21.75" customHeight="1">
      <c r="A86" s="342"/>
      <c r="B86" s="342"/>
      <c r="C86" s="343"/>
      <c r="D86" s="343"/>
      <c r="E86" s="343"/>
      <c r="F86" s="344"/>
      <c r="G86" s="345"/>
      <c r="H86" s="345"/>
      <c r="I86" s="345"/>
      <c r="J86" s="345"/>
      <c r="K86" s="346"/>
      <c r="L86" s="345"/>
      <c r="M86" s="345"/>
      <c r="N86" s="345"/>
      <c r="O86" s="347"/>
      <c r="P86" s="347"/>
    </row>
    <row r="87" spans="1:16" s="348" customFormat="1" ht="21.75" customHeight="1">
      <c r="A87" s="342"/>
      <c r="B87" s="342"/>
      <c r="C87" s="343"/>
      <c r="D87" s="343"/>
      <c r="E87" s="343"/>
      <c r="F87" s="344"/>
      <c r="G87" s="345"/>
      <c r="H87" s="345"/>
      <c r="I87" s="345"/>
      <c r="J87" s="345"/>
      <c r="K87" s="346"/>
      <c r="L87" s="345"/>
      <c r="M87" s="345"/>
      <c r="N87" s="345"/>
      <c r="O87" s="347"/>
      <c r="P87" s="347"/>
    </row>
    <row r="88" spans="1:16" s="348" customFormat="1" ht="21.75" customHeight="1">
      <c r="A88" s="342"/>
      <c r="B88" s="342"/>
      <c r="C88" s="343"/>
      <c r="D88" s="343"/>
      <c r="E88" s="343"/>
      <c r="F88" s="344"/>
      <c r="G88" s="345"/>
      <c r="H88" s="345"/>
      <c r="I88" s="345"/>
      <c r="J88" s="345"/>
      <c r="K88" s="346"/>
      <c r="L88" s="345"/>
      <c r="M88" s="345"/>
      <c r="N88" s="345"/>
      <c r="O88" s="347"/>
      <c r="P88" s="347"/>
    </row>
    <row r="89" spans="1:16" s="348" customFormat="1" ht="21.75" customHeight="1">
      <c r="A89" s="342"/>
      <c r="B89" s="342"/>
      <c r="C89" s="343"/>
      <c r="D89" s="343"/>
      <c r="E89" s="343"/>
      <c r="F89" s="344"/>
      <c r="G89" s="345"/>
      <c r="H89" s="345"/>
      <c r="I89" s="345"/>
      <c r="J89" s="345"/>
      <c r="K89" s="346"/>
      <c r="L89" s="345"/>
      <c r="M89" s="345"/>
      <c r="N89" s="345"/>
      <c r="O89" s="347"/>
      <c r="P89" s="347"/>
    </row>
    <row r="90" spans="1:16" s="348" customFormat="1" ht="21.75" customHeight="1">
      <c r="A90" s="342"/>
      <c r="B90" s="342"/>
      <c r="C90" s="343"/>
      <c r="D90" s="343"/>
      <c r="E90" s="343"/>
      <c r="F90" s="344"/>
      <c r="G90" s="345"/>
      <c r="H90" s="345"/>
      <c r="I90" s="345"/>
      <c r="J90" s="345"/>
      <c r="K90" s="346"/>
      <c r="L90" s="345"/>
      <c r="M90" s="345"/>
      <c r="N90" s="345"/>
      <c r="O90" s="347"/>
      <c r="P90" s="347"/>
    </row>
    <row r="91" spans="1:16" s="348" customFormat="1" ht="21.75" customHeight="1">
      <c r="A91" s="342"/>
      <c r="B91" s="342"/>
      <c r="C91" s="343"/>
      <c r="D91" s="343"/>
      <c r="E91" s="343"/>
      <c r="F91" s="344"/>
      <c r="G91" s="345"/>
      <c r="H91" s="345"/>
      <c r="I91" s="345"/>
      <c r="J91" s="345"/>
      <c r="K91" s="346"/>
      <c r="L91" s="345"/>
      <c r="M91" s="345"/>
      <c r="N91" s="345"/>
      <c r="O91" s="347"/>
      <c r="P91" s="347"/>
    </row>
    <row r="92" spans="1:16" s="348" customFormat="1" ht="21.75" customHeight="1">
      <c r="A92" s="342"/>
      <c r="B92" s="342"/>
      <c r="C92" s="343"/>
      <c r="D92" s="343"/>
      <c r="E92" s="343"/>
      <c r="F92" s="344"/>
      <c r="G92" s="345"/>
      <c r="H92" s="345"/>
      <c r="I92" s="345"/>
      <c r="J92" s="345"/>
      <c r="K92" s="346"/>
      <c r="L92" s="345"/>
      <c r="M92" s="345"/>
      <c r="N92" s="345"/>
      <c r="O92" s="347"/>
      <c r="P92" s="347"/>
    </row>
    <row r="93" spans="1:16" s="348" customFormat="1" ht="21.75" customHeight="1">
      <c r="A93" s="342"/>
      <c r="B93" s="342"/>
      <c r="C93" s="343"/>
      <c r="D93" s="343"/>
      <c r="E93" s="343"/>
      <c r="F93" s="344"/>
      <c r="G93" s="345"/>
      <c r="H93" s="345"/>
      <c r="I93" s="345"/>
      <c r="J93" s="345"/>
      <c r="K93" s="346"/>
      <c r="L93" s="345"/>
      <c r="M93" s="345"/>
      <c r="N93" s="345"/>
      <c r="O93" s="347"/>
      <c r="P93" s="347"/>
    </row>
    <row r="94" spans="1:16" s="348" customFormat="1" ht="21.75" customHeight="1">
      <c r="A94" s="342"/>
      <c r="B94" s="342"/>
      <c r="C94" s="343"/>
      <c r="D94" s="343"/>
      <c r="E94" s="343"/>
      <c r="F94" s="344"/>
      <c r="G94" s="345"/>
      <c r="H94" s="345"/>
      <c r="I94" s="345"/>
      <c r="J94" s="345"/>
      <c r="K94" s="346"/>
      <c r="L94" s="345"/>
      <c r="M94" s="345"/>
      <c r="N94" s="345"/>
      <c r="O94" s="347"/>
      <c r="P94" s="347"/>
    </row>
    <row r="95" spans="1:16" s="348" customFormat="1" ht="21.75" customHeight="1">
      <c r="A95" s="342"/>
      <c r="B95" s="342"/>
      <c r="C95" s="343"/>
      <c r="D95" s="343"/>
      <c r="E95" s="343"/>
      <c r="F95" s="344"/>
      <c r="G95" s="345"/>
      <c r="H95" s="345"/>
      <c r="I95" s="345"/>
      <c r="J95" s="345"/>
      <c r="K95" s="346"/>
      <c r="L95" s="345"/>
      <c r="M95" s="345"/>
      <c r="N95" s="345"/>
      <c r="O95" s="347"/>
      <c r="P95" s="347"/>
    </row>
    <row r="96" spans="1:16" s="348" customFormat="1" ht="21.75" customHeight="1">
      <c r="A96" s="342"/>
      <c r="B96" s="342"/>
      <c r="C96" s="343"/>
      <c r="D96" s="343"/>
      <c r="E96" s="343"/>
      <c r="F96" s="344"/>
      <c r="G96" s="345"/>
      <c r="H96" s="345"/>
      <c r="I96" s="345"/>
      <c r="J96" s="345"/>
      <c r="K96" s="346"/>
      <c r="L96" s="345"/>
      <c r="M96" s="345"/>
      <c r="N96" s="345"/>
      <c r="O96" s="347"/>
      <c r="P96" s="347"/>
    </row>
    <row r="97" spans="1:16" s="348" customFormat="1" ht="21.75" customHeight="1">
      <c r="A97" s="342"/>
      <c r="B97" s="342"/>
      <c r="C97" s="343"/>
      <c r="D97" s="343"/>
      <c r="E97" s="343"/>
      <c r="F97" s="344"/>
      <c r="G97" s="345"/>
      <c r="H97" s="345"/>
      <c r="I97" s="345"/>
      <c r="J97" s="345"/>
      <c r="K97" s="346"/>
      <c r="L97" s="345"/>
      <c r="M97" s="345"/>
      <c r="N97" s="345"/>
      <c r="O97" s="347"/>
      <c r="P97" s="347"/>
    </row>
    <row r="98" spans="1:16" s="138" customFormat="1" ht="21" customHeight="1">
      <c r="A98" s="240"/>
      <c r="B98" s="269"/>
      <c r="C98" s="269"/>
      <c r="D98" s="269"/>
      <c r="E98" s="269"/>
      <c r="F98" s="134"/>
      <c r="G98" s="135"/>
      <c r="H98" s="135"/>
      <c r="I98" s="135"/>
      <c r="J98" s="135"/>
      <c r="K98" s="136"/>
      <c r="L98" s="135"/>
      <c r="M98" s="135"/>
      <c r="N98" s="135"/>
      <c r="O98" s="135"/>
      <c r="P98" s="137"/>
    </row>
    <row r="99" spans="1:16" s="138" customFormat="1" ht="21.75" customHeight="1">
      <c r="A99" s="240"/>
      <c r="B99" s="269"/>
      <c r="C99" s="269"/>
      <c r="D99" s="269"/>
      <c r="E99" s="269"/>
      <c r="F99" s="134"/>
      <c r="G99" s="135"/>
      <c r="H99" s="135"/>
      <c r="I99" s="135"/>
      <c r="J99" s="135"/>
      <c r="K99" s="136"/>
      <c r="L99" s="135"/>
      <c r="M99" s="135"/>
      <c r="N99" s="135"/>
      <c r="O99" s="135"/>
      <c r="P99" s="137"/>
    </row>
    <row r="100" spans="1:16" s="138" customFormat="1" ht="21.75" customHeight="1">
      <c r="A100" s="240"/>
      <c r="B100" s="269"/>
      <c r="C100" s="269"/>
      <c r="D100" s="269"/>
      <c r="E100" s="269"/>
      <c r="F100" s="134"/>
      <c r="G100" s="135"/>
      <c r="H100" s="135"/>
      <c r="I100" s="135"/>
      <c r="J100" s="135"/>
      <c r="K100" s="136"/>
      <c r="L100" s="135"/>
      <c r="M100" s="135"/>
      <c r="N100" s="135"/>
      <c r="O100" s="135"/>
      <c r="P100" s="137"/>
    </row>
    <row r="101" spans="1:16" s="138" customFormat="1" ht="10.5" customHeight="1">
      <c r="A101" s="240"/>
      <c r="B101" s="269"/>
      <c r="C101" s="269"/>
      <c r="D101" s="269"/>
      <c r="E101" s="269"/>
      <c r="F101" s="134"/>
      <c r="G101" s="135"/>
      <c r="H101" s="135"/>
      <c r="I101" s="135"/>
      <c r="J101" s="135"/>
      <c r="K101" s="136"/>
      <c r="L101" s="135"/>
      <c r="M101" s="135"/>
      <c r="N101" s="135"/>
      <c r="O101" s="135"/>
      <c r="P101" s="137"/>
    </row>
    <row r="102" spans="1:16" s="138" customFormat="1" ht="21.75" customHeight="1">
      <c r="A102" s="240"/>
      <c r="B102" s="269"/>
      <c r="C102" s="269"/>
      <c r="D102" s="269"/>
      <c r="E102" s="269"/>
      <c r="F102" s="134"/>
      <c r="G102" s="135"/>
      <c r="H102" s="135"/>
      <c r="I102" s="135"/>
      <c r="J102" s="135"/>
      <c r="K102" s="136"/>
      <c r="L102" s="135"/>
      <c r="M102" s="135"/>
      <c r="N102" s="135"/>
      <c r="O102" s="135"/>
      <c r="P102" s="137"/>
    </row>
    <row r="103" spans="1:16" s="138" customFormat="1" ht="21.75" customHeight="1">
      <c r="A103" s="240"/>
      <c r="B103" s="241"/>
      <c r="C103" s="241"/>
      <c r="D103" s="241"/>
      <c r="E103" s="241"/>
      <c r="F103" s="67"/>
      <c r="G103" s="135"/>
      <c r="H103" s="135"/>
      <c r="I103" s="135"/>
      <c r="J103" s="135"/>
      <c r="K103" s="136"/>
      <c r="L103" s="135"/>
      <c r="M103" s="135"/>
      <c r="N103" s="135"/>
      <c r="O103" s="135"/>
      <c r="P103" s="137"/>
    </row>
    <row r="104" spans="1:16" ht="28.5" customHeight="1" thickBot="1">
      <c r="A104" s="273"/>
      <c r="B104" s="274"/>
      <c r="C104" s="274"/>
      <c r="D104" s="274"/>
      <c r="E104" s="274"/>
      <c r="F104" s="124"/>
      <c r="G104" s="125"/>
      <c r="H104" s="125"/>
      <c r="I104" s="125"/>
      <c r="J104" s="125"/>
      <c r="K104" s="126"/>
      <c r="L104" s="125"/>
      <c r="M104" s="125"/>
      <c r="N104" s="125"/>
      <c r="O104" s="125"/>
      <c r="P104" s="127"/>
    </row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2013-04-23T09:51:28Z</cp:lastPrinted>
  <dcterms:created xsi:type="dcterms:W3CDTF">2002-01-14T09:37:13Z</dcterms:created>
  <dcterms:modified xsi:type="dcterms:W3CDTF">2013-04-26T00:42:46Z</dcterms:modified>
  <cp:category/>
  <cp:version/>
  <cp:contentType/>
  <cp:contentStatus/>
</cp:coreProperties>
</file>