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<sst xmlns="http://schemas.openxmlformats.org/spreadsheetml/2006/main" count="225" uniqueCount="50">
  <si>
    <t>　　　　　　單位:新臺幣元</t>
  </si>
  <si>
    <t xml:space="preserve"> 機   關   名   稱</t>
  </si>
  <si>
    <t>決　　　　　             　　    算 　　　　　　　                  數</t>
  </si>
  <si>
    <t>變 賣 盈 虧(-)
預   算   數</t>
  </si>
  <si>
    <t>比　較　增　減</t>
  </si>
  <si>
    <t>帳  　　面  　　價　 　值</t>
  </si>
  <si>
    <t>　變　　　　賣　　　　　收　　　　入</t>
  </si>
  <si>
    <t>未實現重估增值
減　少　數</t>
  </si>
  <si>
    <t>估計應付土地
增值稅減少數</t>
  </si>
  <si>
    <t>變 賣 盈 虧 (-)</t>
  </si>
  <si>
    <t>金　　額</t>
  </si>
  <si>
    <t>％</t>
  </si>
  <si>
    <t>成本或重估價值</t>
  </si>
  <si>
    <t>已 提 折 舊 額</t>
  </si>
  <si>
    <t>減 損 調 整 數</t>
  </si>
  <si>
    <t>淨　　額</t>
  </si>
  <si>
    <t>總　收　入</t>
  </si>
  <si>
    <t>處　理　費　用</t>
  </si>
  <si>
    <t>淨　收　入</t>
  </si>
  <si>
    <t xml:space="preserve"> </t>
  </si>
  <si>
    <t>135      資      產      變                賣      綜     計     表</t>
  </si>
  <si>
    <t>行政院主管</t>
  </si>
  <si>
    <t/>
  </si>
  <si>
    <t>中央銀行</t>
  </si>
  <si>
    <t>經濟部主管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</si>
  <si>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</si>
  <si>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</si>
  <si>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</si>
  <si>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</si>
  <si>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</si>
  <si>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</si>
  <si>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</si>
  <si>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</si>
  <si>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</si>
  <si>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</si>
  <si>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</si>
  <si>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</si>
  <si>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</si>
  <si>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</si>
  <si>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</si>
  <si>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</si>
  <si>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</si>
  <si>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</si>
  <si>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</si>
  <si>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</si>
  <si>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t>勞工委員會主管</t>
  </si>
  <si>
    <t>勞工保險局</t>
  </si>
  <si>
    <t>金融監督管理委員會主管</t>
  </si>
  <si>
    <t>中央存款保險股份有限公司</t>
  </si>
  <si>
    <t>　　合計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</si>
</sst>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_-;\-#,##0_-;_-* &quot; &quot;??_-;_-@_-"/>
    <numFmt numFmtId="178" formatCode="#,##0.00_ "/>
    <numFmt numFmtId="179" formatCode="_-\ #,##0.00_-;\-\ #,##0.00_-;_ &quot;&quot;_-"/>
    <numFmt numFmtId="180" formatCode="0.00_ "/>
  </numFmts>
  <fonts count="17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b/>
      <sz val="28"/>
      <color indexed="8"/>
      <name val="華康特粗明體"/>
      <family val="1"/>
    </font>
    <font>
      <sz val="12"/>
      <name val="Helv"/>
      <family val="2"/>
    </font>
    <font>
      <sz val="12"/>
      <color indexed="8"/>
      <name val="Helv"/>
      <family val="2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name val="Times New Roman"/>
      <family val="1"/>
    </font>
    <font>
      <sz val="12"/>
      <color indexed="8"/>
      <name val="華康中黑體"/>
      <family val="3"/>
    </font>
    <font>
      <b/>
      <sz val="12"/>
      <name val="Times New Roman"/>
      <family val="1"/>
    </font>
    <font>
      <sz val="12"/>
      <color indexed="8"/>
      <name val="新細明體"/>
      <family val="1"/>
    </font>
    <font>
      <b/>
      <sz val="12"/>
      <color indexed="8"/>
      <name val="華康中黑體"/>
      <family val="2"/>
    </font>
    <font>
      <b/>
      <sz val="12"/>
      <color indexed="8"/>
      <name val="Times New Roman"/>
      <family val="1"/>
    </font>
    <font>
      <sz val="12"/>
      <name val="華康中黑體"/>
      <family val="2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4" fontId="8" fillId="0" borderId="0" xfId="16" applyNumberFormat="1" applyFont="1" applyFill="1" applyAlignment="1" applyProtection="1">
      <alignment horizontal="left" vertical="center"/>
      <protection/>
    </xf>
    <xf numFmtId="4" fontId="9" fillId="0" borderId="0" xfId="16" applyNumberFormat="1" applyFont="1" applyFill="1" applyAlignment="1" applyProtection="1">
      <alignment horizontal="left" vertical="center"/>
      <protection/>
    </xf>
    <xf numFmtId="4" fontId="8" fillId="0" borderId="0" xfId="16" applyNumberFormat="1" applyFont="1" applyFill="1" applyBorder="1" applyAlignment="1" applyProtection="1">
      <alignment horizontal="left" vertical="center" wrapText="1"/>
      <protection/>
    </xf>
    <xf numFmtId="4" fontId="5" fillId="0" borderId="0" xfId="16" applyNumberFormat="1" applyFont="1" applyFill="1" applyBorder="1" applyAlignment="1" applyProtection="1">
      <alignment vertical="center"/>
      <protection/>
    </xf>
    <xf numFmtId="4" fontId="5" fillId="0" borderId="0" xfId="16" applyNumberFormat="1" applyFont="1" applyFill="1" applyBorder="1" applyAlignment="1">
      <alignment vertical="center"/>
      <protection/>
    </xf>
    <xf numFmtId="4" fontId="5" fillId="0" borderId="0" xfId="16" applyNumberFormat="1" applyFont="1" applyFill="1" applyAlignment="1" applyProtection="1">
      <alignment vertical="center"/>
      <protection/>
    </xf>
    <xf numFmtId="4" fontId="5" fillId="0" borderId="0" xfId="16" applyNumberFormat="1" applyFont="1" applyFill="1" applyAlignment="1">
      <alignment vertical="center"/>
      <protection/>
    </xf>
    <xf numFmtId="4" fontId="5" fillId="0" borderId="0" xfId="16" applyNumberFormat="1" applyFont="1" applyFill="1" applyProtection="1">
      <alignment/>
      <protection/>
    </xf>
    <xf numFmtId="4" fontId="5" fillId="0" borderId="0" xfId="16" applyNumberFormat="1" applyFont="1" applyFill="1">
      <alignment/>
      <protection/>
    </xf>
    <xf numFmtId="4" fontId="12" fillId="0" borderId="1" xfId="16" applyNumberFormat="1" applyFont="1" applyFill="1" applyBorder="1" applyAlignment="1" applyProtection="1">
      <alignment horizontal="left"/>
      <protection locked="0"/>
    </xf>
    <xf numFmtId="4" fontId="12" fillId="0" borderId="0" xfId="16" applyNumberFormat="1" applyFont="1" applyFill="1">
      <alignment/>
      <protection/>
    </xf>
    <xf numFmtId="4" fontId="12" fillId="0" borderId="1" xfId="16" applyNumberFormat="1" applyFont="1" applyFill="1" applyBorder="1">
      <alignment/>
      <protection/>
    </xf>
    <xf numFmtId="4" fontId="12" fillId="0" borderId="0" xfId="16" applyNumberFormat="1" applyFont="1" applyFill="1" applyAlignment="1" applyProtection="1">
      <alignment horizontal="right"/>
      <protection/>
    </xf>
    <xf numFmtId="4" fontId="12" fillId="0" borderId="0" xfId="16" applyNumberFormat="1" applyFont="1" applyFill="1" applyProtection="1">
      <alignment/>
      <protection/>
    </xf>
    <xf numFmtId="4" fontId="5" fillId="0" borderId="0" xfId="16" applyNumberFormat="1" applyFont="1" applyFill="1" applyAlignment="1" applyProtection="1">
      <alignment horizontal="left" vertical="center"/>
      <protection/>
    </xf>
    <xf numFmtId="4" fontId="5" fillId="0" borderId="0" xfId="16" applyNumberFormat="1" applyFont="1" applyFill="1" applyAlignment="1">
      <alignment horizontal="left" vertical="center"/>
      <protection/>
    </xf>
    <xf numFmtId="4" fontId="6" fillId="0" borderId="2" xfId="16" applyNumberFormat="1" applyFont="1" applyFill="1" applyBorder="1" applyAlignment="1">
      <alignment horizontal="center" vertical="center"/>
      <protection/>
    </xf>
    <xf numFmtId="4" fontId="6" fillId="0" borderId="3" xfId="16" applyNumberFormat="1" applyFont="1" applyFill="1" applyBorder="1" applyAlignment="1">
      <alignment horizontal="center" vertical="center"/>
      <protection/>
    </xf>
    <xf numFmtId="4" fontId="8" fillId="0" borderId="3" xfId="16" applyNumberFormat="1" applyFont="1" applyFill="1" applyBorder="1" applyAlignment="1">
      <alignment horizontal="center" vertical="center"/>
      <protection/>
    </xf>
    <xf numFmtId="4" fontId="6" fillId="0" borderId="1" xfId="16" applyNumberFormat="1" applyFont="1" applyFill="1" applyBorder="1" applyAlignment="1">
      <alignment horizontal="center" vertical="center"/>
      <protection/>
    </xf>
    <xf numFmtId="4" fontId="6" fillId="0" borderId="0" xfId="16" applyNumberFormat="1" applyFont="1" applyFill="1" applyBorder="1" applyAlignment="1" applyProtection="1">
      <alignment horizontal="center" vertical="center"/>
      <protection/>
    </xf>
    <xf numFmtId="4" fontId="7" fillId="0" borderId="0" xfId="16" applyNumberFormat="1" applyFont="1" applyFill="1" applyBorder="1" applyAlignment="1">
      <alignment horizontal="center" vertical="center"/>
      <protection/>
    </xf>
    <xf numFmtId="4" fontId="7" fillId="0" borderId="0" xfId="16" applyNumberFormat="1" applyFont="1" applyFill="1" applyBorder="1" applyAlignment="1" applyProtection="1">
      <alignment horizontal="center" vertical="center" wrapText="1"/>
      <protection/>
    </xf>
    <xf numFmtId="4" fontId="7" fillId="0" borderId="0" xfId="16" applyNumberFormat="1" applyFont="1" applyFill="1" applyBorder="1" applyAlignment="1" applyProtection="1">
      <alignment horizontal="center" vertical="center"/>
      <protection/>
    </xf>
    <xf numFmtId="4" fontId="13" fillId="0" borderId="0" xfId="16" applyFill="1" applyAlignment="1">
      <alignment horizontal="left" vertical="center" wrapText="1"/>
      <protection/>
    </xf>
    <xf numFmtId="179" fontId="14" fillId="0" borderId="0" xfId="16" applyFill="1" applyAlignment="1">
      <alignment horizontal="right" vertical="center"/>
      <protection/>
    </xf>
    <xf numFmtId="179" fontId="14" fillId="0" borderId="0" xfId="15" applyFill="1" applyAlignment="1">
      <alignment horizontal="right" vertical="center"/>
      <protection/>
    </xf>
    <xf numFmtId="4" fontId="6" fillId="0" borderId="0" xfId="16" applyFill="1" applyAlignment="1">
      <alignment vertical="center" indent="1"/>
      <protection/>
    </xf>
    <xf numFmtId="179" fontId="7" fillId="0" borderId="0" xfId="15" applyFill="1" applyAlignment="1">
      <alignment horizontal="right" vertical="center"/>
      <protection locked="0"/>
    </xf>
    <xf numFmtId="179" fontId="7" fillId="0" borderId="0" xfId="16" applyFill="1" applyAlignment="1">
      <alignment horizontal="right" vertical="center"/>
      <protection/>
    </xf>
    <xf numFmtId="179" fontId="7" fillId="0" borderId="0" xfId="16" applyFill="1" applyAlignment="1">
      <alignment horizontal="right" vertical="center"/>
      <protection locked="0"/>
    </xf>
    <xf numFmtId="179" fontId="7" fillId="0" borderId="0" xfId="15" applyFill="1" applyAlignment="1">
      <alignment horizontal="right" vertical="center"/>
      <protection/>
    </xf>
    <xf numFmtId="4" fontId="6" fillId="0" borderId="0" xfId="16" applyNumberFormat="1" applyFont="1" applyFill="1" applyAlignment="1" applyProtection="1">
      <alignment horizontal="left" vertical="center"/>
      <protection/>
    </xf>
    <xf numFmtId="179" fontId="7" fillId="0" borderId="0" xfId="16" applyNumberFormat="1" applyFont="1" applyFill="1" applyAlignment="1" applyProtection="1">
      <alignment horizontal="right" vertical="center"/>
      <protection/>
    </xf>
    <xf numFmtId="179" fontId="7" fillId="0" borderId="0" xfId="16" applyNumberFormat="1" applyFont="1" applyFill="1" applyBorder="1" applyAlignment="1" applyProtection="1">
      <alignment horizontal="right" vertical="center"/>
      <protection/>
    </xf>
    <xf numFmtId="4" fontId="13" fillId="0" borderId="0" xfId="16" applyFill="1" applyAlignment="1">
      <alignment horizontal="left" vertical="center"/>
      <protection/>
    </xf>
    <xf numFmtId="4" fontId="6" fillId="0" borderId="0" xfId="16" applyFill="1" applyAlignment="1">
      <alignment horizontal="left" vertical="center" indent="1"/>
      <protection/>
    </xf>
    <xf numFmtId="4" fontId="6" fillId="0" borderId="0" xfId="16" applyFill="1" applyAlignment="1">
      <alignment horizontal="left" vertical="center" wrapText="1" indent="1"/>
      <protection/>
    </xf>
    <xf numFmtId="4" fontId="5" fillId="0" borderId="0" xfId="16" applyNumberFormat="1" applyFont="1" applyFill="1" applyAlignment="1" applyProtection="1">
      <alignment vertical="center" wrapText="1"/>
      <protection/>
    </xf>
    <xf numFmtId="4" fontId="5" fillId="0" borderId="0" xfId="16" applyNumberFormat="1" applyFont="1" applyFill="1" applyAlignment="1">
      <alignment vertical="center" wrapText="1"/>
      <protection/>
    </xf>
    <xf numFmtId="3" fontId="6" fillId="0" borderId="0" xfId="16" applyNumberFormat="1" applyFont="1" applyFill="1" applyAlignment="1" applyProtection="1">
      <alignment horizontal="left" vertical="center"/>
      <protection/>
    </xf>
    <xf numFmtId="37" fontId="5" fillId="0" borderId="0" xfId="16" applyFont="1" applyFill="1" applyAlignment="1">
      <alignment horizontal="left" vertical="center"/>
      <protection/>
    </xf>
    <xf numFmtId="37" fontId="10" fillId="0" borderId="0" xfId="16" applyFont="1" applyFill="1" applyBorder="1" applyAlignment="1" applyProtection="1">
      <alignment horizontal="left" vertical="center"/>
      <protection/>
    </xf>
    <xf numFmtId="179" fontId="7" fillId="0" borderId="0" xfId="16" applyNumberFormat="1" applyFont="1" applyFill="1" applyBorder="1" applyAlignment="1">
      <alignment horizontal="right" vertical="center"/>
      <protection/>
    </xf>
    <xf numFmtId="37" fontId="6" fillId="0" borderId="0" xfId="16" applyFont="1" applyFill="1" applyAlignment="1" applyProtection="1">
      <alignment horizontal="left" vertical="center"/>
      <protection/>
    </xf>
    <xf numFmtId="179" fontId="14" fillId="0" borderId="0" xfId="15" applyFill="1" applyAlignment="1">
      <alignment horizontal="right" vertical="center"/>
      <protection locked="0"/>
    </xf>
    <xf numFmtId="4" fontId="10" fillId="0" borderId="0" xfId="16" applyFill="1" applyAlignment="1">
      <alignment horizontal="left" vertical="center" indent="1"/>
      <protection/>
    </xf>
    <xf numFmtId="37" fontId="8" fillId="0" borderId="0" xfId="16" applyFill="1" applyAlignment="1">
      <alignment horizontal="left" vertical="center" wrapText="1" indent="1"/>
      <protection/>
    </xf>
    <xf numFmtId="37" fontId="6" fillId="0" borderId="0" xfId="16" applyFill="1" applyAlignment="1">
      <alignment horizontal="left" vertical="center" wrapText="1" indent="1"/>
      <protection/>
    </xf>
    <xf numFmtId="4" fontId="10" fillId="0" borderId="0" xfId="16" applyNumberFormat="1" applyFont="1" applyFill="1" applyAlignment="1" applyProtection="1">
      <alignment horizontal="left" vertical="center"/>
      <protection/>
    </xf>
    <xf numFmtId="4" fontId="5" fillId="0" borderId="0" xfId="16" applyNumberFormat="1" applyFont="1" applyFill="1" applyAlignment="1" applyProtection="1">
      <alignment horizontal="center" vertical="center"/>
      <protection/>
    </xf>
    <xf numFmtId="4" fontId="8" fillId="0" borderId="0" xfId="16" applyFill="1" applyAlignment="1">
      <alignment horizontal="left" vertical="center" wrapText="1" indent="1"/>
      <protection/>
    </xf>
    <xf numFmtId="4" fontId="15" fillId="0" borderId="0" xfId="16" applyFill="1" applyAlignment="1">
      <alignment horizontal="left" vertical="center" indent="1"/>
      <protection/>
    </xf>
    <xf numFmtId="4" fontId="7" fillId="0" borderId="0" xfId="16" applyFill="1" applyAlignment="1">
      <alignment horizontal="left" vertical="center" indent="1"/>
      <protection/>
    </xf>
    <xf numFmtId="4" fontId="10" fillId="0" borderId="0" xfId="16" applyNumberFormat="1" applyFont="1" applyFill="1" applyAlignment="1" applyProtection="1">
      <alignment horizontal="left" vertical="center" wrapText="1"/>
      <protection/>
    </xf>
    <xf numFmtId="179" fontId="7" fillId="0" borderId="0" xfId="15" applyNumberFormat="1" applyFont="1" applyFill="1" applyBorder="1" applyAlignment="1" applyProtection="1">
      <alignment horizontal="right" vertical="center"/>
      <protection/>
    </xf>
    <xf numFmtId="4" fontId="16" fillId="0" borderId="0" xfId="16" applyFill="1" applyAlignment="1">
      <alignment horizontal="left" vertical="center"/>
      <protection/>
    </xf>
    <xf numFmtId="4" fontId="9" fillId="0" borderId="0" xfId="16" applyFill="1" applyAlignment="1">
      <alignment horizontal="left" vertical="center" indent="1"/>
      <protection/>
    </xf>
    <xf numFmtId="4" fontId="16" fillId="0" borderId="0" xfId="16" applyFill="1" applyAlignment="1">
      <alignment horizontal="left" vertical="center" wrapText="1"/>
      <protection/>
    </xf>
    <xf numFmtId="179" fontId="14" fillId="0" borderId="0" xfId="16" applyFill="1" applyAlignment="1">
      <alignment horizontal="right" vertical="center"/>
      <protection locked="0"/>
    </xf>
    <xf numFmtId="179" fontId="7" fillId="0" borderId="0" xfId="15" applyNumberFormat="1" applyFont="1" applyFill="1" applyBorder="1" applyAlignment="1" applyProtection="1">
      <alignment horizontal="right" vertical="center"/>
      <protection locked="0"/>
    </xf>
    <xf numFmtId="179" fontId="7" fillId="0" borderId="0" xfId="16" applyNumberFormat="1" applyFont="1" applyFill="1" applyBorder="1" applyAlignment="1" applyProtection="1">
      <alignment horizontal="right" vertical="center"/>
      <protection locked="0"/>
    </xf>
    <xf numFmtId="179" fontId="7" fillId="0" borderId="0" xfId="15" applyNumberFormat="1" applyFont="1" applyFill="1" applyAlignment="1" applyProtection="1">
      <alignment horizontal="right" vertical="center"/>
      <protection locked="0"/>
    </xf>
    <xf numFmtId="179" fontId="7" fillId="0" borderId="0" xfId="16" applyNumberFormat="1" applyFont="1" applyFill="1" applyAlignment="1" applyProtection="1">
      <alignment horizontal="right" vertical="center"/>
      <protection locked="0"/>
    </xf>
    <xf numFmtId="4" fontId="13" fillId="0" borderId="1" xfId="16" applyFill="1" applyAlignment="1">
      <alignment horizontal="left" vertical="center"/>
      <protection/>
    </xf>
    <xf numFmtId="4" fontId="8" fillId="0" borderId="0" xfId="16" applyNumberFormat="1" applyFont="1" applyFill="1" applyAlignment="1" applyProtection="1">
      <alignment horizontal="left"/>
      <protection locked="0"/>
    </xf>
    <xf numFmtId="4" fontId="8" fillId="0" borderId="0" xfId="16" applyNumberFormat="1" applyFont="1" applyFill="1">
      <alignment/>
      <protection/>
    </xf>
    <xf numFmtId="4" fontId="4" fillId="0" borderId="0" xfId="16" applyNumberFormat="1" applyFont="1" applyFill="1">
      <alignment/>
      <protection/>
    </xf>
    <xf numFmtId="4" fontId="11" fillId="0" borderId="0" xfId="16" applyNumberFormat="1" applyFont="1" applyFill="1" applyBorder="1" applyProtection="1">
      <alignment/>
      <protection/>
    </xf>
    <xf numFmtId="4" fontId="4" fillId="0" borderId="0" xfId="16" applyNumberFormat="1" applyFont="1" applyFill="1" applyProtection="1">
      <alignment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14" fillId="0" borderId="0" xfId="16" applyNumberFormat="1" applyFill="1" applyAlignment="1">
      <alignment horizontal="right" vertical="center"/>
      <protection/>
    </xf>
    <xf numFmtId="4" fontId="7" fillId="0" borderId="0" xfId="15" applyNumberFormat="1" applyFill="1" applyAlignment="1">
      <alignment horizontal="right" vertical="center"/>
      <protection locked="0"/>
    </xf>
    <xf numFmtId="4" fontId="7" fillId="0" borderId="0" xfId="16" applyNumberFormat="1" applyFill="1" applyAlignment="1">
      <alignment horizontal="right" vertical="center"/>
      <protection/>
    </xf>
    <xf numFmtId="4" fontId="7" fillId="0" borderId="0" xfId="16" applyNumberFormat="1" applyFill="1" applyAlignment="1">
      <alignment horizontal="right" vertical="center"/>
      <protection locked="0"/>
    </xf>
    <xf numFmtId="4" fontId="7" fillId="0" borderId="0" xfId="15" applyNumberFormat="1" applyFill="1" applyAlignment="1">
      <alignment horizontal="right" vertical="center"/>
      <protection/>
    </xf>
    <xf numFmtId="4" fontId="14" fillId="0" borderId="0" xfId="15" applyNumberFormat="1" applyFill="1" applyAlignment="1">
      <alignment horizontal="right" vertical="center"/>
      <protection locked="0"/>
    </xf>
    <xf numFmtId="4" fontId="9" fillId="0" borderId="0" xfId="15" applyNumberFormat="1" applyFill="1" applyAlignment="1">
      <alignment horizontal="right" vertical="center"/>
      <protection locked="0"/>
    </xf>
    <xf numFmtId="4" fontId="14" fillId="0" borderId="1" xfId="16" applyNumberFormat="1" applyFill="1" applyAlignment="1">
      <alignment horizontal="right" vertical="center"/>
      <protection/>
    </xf>
    <xf numFmtId="180" fontId="7" fillId="0" borderId="0" xfId="16" applyNumberFormat="1" applyFill="1" applyAlignment="1">
      <alignment horizontal="right" vertical="center"/>
      <protection/>
    </xf>
    <xf numFmtId="180" fontId="14" fillId="0" borderId="0" xfId="16" applyNumberFormat="1" applyFont="1" applyFill="1" applyAlignment="1">
      <alignment horizontal="right" vertical="center"/>
      <protection/>
    </xf>
    <xf numFmtId="4" fontId="9" fillId="0" borderId="0" xfId="15" applyNumberFormat="1" applyFont="1" applyFill="1" applyAlignment="1">
      <alignment horizontal="right" vertical="center"/>
      <protection locked="0"/>
    </xf>
    <xf numFmtId="180" fontId="14" fillId="0" borderId="1" xfId="16" applyNumberFormat="1" applyFont="1" applyFill="1" applyBorder="1" applyAlignment="1">
      <alignment horizontal="right" vertical="center"/>
      <protection/>
    </xf>
    <xf numFmtId="178" fontId="2" fillId="0" borderId="0" xfId="0" applyNumberFormat="1" applyFont="1" applyFill="1" applyAlignment="1">
      <alignment vertical="center"/>
    </xf>
    <xf numFmtId="4" fontId="8" fillId="0" borderId="4" xfId="16" applyNumberFormat="1" applyFont="1" applyFill="1" applyBorder="1" applyAlignment="1">
      <alignment horizontal="center" vertical="center" wrapText="1"/>
      <protection/>
    </xf>
    <xf numFmtId="4" fontId="8" fillId="0" borderId="3" xfId="16" applyNumberFormat="1" applyFont="1" applyFill="1" applyBorder="1" applyAlignment="1">
      <alignment horizontal="center" vertical="center"/>
      <protection/>
    </xf>
    <xf numFmtId="4" fontId="6" fillId="0" borderId="5" xfId="16" applyNumberFormat="1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" fontId="6" fillId="0" borderId="8" xfId="16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3" fillId="0" borderId="0" xfId="16" applyFill="1">
      <alignment horizontal="center"/>
      <protection/>
    </xf>
    <xf numFmtId="4" fontId="3" fillId="0" borderId="0" xfId="16" applyNumberFormat="1" applyFont="1" applyFill="1" applyAlignment="1" applyProtection="1">
      <alignment horizontal="center"/>
      <protection/>
    </xf>
    <xf numFmtId="4" fontId="8" fillId="0" borderId="4" xfId="16" applyNumberFormat="1" applyFont="1" applyFill="1" applyBorder="1" applyAlignment="1" applyProtection="1">
      <alignment horizontal="center" vertical="center"/>
      <protection/>
    </xf>
    <xf numFmtId="4" fontId="9" fillId="0" borderId="3" xfId="16" applyNumberFormat="1" applyFont="1" applyFill="1" applyBorder="1" applyAlignment="1" applyProtection="1">
      <alignment horizontal="center" vertical="center"/>
      <protection/>
    </xf>
    <xf numFmtId="4" fontId="8" fillId="0" borderId="11" xfId="16" applyNumberFormat="1" applyFont="1" applyFill="1" applyBorder="1" applyAlignment="1" applyProtection="1">
      <alignment horizontal="center" vertical="center"/>
      <protection/>
    </xf>
    <xf numFmtId="4" fontId="9" fillId="0" borderId="12" xfId="16" applyNumberFormat="1" applyFont="1" applyFill="1" applyBorder="1" applyAlignment="1" applyProtection="1">
      <alignment horizontal="center" vertical="center"/>
      <protection/>
    </xf>
    <xf numFmtId="4" fontId="6" fillId="0" borderId="13" xfId="16" applyNumberFormat="1" applyFont="1" applyFill="1" applyBorder="1" applyAlignment="1" applyProtection="1">
      <alignment horizontal="center" vertical="center"/>
      <protection/>
    </xf>
    <xf numFmtId="4" fontId="6" fillId="0" borderId="14" xfId="16" applyNumberFormat="1" applyFont="1" applyFill="1" applyBorder="1" applyAlignment="1" applyProtection="1">
      <alignment horizontal="center" vertical="center"/>
      <protection/>
    </xf>
    <xf numFmtId="4" fontId="6" fillId="0" borderId="2" xfId="16" applyNumberFormat="1" applyFont="1" applyFill="1" applyBorder="1" applyAlignment="1" applyProtection="1">
      <alignment horizontal="center" vertical="center"/>
      <protection/>
    </xf>
    <xf numFmtId="4" fontId="6" fillId="0" borderId="15" xfId="16" applyNumberFormat="1" applyFont="1" applyFill="1" applyBorder="1" applyAlignment="1" applyProtection="1">
      <alignment horizontal="center" vertical="center" wrapText="1"/>
      <protection/>
    </xf>
    <xf numFmtId="4" fontId="6" fillId="0" borderId="16" xfId="16" applyNumberFormat="1" applyFont="1" applyFill="1" applyBorder="1" applyAlignment="1" applyProtection="1">
      <alignment horizontal="center" vertical="center" wrapText="1"/>
      <protection/>
    </xf>
    <xf numFmtId="4" fontId="6" fillId="0" borderId="3" xfId="16" applyNumberFormat="1" applyFont="1" applyFill="1" applyBorder="1" applyAlignment="1" applyProtection="1">
      <alignment horizontal="center" vertical="center" wrapText="1"/>
      <protection/>
    </xf>
    <xf numFmtId="4" fontId="6" fillId="0" borderId="9" xfId="16" applyNumberFormat="1" applyFont="1" applyFill="1" applyBorder="1" applyAlignment="1" applyProtection="1">
      <alignment horizontal="center" vertical="center"/>
      <protection/>
    </xf>
    <xf numFmtId="4" fontId="6" fillId="0" borderId="10" xfId="16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workbookViewId="0" topLeftCell="A1">
      <pane xSplit="1" ySplit="5" topLeftCell="J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6" sqref="M16"/>
    </sheetView>
  </sheetViews>
  <sheetFormatPr defaultColWidth="9.00390625" defaultRowHeight="16.5" customHeight="1"/>
  <cols>
    <col min="1" max="1" width="30.25390625" style="72" bestFit="1" customWidth="1"/>
    <col min="2" max="2" width="19.875" style="72" bestFit="1" customWidth="1"/>
    <col min="3" max="3" width="18.25390625" style="72" bestFit="1" customWidth="1"/>
    <col min="4" max="4" width="15.875" style="72" bestFit="1" customWidth="1"/>
    <col min="5" max="6" width="18.125" style="72" bestFit="1" customWidth="1"/>
    <col min="7" max="7" width="15.25390625" style="72" bestFit="1" customWidth="1"/>
    <col min="8" max="9" width="17.50390625" style="72" bestFit="1" customWidth="1"/>
    <col min="10" max="10" width="16.375" style="72" bestFit="1" customWidth="1"/>
    <col min="11" max="12" width="17.50390625" style="72" bestFit="1" customWidth="1"/>
    <col min="13" max="13" width="17.875" style="72" bestFit="1" customWidth="1"/>
    <col min="14" max="14" width="8.875" style="72" bestFit="1" customWidth="1"/>
    <col min="15" max="16384" width="9.00390625" style="72" customWidth="1"/>
  </cols>
  <sheetData>
    <row r="1" spans="1:15" s="9" customFormat="1" ht="39.75" customHeight="1">
      <c r="A1" s="94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8"/>
    </row>
    <row r="2" spans="1:15" s="11" customFormat="1" ht="30" customHeight="1">
      <c r="A2" s="10"/>
      <c r="G2" s="12"/>
      <c r="N2" s="13" t="s">
        <v>0</v>
      </c>
      <c r="O2" s="14"/>
    </row>
    <row r="3" spans="1:15" s="16" customFormat="1" ht="33" customHeight="1">
      <c r="A3" s="100" t="s">
        <v>1</v>
      </c>
      <c r="B3" s="88" t="s">
        <v>2</v>
      </c>
      <c r="C3" s="89"/>
      <c r="D3" s="89"/>
      <c r="E3" s="89"/>
      <c r="F3" s="89"/>
      <c r="G3" s="89"/>
      <c r="H3" s="89"/>
      <c r="I3" s="89"/>
      <c r="J3" s="89"/>
      <c r="K3" s="90"/>
      <c r="L3" s="103" t="s">
        <v>3</v>
      </c>
      <c r="M3" s="88" t="s">
        <v>4</v>
      </c>
      <c r="N3" s="89"/>
      <c r="O3" s="15"/>
    </row>
    <row r="4" spans="1:15" s="7" customFormat="1" ht="32.25" customHeight="1">
      <c r="A4" s="101"/>
      <c r="B4" s="91" t="s">
        <v>5</v>
      </c>
      <c r="C4" s="106"/>
      <c r="D4" s="106"/>
      <c r="E4" s="107"/>
      <c r="F4" s="91" t="s">
        <v>6</v>
      </c>
      <c r="G4" s="92"/>
      <c r="H4" s="93"/>
      <c r="I4" s="86" t="s">
        <v>7</v>
      </c>
      <c r="J4" s="86" t="s">
        <v>8</v>
      </c>
      <c r="K4" s="86" t="s">
        <v>9</v>
      </c>
      <c r="L4" s="104"/>
      <c r="M4" s="96" t="s">
        <v>10</v>
      </c>
      <c r="N4" s="98" t="s">
        <v>11</v>
      </c>
      <c r="O4" s="6"/>
    </row>
    <row r="5" spans="1:15" s="7" customFormat="1" ht="32.25" customHeight="1">
      <c r="A5" s="102"/>
      <c r="B5" s="17" t="s">
        <v>12</v>
      </c>
      <c r="C5" s="18" t="s">
        <v>13</v>
      </c>
      <c r="D5" s="18" t="s">
        <v>14</v>
      </c>
      <c r="E5" s="19" t="s">
        <v>15</v>
      </c>
      <c r="F5" s="18" t="s">
        <v>16</v>
      </c>
      <c r="G5" s="20" t="s">
        <v>17</v>
      </c>
      <c r="H5" s="19" t="s">
        <v>18</v>
      </c>
      <c r="I5" s="87"/>
      <c r="J5" s="87"/>
      <c r="K5" s="87"/>
      <c r="L5" s="105"/>
      <c r="M5" s="97"/>
      <c r="N5" s="99"/>
      <c r="O5" s="6"/>
    </row>
    <row r="6" spans="1:15" s="7" customFormat="1" ht="1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24"/>
      <c r="N6" s="24"/>
      <c r="O6" s="6"/>
    </row>
    <row r="7" spans="1:15" s="7" customFormat="1" ht="24.75" customHeight="1">
      <c r="A7" s="25" t="s">
        <v>21</v>
      </c>
      <c r="B7" s="26" t="s">
        <v>22</v>
      </c>
      <c r="C7" s="26" t="s">
        <v>22</v>
      </c>
      <c r="D7" s="26" t="s">
        <v>22</v>
      </c>
      <c r="E7" s="26" t="s">
        <v>22</v>
      </c>
      <c r="F7" s="26" t="s">
        <v>22</v>
      </c>
      <c r="G7" s="26" t="s">
        <v>22</v>
      </c>
      <c r="H7" s="26" t="s">
        <v>22</v>
      </c>
      <c r="I7" s="26" t="s">
        <v>22</v>
      </c>
      <c r="J7" s="26" t="s">
        <v>22</v>
      </c>
      <c r="K7" s="27" t="s">
        <v>22</v>
      </c>
      <c r="L7" s="26" t="s">
        <v>22</v>
      </c>
      <c r="M7" s="26" t="s">
        <v>22</v>
      </c>
      <c r="N7" s="26" t="s">
        <v>22</v>
      </c>
      <c r="O7" s="6"/>
    </row>
    <row r="8" spans="1:15" s="7" customFormat="1" ht="21.75" customHeight="1">
      <c r="A8" s="28" t="s">
        <v>23</v>
      </c>
      <c r="B8" s="29" t="s">
        <v>22</v>
      </c>
      <c r="C8" s="29" t="s">
        <v>22</v>
      </c>
      <c r="D8" s="29" t="s">
        <v>22</v>
      </c>
      <c r="E8" s="30" t="s">
        <v>22</v>
      </c>
      <c r="F8" s="31" t="s">
        <v>22</v>
      </c>
      <c r="G8" s="29" t="s">
        <v>22</v>
      </c>
      <c r="H8" s="30" t="s">
        <v>22</v>
      </c>
      <c r="I8" s="29" t="s">
        <v>22</v>
      </c>
      <c r="J8" s="29" t="s">
        <v>22</v>
      </c>
      <c r="K8" s="32" t="s">
        <v>22</v>
      </c>
      <c r="L8" s="29" t="s">
        <v>22</v>
      </c>
      <c r="M8" s="30" t="s">
        <v>22</v>
      </c>
      <c r="N8" s="30" t="s">
        <v>22</v>
      </c>
      <c r="O8" s="6"/>
    </row>
    <row r="9" spans="1:15" s="7" customFormat="1" ht="15" customHeight="1">
      <c r="A9" s="33"/>
      <c r="B9" s="34"/>
      <c r="C9" s="34"/>
      <c r="D9" s="34"/>
      <c r="E9" s="35"/>
      <c r="F9" s="34"/>
      <c r="G9" s="34"/>
      <c r="H9" s="35"/>
      <c r="I9" s="35"/>
      <c r="J9" s="35"/>
      <c r="K9" s="35"/>
      <c r="L9" s="34"/>
      <c r="M9" s="35"/>
      <c r="N9" s="34"/>
      <c r="O9" s="6"/>
    </row>
    <row r="10" spans="1:15" s="7" customFormat="1" ht="24.75" customHeight="1">
      <c r="A10" s="36" t="s">
        <v>24</v>
      </c>
      <c r="B10" s="73">
        <f>SUM(B11:B15)</f>
        <v>11121171972.97</v>
      </c>
      <c r="C10" s="73">
        <v>9108944870.26</v>
      </c>
      <c r="D10" s="73">
        <v>5896573.49</v>
      </c>
      <c r="E10" s="73">
        <f>SUM(E11:E15)</f>
        <v>2006330529.2199998</v>
      </c>
      <c r="F10" s="73">
        <v>4681371221.46</v>
      </c>
      <c r="G10" s="73">
        <v>68929376.09</v>
      </c>
      <c r="H10" s="73">
        <v>4612441845.37</v>
      </c>
      <c r="I10" s="73">
        <v>934872677.61</v>
      </c>
      <c r="J10" s="73">
        <v>442618901.07</v>
      </c>
      <c r="K10" s="73">
        <f>SUM(K11:K15)</f>
        <v>3983602894.83</v>
      </c>
      <c r="L10" s="73">
        <f>SUM(L11:L15)</f>
        <v>3045739762.34</v>
      </c>
      <c r="M10" s="73">
        <f>SUM(M11:M15)</f>
        <v>937863132.49</v>
      </c>
      <c r="N10" s="82">
        <f>M10/L10*100</f>
        <v>30.79262201211349</v>
      </c>
      <c r="O10" s="6"/>
    </row>
    <row r="11" spans="1:15" s="7" customFormat="1" ht="21.75" customHeight="1">
      <c r="A11" s="37" t="s">
        <v>25</v>
      </c>
      <c r="B11" s="74">
        <v>2068342649.71</v>
      </c>
      <c r="C11" s="74">
        <v>650828026.86</v>
      </c>
      <c r="D11" s="74">
        <v>3462799</v>
      </c>
      <c r="E11" s="75">
        <f>B11-C11-D11</f>
        <v>1414051823.85</v>
      </c>
      <c r="F11" s="76">
        <v>3408392497.46</v>
      </c>
      <c r="G11" s="74">
        <v>64078971.09</v>
      </c>
      <c r="H11" s="75">
        <v>3344313526.37</v>
      </c>
      <c r="I11" s="74">
        <v>840330065</v>
      </c>
      <c r="J11" s="74">
        <v>400738302</v>
      </c>
      <c r="K11" s="77">
        <v>3171330069.52</v>
      </c>
      <c r="L11" s="83">
        <v>2380343000</v>
      </c>
      <c r="M11" s="75">
        <f>K11-L11</f>
        <v>790987069.52</v>
      </c>
      <c r="N11" s="81">
        <f>M11/L11*100</f>
        <v>33.22996179626214</v>
      </c>
      <c r="O11" s="6"/>
    </row>
    <row r="12" spans="1:15" s="40" customFormat="1" ht="21.75" customHeight="1">
      <c r="A12" s="38" t="s">
        <v>26</v>
      </c>
      <c r="B12" s="74">
        <v>5744309640.69</v>
      </c>
      <c r="C12" s="74">
        <v>5443100038.08</v>
      </c>
      <c r="D12" s="74">
        <v>1118975.81</v>
      </c>
      <c r="E12" s="75">
        <v>300090626.8</v>
      </c>
      <c r="F12" s="76">
        <v>970448676</v>
      </c>
      <c r="G12" s="74">
        <v>358092</v>
      </c>
      <c r="H12" s="75">
        <v>970090584</v>
      </c>
      <c r="I12" s="74">
        <v>39432038.28</v>
      </c>
      <c r="J12" s="74">
        <v>23187500.29</v>
      </c>
      <c r="K12" s="77">
        <v>732619495.77</v>
      </c>
      <c r="L12" s="83">
        <v>361396558.34</v>
      </c>
      <c r="M12" s="75">
        <f>K12-L12</f>
        <v>371222937.43</v>
      </c>
      <c r="N12" s="81">
        <f>M12/L12*100</f>
        <v>102.7190018452681</v>
      </c>
      <c r="O12" s="39"/>
    </row>
    <row r="13" spans="1:15" s="7" customFormat="1" ht="21.75" customHeight="1">
      <c r="A13" s="37" t="s">
        <v>27</v>
      </c>
      <c r="B13" s="74">
        <v>3290484282</v>
      </c>
      <c r="C13" s="74">
        <v>3004774357</v>
      </c>
      <c r="D13" s="74">
        <v>1073383</v>
      </c>
      <c r="E13" s="75">
        <v>284636542</v>
      </c>
      <c r="F13" s="76">
        <v>284041317</v>
      </c>
      <c r="G13" s="74">
        <v>3289929</v>
      </c>
      <c r="H13" s="75">
        <v>280751388</v>
      </c>
      <c r="I13" s="74">
        <v>51873674</v>
      </c>
      <c r="J13" s="74">
        <v>17311630</v>
      </c>
      <c r="K13" s="77">
        <v>65300150</v>
      </c>
      <c r="L13" s="74">
        <v>272001204</v>
      </c>
      <c r="M13" s="75">
        <f>K13-L13</f>
        <v>-206701054</v>
      </c>
      <c r="N13" s="81">
        <f>-M13/L13*100</f>
        <v>75.99269817938011</v>
      </c>
      <c r="O13" s="6"/>
    </row>
    <row r="14" spans="1:15" s="7" customFormat="1" ht="21.75" customHeight="1">
      <c r="A14" s="37" t="s">
        <v>28</v>
      </c>
      <c r="B14" s="74">
        <v>10170719</v>
      </c>
      <c r="C14" s="74">
        <v>10095912</v>
      </c>
      <c r="D14" s="29" t="s">
        <v>22</v>
      </c>
      <c r="E14" s="75">
        <v>74807</v>
      </c>
      <c r="F14" s="76">
        <v>663932</v>
      </c>
      <c r="G14" s="29" t="s">
        <v>22</v>
      </c>
      <c r="H14" s="75">
        <v>663932</v>
      </c>
      <c r="I14" s="29" t="s">
        <v>22</v>
      </c>
      <c r="J14" s="29" t="s">
        <v>22</v>
      </c>
      <c r="K14" s="77">
        <v>589125</v>
      </c>
      <c r="L14" s="74">
        <v>1360000</v>
      </c>
      <c r="M14" s="75">
        <f>K14-L14</f>
        <v>-770875</v>
      </c>
      <c r="N14" s="81">
        <f>M14/L14*100</f>
        <v>-56.681985294117645</v>
      </c>
      <c r="O14" s="6"/>
    </row>
    <row r="15" spans="1:256" s="5" customFormat="1" ht="21.75" customHeight="1">
      <c r="A15" s="38" t="s">
        <v>29</v>
      </c>
      <c r="B15" s="74">
        <v>7864681.57</v>
      </c>
      <c r="C15" s="74">
        <v>146536.32</v>
      </c>
      <c r="D15" s="74">
        <v>241415.68</v>
      </c>
      <c r="E15" s="75">
        <v>7476729.57</v>
      </c>
      <c r="F15" s="76">
        <v>17824799</v>
      </c>
      <c r="G15" s="74">
        <v>1202384</v>
      </c>
      <c r="H15" s="75">
        <v>16622415</v>
      </c>
      <c r="I15" s="74">
        <v>3236900.33</v>
      </c>
      <c r="J15" s="74">
        <v>1381468.78</v>
      </c>
      <c r="K15" s="77">
        <v>13764054.54</v>
      </c>
      <c r="L15" s="74">
        <v>30639000</v>
      </c>
      <c r="M15" s="75">
        <f>K15-L15</f>
        <v>-16874945.46</v>
      </c>
      <c r="N15" s="81">
        <f>-M15/L15*100</f>
        <v>55.07668481347303</v>
      </c>
      <c r="O15" s="41"/>
      <c r="P15" s="42"/>
      <c r="Q15" s="41"/>
      <c r="R15" s="42"/>
      <c r="S15" s="41"/>
      <c r="T15" s="42"/>
      <c r="U15" s="41"/>
      <c r="V15" s="42"/>
      <c r="W15" s="41"/>
      <c r="X15" s="42"/>
      <c r="Y15" s="41"/>
      <c r="Z15" s="42"/>
      <c r="AA15" s="41"/>
      <c r="AB15" s="42"/>
      <c r="AC15" s="41"/>
      <c r="AD15" s="42"/>
      <c r="AE15" s="41"/>
      <c r="AF15" s="42"/>
      <c r="AG15" s="41"/>
      <c r="AH15" s="42"/>
      <c r="AI15" s="41"/>
      <c r="AJ15" s="42"/>
      <c r="AK15" s="41"/>
      <c r="AL15" s="42"/>
      <c r="AM15" s="41"/>
      <c r="AN15" s="42"/>
      <c r="AO15" s="41"/>
      <c r="AP15" s="42"/>
      <c r="AQ15" s="41"/>
      <c r="AR15" s="42"/>
      <c r="AS15" s="41"/>
      <c r="AT15" s="42"/>
      <c r="AU15" s="41"/>
      <c r="AV15" s="42"/>
      <c r="AW15" s="41"/>
      <c r="AX15" s="42"/>
      <c r="AY15" s="41"/>
      <c r="AZ15" s="42"/>
      <c r="BA15" s="41"/>
      <c r="BB15" s="42"/>
      <c r="BC15" s="41"/>
      <c r="BD15" s="42"/>
      <c r="BE15" s="41"/>
      <c r="BF15" s="42"/>
      <c r="BG15" s="41"/>
      <c r="BH15" s="42"/>
      <c r="BI15" s="41"/>
      <c r="BJ15" s="42"/>
      <c r="BK15" s="41"/>
      <c r="BL15" s="42"/>
      <c r="BM15" s="41"/>
      <c r="BN15" s="42"/>
      <c r="BO15" s="41"/>
      <c r="BP15" s="42"/>
      <c r="BQ15" s="41"/>
      <c r="BR15" s="42"/>
      <c r="BS15" s="41"/>
      <c r="BT15" s="42"/>
      <c r="BU15" s="41"/>
      <c r="BV15" s="42"/>
      <c r="BW15" s="41"/>
      <c r="BX15" s="42"/>
      <c r="BY15" s="41"/>
      <c r="BZ15" s="42"/>
      <c r="CA15" s="41"/>
      <c r="CB15" s="42"/>
      <c r="CC15" s="41"/>
      <c r="CD15" s="42"/>
      <c r="CE15" s="41"/>
      <c r="CF15" s="42"/>
      <c r="CG15" s="41"/>
      <c r="CH15" s="42"/>
      <c r="CI15" s="41"/>
      <c r="CJ15" s="42"/>
      <c r="CK15" s="41"/>
      <c r="CL15" s="42"/>
      <c r="CM15" s="41"/>
      <c r="CN15" s="42"/>
      <c r="CO15" s="41"/>
      <c r="CP15" s="42"/>
      <c r="CQ15" s="41"/>
      <c r="CR15" s="42"/>
      <c r="CS15" s="41"/>
      <c r="CT15" s="42"/>
      <c r="CU15" s="41"/>
      <c r="CV15" s="42"/>
      <c r="CW15" s="41"/>
      <c r="CX15" s="42"/>
      <c r="CY15" s="41"/>
      <c r="CZ15" s="42"/>
      <c r="DA15" s="41"/>
      <c r="DB15" s="42"/>
      <c r="DC15" s="41"/>
      <c r="DD15" s="42"/>
      <c r="DE15" s="41"/>
      <c r="DF15" s="42"/>
      <c r="DG15" s="41"/>
      <c r="DH15" s="42"/>
      <c r="DI15" s="41"/>
      <c r="DJ15" s="42"/>
      <c r="DK15" s="41"/>
      <c r="DL15" s="42"/>
      <c r="DM15" s="41"/>
      <c r="DN15" s="42"/>
      <c r="DO15" s="41"/>
      <c r="DP15" s="42"/>
      <c r="DQ15" s="41"/>
      <c r="DR15" s="42"/>
      <c r="DS15" s="41"/>
      <c r="DT15" s="42"/>
      <c r="DU15" s="41"/>
      <c r="DV15" s="42"/>
      <c r="DW15" s="41"/>
      <c r="DX15" s="42"/>
      <c r="DY15" s="41"/>
      <c r="DZ15" s="42"/>
      <c r="EA15" s="41"/>
      <c r="EB15" s="42"/>
      <c r="EC15" s="41"/>
      <c r="ED15" s="42"/>
      <c r="EE15" s="41"/>
      <c r="EF15" s="42"/>
      <c r="EG15" s="41"/>
      <c r="EH15" s="42"/>
      <c r="EI15" s="41"/>
      <c r="EJ15" s="42"/>
      <c r="EK15" s="41"/>
      <c r="EL15" s="42"/>
      <c r="EM15" s="41"/>
      <c r="EN15" s="42"/>
      <c r="EO15" s="41"/>
      <c r="EP15" s="42"/>
      <c r="EQ15" s="41"/>
      <c r="ER15" s="42"/>
      <c r="ES15" s="41"/>
      <c r="ET15" s="42"/>
      <c r="EU15" s="41"/>
      <c r="EV15" s="42"/>
      <c r="EW15" s="41"/>
      <c r="EX15" s="42"/>
      <c r="EY15" s="41"/>
      <c r="EZ15" s="42"/>
      <c r="FA15" s="41"/>
      <c r="FB15" s="42"/>
      <c r="FC15" s="41"/>
      <c r="FD15" s="42"/>
      <c r="FE15" s="41"/>
      <c r="FF15" s="42"/>
      <c r="FG15" s="41"/>
      <c r="FH15" s="42"/>
      <c r="FI15" s="41"/>
      <c r="FJ15" s="42"/>
      <c r="FK15" s="41"/>
      <c r="FL15" s="42"/>
      <c r="FM15" s="41"/>
      <c r="FN15" s="42"/>
      <c r="FO15" s="41"/>
      <c r="FP15" s="42"/>
      <c r="FQ15" s="41"/>
      <c r="FR15" s="42"/>
      <c r="FS15" s="41"/>
      <c r="FT15" s="42"/>
      <c r="FU15" s="41"/>
      <c r="FV15" s="42"/>
      <c r="FW15" s="41"/>
      <c r="FX15" s="42"/>
      <c r="FY15" s="41"/>
      <c r="FZ15" s="42"/>
      <c r="GA15" s="41"/>
      <c r="GB15" s="42"/>
      <c r="GC15" s="41"/>
      <c r="GD15" s="42"/>
      <c r="GE15" s="41"/>
      <c r="GF15" s="42"/>
      <c r="GG15" s="41"/>
      <c r="GH15" s="42"/>
      <c r="GI15" s="41"/>
      <c r="GJ15" s="42"/>
      <c r="GK15" s="41"/>
      <c r="GL15" s="42"/>
      <c r="GM15" s="41"/>
      <c r="GN15" s="42"/>
      <c r="GO15" s="41"/>
      <c r="GP15" s="42"/>
      <c r="GQ15" s="41"/>
      <c r="GR15" s="42"/>
      <c r="GS15" s="41"/>
      <c r="GT15" s="42"/>
      <c r="GU15" s="41"/>
      <c r="GV15" s="42"/>
      <c r="GW15" s="41"/>
      <c r="GX15" s="42"/>
      <c r="GY15" s="41"/>
      <c r="GZ15" s="42"/>
      <c r="HA15" s="41"/>
      <c r="HB15" s="42"/>
      <c r="HC15" s="41"/>
      <c r="HD15" s="42"/>
      <c r="HE15" s="41"/>
      <c r="HF15" s="42"/>
      <c r="HG15" s="41"/>
      <c r="HH15" s="42"/>
      <c r="HI15" s="41"/>
      <c r="HJ15" s="42"/>
      <c r="HK15" s="41"/>
      <c r="HL15" s="42"/>
      <c r="HM15" s="41"/>
      <c r="HN15" s="42"/>
      <c r="HO15" s="41"/>
      <c r="HP15" s="42"/>
      <c r="HQ15" s="41"/>
      <c r="HR15" s="42"/>
      <c r="HS15" s="41"/>
      <c r="HT15" s="42"/>
      <c r="HU15" s="41"/>
      <c r="HV15" s="42"/>
      <c r="HW15" s="41"/>
      <c r="HX15" s="42"/>
      <c r="HY15" s="41"/>
      <c r="HZ15" s="42"/>
      <c r="IA15" s="41"/>
      <c r="IB15" s="42"/>
      <c r="IC15" s="41"/>
      <c r="ID15" s="42"/>
      <c r="IE15" s="41"/>
      <c r="IF15" s="42"/>
      <c r="IG15" s="41"/>
      <c r="IH15" s="42"/>
      <c r="II15" s="41"/>
      <c r="IJ15" s="42"/>
      <c r="IK15" s="41"/>
      <c r="IL15" s="42"/>
      <c r="IM15" s="41"/>
      <c r="IN15" s="42"/>
      <c r="IO15" s="41"/>
      <c r="IP15" s="42"/>
      <c r="IQ15" s="41"/>
      <c r="IR15" s="42"/>
      <c r="IS15" s="41"/>
      <c r="IT15" s="42"/>
      <c r="IU15" s="41"/>
      <c r="IV15" s="42"/>
    </row>
    <row r="16" spans="1:256" s="5" customFormat="1" ht="15" customHeight="1">
      <c r="A16" s="43"/>
      <c r="B16" s="35"/>
      <c r="C16" s="34"/>
      <c r="D16" s="34"/>
      <c r="E16" s="44"/>
      <c r="F16" s="34"/>
      <c r="G16" s="35"/>
      <c r="H16" s="44"/>
      <c r="I16" s="44"/>
      <c r="J16" s="44"/>
      <c r="K16" s="44"/>
      <c r="L16" s="34"/>
      <c r="M16" s="44"/>
      <c r="N16" s="34"/>
      <c r="O16" s="43"/>
      <c r="P16" s="45"/>
      <c r="Q16" s="43"/>
      <c r="R16" s="45"/>
      <c r="S16" s="43"/>
      <c r="T16" s="45"/>
      <c r="U16" s="43"/>
      <c r="V16" s="45"/>
      <c r="W16" s="43"/>
      <c r="X16" s="45"/>
      <c r="Y16" s="43"/>
      <c r="Z16" s="45"/>
      <c r="AA16" s="43"/>
      <c r="AB16" s="45"/>
      <c r="AC16" s="43"/>
      <c r="AD16" s="45"/>
      <c r="AE16" s="43"/>
      <c r="AF16" s="45"/>
      <c r="AG16" s="43"/>
      <c r="AH16" s="45"/>
      <c r="AI16" s="43"/>
      <c r="AJ16" s="45"/>
      <c r="AK16" s="43"/>
      <c r="AL16" s="45"/>
      <c r="AM16" s="43"/>
      <c r="AN16" s="45"/>
      <c r="AO16" s="43"/>
      <c r="AP16" s="45"/>
      <c r="AQ16" s="43"/>
      <c r="AR16" s="45"/>
      <c r="AS16" s="43"/>
      <c r="AT16" s="45"/>
      <c r="AU16" s="43"/>
      <c r="AV16" s="45"/>
      <c r="AW16" s="43"/>
      <c r="AX16" s="45"/>
      <c r="AY16" s="43"/>
      <c r="AZ16" s="45"/>
      <c r="BA16" s="43"/>
      <c r="BB16" s="45"/>
      <c r="BC16" s="43"/>
      <c r="BD16" s="45"/>
      <c r="BE16" s="43"/>
      <c r="BF16" s="45"/>
      <c r="BG16" s="43"/>
      <c r="BH16" s="45"/>
      <c r="BI16" s="43"/>
      <c r="BJ16" s="45"/>
      <c r="BK16" s="43"/>
      <c r="BL16" s="45"/>
      <c r="BM16" s="43"/>
      <c r="BN16" s="45"/>
      <c r="BO16" s="43"/>
      <c r="BP16" s="45"/>
      <c r="BQ16" s="43"/>
      <c r="BR16" s="45"/>
      <c r="BS16" s="43"/>
      <c r="BT16" s="45"/>
      <c r="BU16" s="43"/>
      <c r="BV16" s="45"/>
      <c r="BW16" s="43"/>
      <c r="BX16" s="45"/>
      <c r="BY16" s="43"/>
      <c r="BZ16" s="45"/>
      <c r="CA16" s="43"/>
      <c r="CB16" s="45"/>
      <c r="CC16" s="43"/>
      <c r="CD16" s="45"/>
      <c r="CE16" s="43"/>
      <c r="CF16" s="45"/>
      <c r="CG16" s="43"/>
      <c r="CH16" s="45"/>
      <c r="CI16" s="43"/>
      <c r="CJ16" s="45"/>
      <c r="CK16" s="43"/>
      <c r="CL16" s="45"/>
      <c r="CM16" s="43"/>
      <c r="CN16" s="45"/>
      <c r="CO16" s="43"/>
      <c r="CP16" s="45"/>
      <c r="CQ16" s="43"/>
      <c r="CR16" s="45"/>
      <c r="CS16" s="43"/>
      <c r="CT16" s="45"/>
      <c r="CU16" s="43"/>
      <c r="CV16" s="45"/>
      <c r="CW16" s="43"/>
      <c r="CX16" s="45"/>
      <c r="CY16" s="43"/>
      <c r="CZ16" s="45"/>
      <c r="DA16" s="43"/>
      <c r="DB16" s="45"/>
      <c r="DC16" s="43"/>
      <c r="DD16" s="45"/>
      <c r="DE16" s="43"/>
      <c r="DF16" s="45"/>
      <c r="DG16" s="43"/>
      <c r="DH16" s="45"/>
      <c r="DI16" s="43"/>
      <c r="DJ16" s="45"/>
      <c r="DK16" s="43"/>
      <c r="DL16" s="45"/>
      <c r="DM16" s="43"/>
      <c r="DN16" s="45"/>
      <c r="DO16" s="43"/>
      <c r="DP16" s="45"/>
      <c r="DQ16" s="43"/>
      <c r="DR16" s="45"/>
      <c r="DS16" s="43"/>
      <c r="DT16" s="45"/>
      <c r="DU16" s="43"/>
      <c r="DV16" s="45"/>
      <c r="DW16" s="43"/>
      <c r="DX16" s="45"/>
      <c r="DY16" s="43"/>
      <c r="DZ16" s="45"/>
      <c r="EA16" s="43"/>
      <c r="EB16" s="45"/>
      <c r="EC16" s="43"/>
      <c r="ED16" s="45"/>
      <c r="EE16" s="43"/>
      <c r="EF16" s="45"/>
      <c r="EG16" s="43"/>
      <c r="EH16" s="45"/>
      <c r="EI16" s="43"/>
      <c r="EJ16" s="45"/>
      <c r="EK16" s="43"/>
      <c r="EL16" s="45"/>
      <c r="EM16" s="43"/>
      <c r="EN16" s="45"/>
      <c r="EO16" s="43"/>
      <c r="EP16" s="45"/>
      <c r="EQ16" s="43"/>
      <c r="ER16" s="45"/>
      <c r="ES16" s="43"/>
      <c r="ET16" s="45"/>
      <c r="EU16" s="43"/>
      <c r="EV16" s="45"/>
      <c r="EW16" s="43"/>
      <c r="EX16" s="45"/>
      <c r="EY16" s="43"/>
      <c r="EZ16" s="45"/>
      <c r="FA16" s="43"/>
      <c r="FB16" s="45"/>
      <c r="FC16" s="43"/>
      <c r="FD16" s="45"/>
      <c r="FE16" s="43"/>
      <c r="FF16" s="45"/>
      <c r="FG16" s="43"/>
      <c r="FH16" s="45"/>
      <c r="FI16" s="43"/>
      <c r="FJ16" s="45"/>
      <c r="FK16" s="43"/>
      <c r="FL16" s="45"/>
      <c r="FM16" s="43"/>
      <c r="FN16" s="45"/>
      <c r="FO16" s="43"/>
      <c r="FP16" s="45"/>
      <c r="FQ16" s="43"/>
      <c r="FR16" s="45"/>
      <c r="FS16" s="43"/>
      <c r="FT16" s="45"/>
      <c r="FU16" s="43"/>
      <c r="FV16" s="45"/>
      <c r="FW16" s="43"/>
      <c r="FX16" s="45"/>
      <c r="FY16" s="43"/>
      <c r="FZ16" s="45"/>
      <c r="GA16" s="43"/>
      <c r="GB16" s="45"/>
      <c r="GC16" s="43"/>
      <c r="GD16" s="45"/>
      <c r="GE16" s="43"/>
      <c r="GF16" s="45"/>
      <c r="GG16" s="43"/>
      <c r="GH16" s="45"/>
      <c r="GI16" s="43"/>
      <c r="GJ16" s="45"/>
      <c r="GK16" s="43"/>
      <c r="GL16" s="45"/>
      <c r="GM16" s="43"/>
      <c r="GN16" s="45"/>
      <c r="GO16" s="43"/>
      <c r="GP16" s="45"/>
      <c r="GQ16" s="43"/>
      <c r="GR16" s="45"/>
      <c r="GS16" s="43"/>
      <c r="GT16" s="45"/>
      <c r="GU16" s="43"/>
      <c r="GV16" s="45"/>
      <c r="GW16" s="43"/>
      <c r="GX16" s="45"/>
      <c r="GY16" s="43"/>
      <c r="GZ16" s="45"/>
      <c r="HA16" s="43"/>
      <c r="HB16" s="45"/>
      <c r="HC16" s="43"/>
      <c r="HD16" s="45"/>
      <c r="HE16" s="43"/>
      <c r="HF16" s="45"/>
      <c r="HG16" s="43"/>
      <c r="HH16" s="45"/>
      <c r="HI16" s="43"/>
      <c r="HJ16" s="45"/>
      <c r="HK16" s="43"/>
      <c r="HL16" s="45"/>
      <c r="HM16" s="43"/>
      <c r="HN16" s="45"/>
      <c r="HO16" s="43"/>
      <c r="HP16" s="45"/>
      <c r="HQ16" s="43"/>
      <c r="HR16" s="45"/>
      <c r="HS16" s="43"/>
      <c r="HT16" s="45"/>
      <c r="HU16" s="43"/>
      <c r="HV16" s="45"/>
      <c r="HW16" s="43"/>
      <c r="HX16" s="45"/>
      <c r="HY16" s="43"/>
      <c r="HZ16" s="45"/>
      <c r="IA16" s="43"/>
      <c r="IB16" s="45"/>
      <c r="IC16" s="43"/>
      <c r="ID16" s="45"/>
      <c r="IE16" s="43"/>
      <c r="IF16" s="45"/>
      <c r="IG16" s="43"/>
      <c r="IH16" s="45"/>
      <c r="II16" s="43"/>
      <c r="IJ16" s="45"/>
      <c r="IK16" s="43"/>
      <c r="IL16" s="45"/>
      <c r="IM16" s="43"/>
      <c r="IN16" s="45"/>
      <c r="IO16" s="43"/>
      <c r="IP16" s="45"/>
      <c r="IQ16" s="43"/>
      <c r="IR16" s="45"/>
      <c r="IS16" s="43"/>
      <c r="IT16" s="45"/>
      <c r="IU16" s="43"/>
      <c r="IV16" s="45"/>
    </row>
    <row r="17" spans="1:15" s="7" customFormat="1" ht="24.75" customHeight="1">
      <c r="A17" s="36" t="s">
        <v>30</v>
      </c>
      <c r="B17" s="78">
        <f>SUM(B19:B20)</f>
        <v>349480245</v>
      </c>
      <c r="C17" s="46" t="s">
        <v>22</v>
      </c>
      <c r="D17" s="46" t="s">
        <v>22</v>
      </c>
      <c r="E17" s="78">
        <f>SUM(E19:E20)</f>
        <v>349480245</v>
      </c>
      <c r="F17" s="78">
        <f aca="true" t="shared" si="0" ref="F17:M17">SUM(F19:F20)</f>
        <v>1085878178</v>
      </c>
      <c r="G17" s="78">
        <f t="shared" si="0"/>
        <v>4017091</v>
      </c>
      <c r="H17" s="78">
        <f t="shared" si="0"/>
        <v>1081861087</v>
      </c>
      <c r="I17" s="78">
        <f t="shared" si="0"/>
        <v>155563081.32</v>
      </c>
      <c r="J17" s="78">
        <f t="shared" si="0"/>
        <v>59271641</v>
      </c>
      <c r="K17" s="78">
        <f t="shared" si="0"/>
        <v>947215564.3199999</v>
      </c>
      <c r="L17" s="78">
        <f t="shared" si="0"/>
        <v>348083000</v>
      </c>
      <c r="M17" s="78">
        <f t="shared" si="0"/>
        <v>599132564.3199999</v>
      </c>
      <c r="N17" s="82">
        <f>M17/L17*100</f>
        <v>172.1234775384032</v>
      </c>
      <c r="O17" s="6"/>
    </row>
    <row r="18" spans="1:15" s="7" customFormat="1" ht="21.75" customHeight="1">
      <c r="A18" s="47" t="s">
        <v>31</v>
      </c>
      <c r="B18" s="29" t="s">
        <v>22</v>
      </c>
      <c r="C18" s="29" t="s">
        <v>22</v>
      </c>
      <c r="D18" s="29" t="s">
        <v>22</v>
      </c>
      <c r="E18" s="30" t="s">
        <v>22</v>
      </c>
      <c r="F18" s="31" t="s">
        <v>22</v>
      </c>
      <c r="G18" s="29" t="s">
        <v>22</v>
      </c>
      <c r="H18" s="30" t="s">
        <v>22</v>
      </c>
      <c r="I18" s="29" t="s">
        <v>22</v>
      </c>
      <c r="J18" s="29" t="s">
        <v>22</v>
      </c>
      <c r="K18" s="32" t="s">
        <v>22</v>
      </c>
      <c r="L18" s="29" t="s">
        <v>22</v>
      </c>
      <c r="M18" s="30" t="s">
        <v>22</v>
      </c>
      <c r="N18" s="30" t="s">
        <v>22</v>
      </c>
      <c r="O18" s="6"/>
    </row>
    <row r="19" spans="1:24" s="5" customFormat="1" ht="21.75" customHeight="1">
      <c r="A19" s="48" t="s">
        <v>32</v>
      </c>
      <c r="B19" s="74">
        <v>177495441</v>
      </c>
      <c r="C19" s="29" t="s">
        <v>22</v>
      </c>
      <c r="D19" s="29" t="s">
        <v>22</v>
      </c>
      <c r="E19" s="74">
        <v>177495441</v>
      </c>
      <c r="F19" s="76">
        <v>876169614</v>
      </c>
      <c r="G19" s="29" t="s">
        <v>22</v>
      </c>
      <c r="H19" s="76">
        <v>876169614</v>
      </c>
      <c r="I19" s="79">
        <v>59229846</v>
      </c>
      <c r="J19" s="79">
        <v>54890293</v>
      </c>
      <c r="K19" s="77">
        <v>812794312</v>
      </c>
      <c r="L19" s="74">
        <v>110696000</v>
      </c>
      <c r="M19" s="75">
        <f>K19-L19</f>
        <v>702098312</v>
      </c>
      <c r="N19" s="81">
        <f>M19/L19*100</f>
        <v>634.2580689455807</v>
      </c>
      <c r="O19" s="4"/>
      <c r="P19" s="4"/>
      <c r="R19" s="4"/>
      <c r="S19" s="4"/>
      <c r="T19" s="4"/>
      <c r="V19" s="4"/>
      <c r="W19" s="4"/>
      <c r="X19" s="4"/>
    </row>
    <row r="20" spans="1:24" s="5" customFormat="1" ht="21.75" customHeight="1">
      <c r="A20" s="49" t="s">
        <v>33</v>
      </c>
      <c r="B20" s="74">
        <v>171984804</v>
      </c>
      <c r="C20" s="29" t="s">
        <v>22</v>
      </c>
      <c r="D20" s="29" t="s">
        <v>22</v>
      </c>
      <c r="E20" s="75">
        <v>171984804</v>
      </c>
      <c r="F20" s="76">
        <v>209708564</v>
      </c>
      <c r="G20" s="74">
        <v>4017091</v>
      </c>
      <c r="H20" s="75">
        <v>205691473</v>
      </c>
      <c r="I20" s="79">
        <v>96333235.32</v>
      </c>
      <c r="J20" s="79">
        <v>4381348</v>
      </c>
      <c r="K20" s="77">
        <v>134421252.32</v>
      </c>
      <c r="L20" s="74">
        <v>237387000</v>
      </c>
      <c r="M20" s="75">
        <f>K20-L20</f>
        <v>-102965747.68</v>
      </c>
      <c r="N20" s="81">
        <f>-M20/L20*100</f>
        <v>43.37463621849554</v>
      </c>
      <c r="O20" s="4"/>
      <c r="P20" s="4"/>
      <c r="R20" s="4"/>
      <c r="S20" s="4"/>
      <c r="T20" s="4"/>
      <c r="V20" s="4"/>
      <c r="W20" s="4"/>
      <c r="X20" s="4"/>
    </row>
    <row r="21" spans="1:24" s="7" customFormat="1" ht="21.75" customHeight="1">
      <c r="A21" s="37" t="s">
        <v>34</v>
      </c>
      <c r="B21" s="29" t="s">
        <v>22</v>
      </c>
      <c r="C21" s="29" t="s">
        <v>22</v>
      </c>
      <c r="D21" s="29" t="s">
        <v>22</v>
      </c>
      <c r="E21" s="30" t="s">
        <v>22</v>
      </c>
      <c r="F21" s="31" t="s">
        <v>22</v>
      </c>
      <c r="G21" s="29" t="s">
        <v>22</v>
      </c>
      <c r="H21" s="30" t="s">
        <v>22</v>
      </c>
      <c r="I21" s="29" t="s">
        <v>22</v>
      </c>
      <c r="J21" s="29" t="s">
        <v>22</v>
      </c>
      <c r="K21" s="32" t="s">
        <v>22</v>
      </c>
      <c r="L21" s="29" t="s">
        <v>22</v>
      </c>
      <c r="M21" s="30" t="s">
        <v>22</v>
      </c>
      <c r="N21" s="30" t="s">
        <v>22</v>
      </c>
      <c r="O21" s="6"/>
      <c r="P21" s="6"/>
      <c r="R21" s="6"/>
      <c r="S21" s="6"/>
      <c r="T21" s="6"/>
      <c r="V21" s="6"/>
      <c r="W21" s="6"/>
      <c r="X21" s="6"/>
    </row>
    <row r="22" spans="1:24" s="7" customFormat="1" ht="21.75" customHeight="1">
      <c r="A22" s="37" t="s">
        <v>35</v>
      </c>
      <c r="B22" s="29" t="s">
        <v>22</v>
      </c>
      <c r="C22" s="29" t="s">
        <v>22</v>
      </c>
      <c r="D22" s="29" t="s">
        <v>22</v>
      </c>
      <c r="E22" s="30" t="s">
        <v>22</v>
      </c>
      <c r="F22" s="31" t="s">
        <v>22</v>
      </c>
      <c r="G22" s="29" t="s">
        <v>22</v>
      </c>
      <c r="H22" s="30" t="s">
        <v>22</v>
      </c>
      <c r="I22" s="29" t="s">
        <v>22</v>
      </c>
      <c r="J22" s="29" t="s">
        <v>22</v>
      </c>
      <c r="K22" s="32" t="s">
        <v>22</v>
      </c>
      <c r="L22" s="29" t="s">
        <v>22</v>
      </c>
      <c r="M22" s="30" t="s">
        <v>22</v>
      </c>
      <c r="N22" s="30" t="s">
        <v>22</v>
      </c>
      <c r="O22" s="6"/>
      <c r="P22" s="6"/>
      <c r="R22" s="6"/>
      <c r="S22" s="6"/>
      <c r="T22" s="6"/>
      <c r="V22" s="6"/>
      <c r="W22" s="6"/>
      <c r="X22" s="6"/>
    </row>
    <row r="23" spans="1:24" s="7" customFormat="1" ht="15" customHeight="1">
      <c r="A23" s="50"/>
      <c r="B23" s="34"/>
      <c r="C23" s="34"/>
      <c r="D23" s="34"/>
      <c r="E23" s="44"/>
      <c r="F23" s="34"/>
      <c r="G23" s="34"/>
      <c r="H23" s="44"/>
      <c r="I23" s="44"/>
      <c r="J23" s="44"/>
      <c r="K23" s="44"/>
      <c r="L23" s="34"/>
      <c r="M23" s="44"/>
      <c r="N23" s="34"/>
      <c r="O23" s="6"/>
      <c r="P23" s="6"/>
      <c r="R23" s="6"/>
      <c r="S23" s="6"/>
      <c r="T23" s="6"/>
      <c r="V23" s="6"/>
      <c r="W23" s="6"/>
      <c r="X23" s="6"/>
    </row>
    <row r="24" spans="1:15" s="7" customFormat="1" ht="24.75" customHeight="1">
      <c r="A24" s="36" t="s">
        <v>36</v>
      </c>
      <c r="B24" s="73">
        <f>SUM(B25:B30)</f>
        <v>1635042511.2</v>
      </c>
      <c r="C24" s="73">
        <f>SUM(C25:C30)</f>
        <v>46018712.1</v>
      </c>
      <c r="D24" s="73">
        <v>7294093.5</v>
      </c>
      <c r="E24" s="73">
        <f>SUM(E25:E30)</f>
        <v>1581729705.6</v>
      </c>
      <c r="F24" s="73">
        <f>SUM(F25:F30)</f>
        <v>2540487428</v>
      </c>
      <c r="G24" s="26" t="s">
        <v>22</v>
      </c>
      <c r="H24" s="73">
        <f>SUM(H25:H30)</f>
        <v>2540487428</v>
      </c>
      <c r="I24" s="73">
        <v>847096815.1</v>
      </c>
      <c r="J24" s="73">
        <v>3611858</v>
      </c>
      <c r="K24" s="73">
        <f>SUM(K25:K30)</f>
        <v>1809466395.5</v>
      </c>
      <c r="L24" s="73">
        <f>SUM(L25:L30)</f>
        <v>2124377356.19</v>
      </c>
      <c r="M24" s="73">
        <f>SUM(M25:M30)</f>
        <v>-314910960.69</v>
      </c>
      <c r="N24" s="82">
        <f>-M24/L24*100</f>
        <v>14.82368279686347</v>
      </c>
      <c r="O24" s="51"/>
    </row>
    <row r="25" spans="1:15" s="7" customFormat="1" ht="21.75" customHeight="1">
      <c r="A25" s="52" t="s">
        <v>37</v>
      </c>
      <c r="B25" s="74">
        <v>130254842</v>
      </c>
      <c r="C25" s="74">
        <v>24940713</v>
      </c>
      <c r="D25" s="29" t="s">
        <v>22</v>
      </c>
      <c r="E25" s="75">
        <v>105314129</v>
      </c>
      <c r="F25" s="76">
        <v>271643805</v>
      </c>
      <c r="G25" s="31" t="s">
        <v>22</v>
      </c>
      <c r="H25" s="76">
        <v>271643805</v>
      </c>
      <c r="I25" s="76">
        <v>21641176</v>
      </c>
      <c r="J25" s="76">
        <v>3611858</v>
      </c>
      <c r="K25" s="77">
        <v>191582710</v>
      </c>
      <c r="L25" s="31" t="s">
        <v>22</v>
      </c>
      <c r="M25" s="75">
        <f>K25</f>
        <v>191582710</v>
      </c>
      <c r="N25" s="81"/>
      <c r="O25" s="51"/>
    </row>
    <row r="26" spans="1:24" s="7" customFormat="1" ht="21.75" customHeight="1">
      <c r="A26" s="37" t="s">
        <v>38</v>
      </c>
      <c r="B26" s="74">
        <v>659557390.2</v>
      </c>
      <c r="C26" s="74">
        <v>18668901.1</v>
      </c>
      <c r="D26" s="74">
        <v>7294093.5</v>
      </c>
      <c r="E26" s="75">
        <v>633594395.6</v>
      </c>
      <c r="F26" s="74">
        <v>1513531314</v>
      </c>
      <c r="G26" s="29" t="s">
        <v>22</v>
      </c>
      <c r="H26" s="75">
        <v>1513531314</v>
      </c>
      <c r="I26" s="74">
        <v>571661477.1</v>
      </c>
      <c r="J26" s="29" t="s">
        <v>22</v>
      </c>
      <c r="K26" s="77">
        <v>1451598395.5</v>
      </c>
      <c r="L26" s="74">
        <v>1907217000</v>
      </c>
      <c r="M26" s="75">
        <f>K26-L26</f>
        <v>-455618604.5</v>
      </c>
      <c r="N26" s="81">
        <f>-M26/L26*100</f>
        <v>23.889185367999552</v>
      </c>
      <c r="O26" s="6"/>
      <c r="P26" s="6"/>
      <c r="R26" s="6"/>
      <c r="S26" s="6"/>
      <c r="T26" s="6"/>
      <c r="V26" s="6"/>
      <c r="W26" s="6"/>
      <c r="X26" s="6"/>
    </row>
    <row r="27" spans="1:24" s="7" customFormat="1" ht="21.75" customHeight="1">
      <c r="A27" s="37" t="s">
        <v>39</v>
      </c>
      <c r="B27" s="74">
        <v>83601259</v>
      </c>
      <c r="C27" s="74">
        <v>2409098</v>
      </c>
      <c r="D27" s="29" t="s">
        <v>22</v>
      </c>
      <c r="E27" s="75">
        <v>81192161</v>
      </c>
      <c r="F27" s="74">
        <v>151028569</v>
      </c>
      <c r="G27" s="29" t="s">
        <v>22</v>
      </c>
      <c r="H27" s="75">
        <v>151028569</v>
      </c>
      <c r="I27" s="29" t="s">
        <v>22</v>
      </c>
      <c r="J27" s="29" t="s">
        <v>22</v>
      </c>
      <c r="K27" s="77">
        <v>69836408</v>
      </c>
      <c r="L27" s="74">
        <v>8210137</v>
      </c>
      <c r="M27" s="75">
        <f>K27-L27</f>
        <v>61626271</v>
      </c>
      <c r="N27" s="81">
        <f>M27/L27*100</f>
        <v>750.6119690816365</v>
      </c>
      <c r="O27" s="6"/>
      <c r="P27" s="6"/>
      <c r="R27" s="6"/>
      <c r="S27" s="6"/>
      <c r="T27" s="6"/>
      <c r="V27" s="6"/>
      <c r="W27" s="6"/>
      <c r="X27" s="6"/>
    </row>
    <row r="28" spans="1:24" s="7" customFormat="1" ht="21.75" customHeight="1">
      <c r="A28" s="53" t="s">
        <v>40</v>
      </c>
      <c r="B28" s="74">
        <v>46645789</v>
      </c>
      <c r="C28" s="29" t="s">
        <v>22</v>
      </c>
      <c r="D28" s="29" t="s">
        <v>22</v>
      </c>
      <c r="E28" s="75">
        <v>46645789</v>
      </c>
      <c r="F28" s="74">
        <v>48703834</v>
      </c>
      <c r="G28" s="29" t="s">
        <v>22</v>
      </c>
      <c r="H28" s="75">
        <v>48703834</v>
      </c>
      <c r="I28" s="74">
        <v>34187250</v>
      </c>
      <c r="J28" s="29" t="s">
        <v>22</v>
      </c>
      <c r="K28" s="77">
        <v>36245295</v>
      </c>
      <c r="L28" s="74">
        <v>15440000</v>
      </c>
      <c r="M28" s="75">
        <f>K28-L28</f>
        <v>20805295</v>
      </c>
      <c r="N28" s="81">
        <f>M28/L28*100</f>
        <v>134.74931994818652</v>
      </c>
      <c r="O28" s="6"/>
      <c r="P28" s="6"/>
      <c r="R28" s="6"/>
      <c r="S28" s="6"/>
      <c r="T28" s="6"/>
      <c r="V28" s="6"/>
      <c r="W28" s="6"/>
      <c r="X28" s="6"/>
    </row>
    <row r="29" spans="1:24" s="7" customFormat="1" ht="21.75" customHeight="1">
      <c r="A29" s="37" t="s">
        <v>41</v>
      </c>
      <c r="B29" s="74">
        <v>3007891</v>
      </c>
      <c r="C29" s="29" t="s">
        <v>22</v>
      </c>
      <c r="D29" s="29" t="s">
        <v>22</v>
      </c>
      <c r="E29" s="75">
        <v>3007891</v>
      </c>
      <c r="F29" s="74">
        <v>10322009</v>
      </c>
      <c r="G29" s="29" t="s">
        <v>22</v>
      </c>
      <c r="H29" s="75">
        <v>10322009</v>
      </c>
      <c r="I29" s="74">
        <v>2088550</v>
      </c>
      <c r="J29" s="29" t="s">
        <v>22</v>
      </c>
      <c r="K29" s="77">
        <v>9402668</v>
      </c>
      <c r="L29" s="29">
        <v>1735219.19</v>
      </c>
      <c r="M29" s="75">
        <f>K29-L29</f>
        <v>7667448.8100000005</v>
      </c>
      <c r="N29" s="81">
        <f>M29/L29*100</f>
        <v>441.8720617076625</v>
      </c>
      <c r="O29" s="6"/>
      <c r="P29" s="6"/>
      <c r="R29" s="6"/>
      <c r="S29" s="6"/>
      <c r="T29" s="6"/>
      <c r="V29" s="6"/>
      <c r="W29" s="6"/>
      <c r="X29" s="6"/>
    </row>
    <row r="30" spans="1:24" s="7" customFormat="1" ht="21.75" customHeight="1">
      <c r="A30" s="37" t="s">
        <v>42</v>
      </c>
      <c r="B30" s="74">
        <v>711975340</v>
      </c>
      <c r="C30" s="29" t="s">
        <v>22</v>
      </c>
      <c r="D30" s="29" t="s">
        <v>22</v>
      </c>
      <c r="E30" s="75">
        <v>711975340</v>
      </c>
      <c r="F30" s="74">
        <v>545257897</v>
      </c>
      <c r="G30" s="29" t="s">
        <v>22</v>
      </c>
      <c r="H30" s="75">
        <v>545257897</v>
      </c>
      <c r="I30" s="74">
        <v>217518362</v>
      </c>
      <c r="J30" s="29" t="s">
        <v>22</v>
      </c>
      <c r="K30" s="77">
        <v>50800919</v>
      </c>
      <c r="L30" s="74">
        <v>191775000</v>
      </c>
      <c r="M30" s="75">
        <f>K30-L30</f>
        <v>-140974081</v>
      </c>
      <c r="N30" s="81">
        <f>-M30/L30*100</f>
        <v>73.51014522226568</v>
      </c>
      <c r="O30" s="6"/>
      <c r="P30" s="6"/>
      <c r="R30" s="6"/>
      <c r="S30" s="6"/>
      <c r="T30" s="6"/>
      <c r="V30" s="6"/>
      <c r="W30" s="6"/>
      <c r="X30" s="6"/>
    </row>
    <row r="31" spans="1:24" s="7" customFormat="1" ht="21.75" customHeight="1">
      <c r="A31" s="37" t="s">
        <v>43</v>
      </c>
      <c r="B31" s="29" t="s">
        <v>22</v>
      </c>
      <c r="C31" s="29" t="s">
        <v>22</v>
      </c>
      <c r="D31" s="29" t="s">
        <v>22</v>
      </c>
      <c r="E31" s="30" t="s">
        <v>22</v>
      </c>
      <c r="F31" s="29" t="s">
        <v>22</v>
      </c>
      <c r="G31" s="29" t="s">
        <v>22</v>
      </c>
      <c r="H31" s="30" t="s">
        <v>22</v>
      </c>
      <c r="I31" s="29" t="s">
        <v>22</v>
      </c>
      <c r="J31" s="29" t="s">
        <v>22</v>
      </c>
      <c r="K31" s="32" t="s">
        <v>22</v>
      </c>
      <c r="L31" s="29" t="s">
        <v>22</v>
      </c>
      <c r="M31" s="30" t="s">
        <v>22</v>
      </c>
      <c r="N31" s="30" t="s">
        <v>22</v>
      </c>
      <c r="O31" s="6"/>
      <c r="P31" s="6"/>
      <c r="R31" s="6"/>
      <c r="S31" s="6"/>
      <c r="T31" s="6"/>
      <c r="V31" s="6"/>
      <c r="W31" s="6"/>
      <c r="X31" s="6"/>
    </row>
    <row r="32" spans="1:24" s="7" customFormat="1" ht="15" customHeight="1">
      <c r="A32" s="54" t="s">
        <v>44</v>
      </c>
      <c r="B32" s="30" t="s">
        <v>22</v>
      </c>
      <c r="C32" s="30" t="s">
        <v>22</v>
      </c>
      <c r="D32" s="30" t="s">
        <v>22</v>
      </c>
      <c r="E32" s="30" t="s">
        <v>22</v>
      </c>
      <c r="F32" s="30" t="s">
        <v>22</v>
      </c>
      <c r="G32" s="30" t="s">
        <v>22</v>
      </c>
      <c r="H32" s="30" t="s">
        <v>22</v>
      </c>
      <c r="I32" s="30" t="s">
        <v>22</v>
      </c>
      <c r="J32" s="30" t="s">
        <v>22</v>
      </c>
      <c r="K32" s="30" t="s">
        <v>22</v>
      </c>
      <c r="L32" s="30" t="s">
        <v>22</v>
      </c>
      <c r="M32" s="30" t="s">
        <v>22</v>
      </c>
      <c r="N32" s="30" t="s">
        <v>22</v>
      </c>
      <c r="O32" s="6"/>
      <c r="P32" s="6"/>
      <c r="R32" s="6"/>
      <c r="S32" s="6"/>
      <c r="T32" s="6"/>
      <c r="V32" s="6"/>
      <c r="W32" s="6"/>
      <c r="X32" s="6"/>
    </row>
    <row r="33" spans="1:24" s="7" customFormat="1" ht="24.75" customHeight="1">
      <c r="A33" s="55"/>
      <c r="B33" s="34"/>
      <c r="C33" s="34"/>
      <c r="D33" s="34"/>
      <c r="E33" s="34"/>
      <c r="F33" s="34"/>
      <c r="G33" s="34"/>
      <c r="H33" s="34"/>
      <c r="I33" s="34"/>
      <c r="J33" s="34"/>
      <c r="K33" s="56"/>
      <c r="L33" s="34"/>
      <c r="M33" s="34"/>
      <c r="N33" s="34"/>
      <c r="O33" s="6"/>
      <c r="P33" s="6"/>
      <c r="R33" s="6"/>
      <c r="S33" s="6"/>
      <c r="T33" s="6"/>
      <c r="V33" s="6"/>
      <c r="W33" s="6"/>
      <c r="X33" s="6"/>
    </row>
    <row r="34" spans="1:24" s="7" customFormat="1" ht="21.75" customHeight="1">
      <c r="A34" s="57" t="s">
        <v>45</v>
      </c>
      <c r="B34" s="46" t="s">
        <v>22</v>
      </c>
      <c r="C34" s="46" t="s">
        <v>22</v>
      </c>
      <c r="D34" s="46" t="s">
        <v>22</v>
      </c>
      <c r="E34" s="26" t="s">
        <v>22</v>
      </c>
      <c r="F34" s="46" t="s">
        <v>22</v>
      </c>
      <c r="G34" s="46" t="s">
        <v>22</v>
      </c>
      <c r="H34" s="26" t="s">
        <v>22</v>
      </c>
      <c r="I34" s="46" t="s">
        <v>22</v>
      </c>
      <c r="J34" s="46" t="s">
        <v>22</v>
      </c>
      <c r="K34" s="27" t="s">
        <v>22</v>
      </c>
      <c r="L34" s="46" t="s">
        <v>22</v>
      </c>
      <c r="M34" s="26" t="s">
        <v>22</v>
      </c>
      <c r="N34" s="26" t="s">
        <v>22</v>
      </c>
      <c r="O34" s="6"/>
      <c r="P34" s="6"/>
      <c r="R34" s="6"/>
      <c r="S34" s="6"/>
      <c r="T34" s="6"/>
      <c r="V34" s="6"/>
      <c r="W34" s="6"/>
      <c r="X34" s="6"/>
    </row>
    <row r="35" spans="1:24" s="7" customFormat="1" ht="15" customHeight="1">
      <c r="A35" s="58" t="s">
        <v>46</v>
      </c>
      <c r="B35" s="30" t="s">
        <v>22</v>
      </c>
      <c r="C35" s="30" t="s">
        <v>22</v>
      </c>
      <c r="D35" s="30" t="s">
        <v>22</v>
      </c>
      <c r="E35" s="30" t="s">
        <v>22</v>
      </c>
      <c r="F35" s="30" t="s">
        <v>22</v>
      </c>
      <c r="G35" s="30" t="s">
        <v>22</v>
      </c>
      <c r="H35" s="30" t="s">
        <v>22</v>
      </c>
      <c r="I35" s="30" t="s">
        <v>22</v>
      </c>
      <c r="J35" s="30" t="s">
        <v>22</v>
      </c>
      <c r="K35" s="30" t="s">
        <v>22</v>
      </c>
      <c r="L35" s="30" t="s">
        <v>22</v>
      </c>
      <c r="M35" s="30" t="s">
        <v>22</v>
      </c>
      <c r="N35" s="30" t="s">
        <v>22</v>
      </c>
      <c r="O35" s="6"/>
      <c r="P35" s="6"/>
      <c r="R35" s="6"/>
      <c r="S35" s="6"/>
      <c r="T35" s="6"/>
      <c r="V35" s="6"/>
      <c r="W35" s="6"/>
      <c r="X35" s="6"/>
    </row>
    <row r="36" spans="1:24" s="7" customFormat="1" ht="36.75" customHeight="1">
      <c r="A36" s="55"/>
      <c r="B36" s="34"/>
      <c r="C36" s="34"/>
      <c r="D36" s="34"/>
      <c r="E36" s="34"/>
      <c r="F36" s="34"/>
      <c r="G36" s="34"/>
      <c r="H36" s="34"/>
      <c r="I36" s="34"/>
      <c r="J36" s="34"/>
      <c r="K36" s="56"/>
      <c r="L36" s="34"/>
      <c r="M36" s="34"/>
      <c r="N36" s="34"/>
      <c r="O36" s="6"/>
      <c r="P36" s="6"/>
      <c r="R36" s="6"/>
      <c r="S36" s="6"/>
      <c r="T36" s="6"/>
      <c r="V36" s="6"/>
      <c r="W36" s="6"/>
      <c r="X36" s="6"/>
    </row>
    <row r="37" spans="1:24" s="5" customFormat="1" ht="21.75" customHeight="1">
      <c r="A37" s="59" t="s">
        <v>47</v>
      </c>
      <c r="B37" s="46" t="s">
        <v>22</v>
      </c>
      <c r="C37" s="46" t="s">
        <v>22</v>
      </c>
      <c r="D37" s="46" t="s">
        <v>22</v>
      </c>
      <c r="E37" s="26" t="s">
        <v>22</v>
      </c>
      <c r="F37" s="60" t="s">
        <v>22</v>
      </c>
      <c r="G37" s="46" t="s">
        <v>22</v>
      </c>
      <c r="H37" s="26" t="s">
        <v>22</v>
      </c>
      <c r="I37" s="46" t="s">
        <v>22</v>
      </c>
      <c r="J37" s="46" t="s">
        <v>22</v>
      </c>
      <c r="K37" s="27" t="s">
        <v>22</v>
      </c>
      <c r="L37" s="46" t="s">
        <v>22</v>
      </c>
      <c r="M37" s="26" t="s">
        <v>22</v>
      </c>
      <c r="N37" s="26" t="s">
        <v>22</v>
      </c>
      <c r="O37" s="4"/>
      <c r="P37" s="4"/>
      <c r="R37" s="4"/>
      <c r="S37" s="4"/>
      <c r="T37" s="4"/>
      <c r="V37" s="4"/>
      <c r="W37" s="4"/>
      <c r="X37" s="4"/>
    </row>
    <row r="38" spans="1:24" s="5" customFormat="1" ht="21.75" customHeight="1">
      <c r="A38" s="52" t="s">
        <v>48</v>
      </c>
      <c r="B38" s="29" t="s">
        <v>22</v>
      </c>
      <c r="C38" s="29" t="s">
        <v>22</v>
      </c>
      <c r="D38" s="29" t="s">
        <v>22</v>
      </c>
      <c r="E38" s="30" t="s">
        <v>22</v>
      </c>
      <c r="F38" s="31" t="s">
        <v>22</v>
      </c>
      <c r="G38" s="29" t="s">
        <v>22</v>
      </c>
      <c r="H38" s="30" t="s">
        <v>22</v>
      </c>
      <c r="I38" s="29" t="s">
        <v>22</v>
      </c>
      <c r="J38" s="29" t="s">
        <v>22</v>
      </c>
      <c r="K38" s="32" t="s">
        <v>22</v>
      </c>
      <c r="L38" s="29" t="s">
        <v>22</v>
      </c>
      <c r="M38" s="30" t="s">
        <v>22</v>
      </c>
      <c r="N38" s="30" t="s">
        <v>22</v>
      </c>
      <c r="O38" s="4"/>
      <c r="P38" s="4"/>
      <c r="R38" s="4"/>
      <c r="S38" s="4"/>
      <c r="T38" s="4"/>
      <c r="V38" s="4"/>
      <c r="W38" s="4"/>
      <c r="X38" s="4"/>
    </row>
    <row r="39" spans="1:24" s="5" customFormat="1" ht="21.75" customHeight="1">
      <c r="A39" s="3"/>
      <c r="B39" s="61"/>
      <c r="C39" s="61"/>
      <c r="D39" s="61"/>
      <c r="E39" s="34"/>
      <c r="F39" s="62"/>
      <c r="G39" s="61"/>
      <c r="H39" s="44"/>
      <c r="I39" s="63"/>
      <c r="J39" s="63"/>
      <c r="K39" s="56"/>
      <c r="L39" s="63"/>
      <c r="M39" s="35"/>
      <c r="N39" s="34"/>
      <c r="O39" s="4"/>
      <c r="P39" s="4"/>
      <c r="R39" s="4"/>
      <c r="S39" s="4"/>
      <c r="T39" s="4"/>
      <c r="V39" s="4"/>
      <c r="W39" s="4"/>
      <c r="X39" s="4"/>
    </row>
    <row r="40" spans="1:24" s="5" customFormat="1" ht="21.75" customHeight="1">
      <c r="A40" s="3"/>
      <c r="B40" s="61"/>
      <c r="C40" s="61"/>
      <c r="D40" s="61"/>
      <c r="E40" s="34"/>
      <c r="F40" s="62"/>
      <c r="G40" s="61"/>
      <c r="H40" s="44"/>
      <c r="I40" s="63"/>
      <c r="J40" s="63"/>
      <c r="K40" s="56"/>
      <c r="L40" s="63"/>
      <c r="M40" s="35"/>
      <c r="N40" s="34"/>
      <c r="O40" s="4"/>
      <c r="P40" s="4"/>
      <c r="R40" s="4"/>
      <c r="S40" s="4"/>
      <c r="T40" s="4"/>
      <c r="V40" s="4"/>
      <c r="W40" s="4"/>
      <c r="X40" s="4"/>
    </row>
    <row r="41" spans="1:24" s="5" customFormat="1" ht="21.75" customHeight="1">
      <c r="A41" s="3"/>
      <c r="B41" s="61"/>
      <c r="C41" s="61"/>
      <c r="D41" s="61"/>
      <c r="E41" s="34"/>
      <c r="F41" s="62"/>
      <c r="G41" s="61"/>
      <c r="H41" s="44"/>
      <c r="I41" s="63"/>
      <c r="J41" s="63"/>
      <c r="K41" s="56"/>
      <c r="L41" s="63"/>
      <c r="M41" s="35"/>
      <c r="N41" s="34"/>
      <c r="O41" s="4"/>
      <c r="P41" s="4"/>
      <c r="R41" s="4"/>
      <c r="S41" s="4"/>
      <c r="T41" s="4"/>
      <c r="V41" s="4"/>
      <c r="W41" s="4"/>
      <c r="X41" s="4"/>
    </row>
    <row r="42" spans="1:24" s="5" customFormat="1" ht="21.75" customHeight="1">
      <c r="A42" s="3"/>
      <c r="B42" s="61"/>
      <c r="C42" s="61"/>
      <c r="D42" s="61"/>
      <c r="E42" s="34"/>
      <c r="F42" s="62"/>
      <c r="G42" s="61"/>
      <c r="H42" s="44"/>
      <c r="I42" s="63"/>
      <c r="J42" s="63"/>
      <c r="K42" s="56"/>
      <c r="L42" s="63"/>
      <c r="M42" s="35"/>
      <c r="N42" s="34"/>
      <c r="O42" s="4"/>
      <c r="P42" s="4"/>
      <c r="R42" s="4"/>
      <c r="S42" s="4"/>
      <c r="T42" s="4"/>
      <c r="V42" s="4"/>
      <c r="W42" s="4"/>
      <c r="X42" s="4"/>
    </row>
    <row r="43" spans="1:24" s="5" customFormat="1" ht="21.75" customHeight="1">
      <c r="A43" s="3"/>
      <c r="B43" s="61"/>
      <c r="C43" s="61"/>
      <c r="D43" s="61"/>
      <c r="E43" s="34"/>
      <c r="F43" s="62"/>
      <c r="G43" s="61"/>
      <c r="H43" s="44"/>
      <c r="I43" s="63"/>
      <c r="J43" s="63"/>
      <c r="K43" s="56"/>
      <c r="L43" s="63"/>
      <c r="M43" s="35"/>
      <c r="N43" s="34"/>
      <c r="O43" s="4"/>
      <c r="P43" s="4"/>
      <c r="R43" s="4"/>
      <c r="S43" s="4"/>
      <c r="T43" s="4"/>
      <c r="V43" s="4"/>
      <c r="W43" s="4"/>
      <c r="X43" s="4"/>
    </row>
    <row r="44" spans="1:24" s="7" customFormat="1" ht="21.75" customHeight="1">
      <c r="A44" s="5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6"/>
      <c r="P44" s="6"/>
      <c r="R44" s="6"/>
      <c r="S44" s="6"/>
      <c r="T44" s="6"/>
      <c r="V44" s="6"/>
      <c r="W44" s="6"/>
      <c r="X44" s="6"/>
    </row>
    <row r="45" spans="1:24" s="7" customFormat="1" ht="21.75" customHeight="1">
      <c r="A45" s="1"/>
      <c r="B45" s="63"/>
      <c r="C45" s="63"/>
      <c r="D45" s="63"/>
      <c r="E45" s="44"/>
      <c r="F45" s="63"/>
      <c r="G45" s="63"/>
      <c r="H45" s="34"/>
      <c r="I45" s="62"/>
      <c r="J45" s="62"/>
      <c r="K45" s="62"/>
      <c r="L45" s="64"/>
      <c r="M45" s="34"/>
      <c r="N45" s="34"/>
      <c r="O45" s="6"/>
      <c r="P45" s="6"/>
      <c r="R45" s="6"/>
      <c r="S45" s="6"/>
      <c r="T45" s="6"/>
      <c r="V45" s="6"/>
      <c r="W45" s="6"/>
      <c r="X45" s="6"/>
    </row>
    <row r="46" spans="1:24" s="7" customFormat="1" ht="9.75" customHeight="1">
      <c r="A46" s="2"/>
      <c r="B46" s="34"/>
      <c r="C46" s="34"/>
      <c r="D46" s="34"/>
      <c r="E46" s="44"/>
      <c r="F46" s="34"/>
      <c r="G46" s="34"/>
      <c r="H46" s="44"/>
      <c r="I46" s="44"/>
      <c r="J46" s="44"/>
      <c r="K46" s="44"/>
      <c r="L46" s="34"/>
      <c r="M46" s="44"/>
      <c r="N46" s="34"/>
      <c r="O46" s="6"/>
      <c r="P46" s="6"/>
      <c r="R46" s="6"/>
      <c r="S46" s="6"/>
      <c r="T46" s="6"/>
      <c r="V46" s="6"/>
      <c r="W46" s="6"/>
      <c r="X46" s="6"/>
    </row>
    <row r="47" spans="1:24" s="7" customFormat="1" ht="9.75" customHeight="1">
      <c r="A47" s="2"/>
      <c r="B47" s="34"/>
      <c r="C47" s="34"/>
      <c r="D47" s="34"/>
      <c r="E47" s="44"/>
      <c r="F47" s="34"/>
      <c r="G47" s="34"/>
      <c r="H47" s="44"/>
      <c r="I47" s="44"/>
      <c r="J47" s="44"/>
      <c r="K47" s="44"/>
      <c r="L47" s="34"/>
      <c r="M47" s="44"/>
      <c r="N47" s="34"/>
      <c r="O47" s="6"/>
      <c r="P47" s="6"/>
      <c r="R47" s="6"/>
      <c r="S47" s="6"/>
      <c r="T47" s="6"/>
      <c r="V47" s="6"/>
      <c r="W47" s="6"/>
      <c r="X47" s="6"/>
    </row>
    <row r="48" spans="1:24" s="7" customFormat="1" ht="9.75" customHeight="1">
      <c r="A48" s="55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6"/>
      <c r="P48" s="6"/>
      <c r="R48" s="6"/>
      <c r="S48" s="6"/>
      <c r="T48" s="6"/>
      <c r="V48" s="6"/>
      <c r="W48" s="6"/>
      <c r="X48" s="6"/>
    </row>
    <row r="49" spans="1:24" s="7" customFormat="1" ht="24.75" customHeight="1" thickBot="1">
      <c r="A49" s="65" t="s">
        <v>49</v>
      </c>
      <c r="B49" s="80">
        <f>B10+B17+B24</f>
        <v>13105694729.17</v>
      </c>
      <c r="C49" s="80">
        <f>C10+C24</f>
        <v>9154963582.36</v>
      </c>
      <c r="D49" s="80">
        <f>D10+D24</f>
        <v>13190666.99</v>
      </c>
      <c r="E49" s="80">
        <f aca="true" t="shared" si="1" ref="E49:M49">E10+E17+E24</f>
        <v>3937540479.8199997</v>
      </c>
      <c r="F49" s="80">
        <f t="shared" si="1"/>
        <v>8307736827.46</v>
      </c>
      <c r="G49" s="80">
        <f>G10+G17</f>
        <v>72946467.09</v>
      </c>
      <c r="H49" s="80">
        <f t="shared" si="1"/>
        <v>8234790360.37</v>
      </c>
      <c r="I49" s="80">
        <f t="shared" si="1"/>
        <v>1937532574.0300002</v>
      </c>
      <c r="J49" s="80">
        <f t="shared" si="1"/>
        <v>505502400.07</v>
      </c>
      <c r="K49" s="80">
        <f t="shared" si="1"/>
        <v>6740284854.65</v>
      </c>
      <c r="L49" s="80">
        <f t="shared" si="1"/>
        <v>5518200118.530001</v>
      </c>
      <c r="M49" s="80">
        <f t="shared" si="1"/>
        <v>1222084736.12</v>
      </c>
      <c r="N49" s="84">
        <f>M49/L49*100</f>
        <v>22.146437422888397</v>
      </c>
      <c r="O49" s="6"/>
      <c r="P49" s="6"/>
      <c r="R49" s="6"/>
      <c r="S49" s="6"/>
      <c r="T49" s="6"/>
      <c r="V49" s="6"/>
      <c r="W49" s="6"/>
      <c r="X49" s="6"/>
    </row>
    <row r="50" spans="1:15" s="68" customFormat="1" ht="26.25" customHeight="1">
      <c r="A50" s="1"/>
      <c r="B50" s="66"/>
      <c r="C50" s="67"/>
      <c r="D50" s="67"/>
      <c r="E50" s="67"/>
      <c r="L50" s="69" t="s">
        <v>19</v>
      </c>
      <c r="O50" s="70"/>
    </row>
    <row r="51" spans="1:14" ht="16.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85"/>
      <c r="L51" s="71"/>
      <c r="M51" s="85"/>
      <c r="N51" s="71"/>
    </row>
    <row r="52" spans="1:14" ht="16.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1:14" ht="16.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1:14" ht="16.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spans="1:14" ht="16.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  <row r="56" spans="1:14" ht="16.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</row>
    <row r="57" spans="1:14" ht="16.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</row>
    <row r="58" spans="1:14" ht="16.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14" ht="16.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</row>
    <row r="60" spans="1:14" ht="16.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1:14" ht="16.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</row>
    <row r="62" spans="1:14" ht="16.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</row>
    <row r="63" spans="1:14" ht="16.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</row>
    <row r="64" spans="1:14" ht="16.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</row>
    <row r="65" spans="1:14" ht="16.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</row>
    <row r="66" spans="1:14" ht="16.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</row>
    <row r="67" spans="1:14" ht="16.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1:14" ht="16.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</row>
    <row r="69" spans="1:14" ht="16.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1:14" ht="16.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1:14" ht="16.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  <row r="72" spans="1:14" ht="16.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1:14" ht="16.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spans="1:14" ht="16.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1:14" ht="16.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</row>
    <row r="76" spans="1:14" ht="16.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</row>
    <row r="77" spans="1:14" ht="16.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</row>
    <row r="78" spans="1:14" ht="16.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</row>
    <row r="79" spans="1:14" ht="16.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1:14" ht="16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</row>
    <row r="81" spans="1:14" ht="16.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</row>
    <row r="82" spans="1:14" ht="16.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</row>
    <row r="83" spans="1:14" ht="16.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</row>
    <row r="84" spans="1:14" ht="16.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</row>
  </sheetData>
  <mergeCells count="12">
    <mergeCell ref="A1:N1"/>
    <mergeCell ref="M4:M5"/>
    <mergeCell ref="N4:N5"/>
    <mergeCell ref="A3:A5"/>
    <mergeCell ref="L3:L5"/>
    <mergeCell ref="B4:E4"/>
    <mergeCell ref="I4:I5"/>
    <mergeCell ref="J4:J5"/>
    <mergeCell ref="K4:K5"/>
    <mergeCell ref="B3:K3"/>
    <mergeCell ref="F4:H4"/>
    <mergeCell ref="M3:N3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z00sp</cp:lastModifiedBy>
  <cp:lastPrinted>2013-04-16T10:25:30Z</cp:lastPrinted>
  <dcterms:modified xsi:type="dcterms:W3CDTF">2013-04-16T10:25:31Z</dcterms:modified>
  <cp:category/>
  <cp:version/>
  <cp:contentType/>
  <cp:contentStatus/>
</cp:coreProperties>
</file>