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'Sheet1'!$A$1:$J$103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<sst xmlns="http://schemas.openxmlformats.org/spreadsheetml/2006/main" count="511" uniqueCount="327">
  <si>
    <t xml:space="preserve">丁3、（4）金 融、保 險 及 不 動 產 業 </t>
  </si>
  <si>
    <t>主 要 營 運 量 值 綜 計 表 (續)</t>
  </si>
  <si>
    <t>貨幣單位：新臺幣元</t>
  </si>
  <si>
    <t>上　年　度　決　算　營　運　量　值</t>
  </si>
  <si>
    <t>機 關 與 營 運 項 目 名 稱</t>
  </si>
  <si>
    <t>單　位</t>
  </si>
  <si>
    <t>本　年　度　決</t>
  </si>
  <si>
    <t>算　營　運　量　值</t>
  </si>
  <si>
    <t>本　年　度　預　算　營　運　量　值</t>
  </si>
  <si>
    <t>本年度決算營運量值
占預算營運量值％</t>
  </si>
  <si>
    <t>數　　　　量</t>
  </si>
  <si>
    <t>總　　　　值</t>
  </si>
  <si>
    <t>中央銀行</t>
  </si>
  <si>
    <t/>
  </si>
  <si>
    <t>放款</t>
  </si>
  <si>
    <t>新臺幣元
(平均餘額)</t>
  </si>
  <si>
    <t>2,844,950,406.38</t>
  </si>
  <si>
    <t>582,855,350,000.00</t>
  </si>
  <si>
    <t>2,864,449,000.00</t>
  </si>
  <si>
    <t>131.02</t>
  </si>
  <si>
    <t>99.32</t>
  </si>
  <si>
    <t>存放銀行業</t>
  </si>
  <si>
    <t>〞</t>
  </si>
  <si>
    <t>1,492,528,858.46</t>
  </si>
  <si>
    <t>371,801,000,000.00</t>
  </si>
  <si>
    <t>1,027,174,000.00</t>
  </si>
  <si>
    <t>133.63</t>
  </si>
  <si>
    <t>145.30</t>
  </si>
  <si>
    <t>銀行業融通</t>
  </si>
  <si>
    <t>1,349,339,981.92</t>
  </si>
  <si>
    <t>210,733,350,000.00</t>
  </si>
  <si>
    <t>1,828,447,000.00</t>
  </si>
  <si>
    <t>126.55</t>
  </si>
  <si>
    <t>73.80</t>
  </si>
  <si>
    <t>短期放款及透支</t>
  </si>
  <si>
    <t>3,081,566.00</t>
  </si>
  <si>
    <t>321,000,000.00</t>
  </si>
  <si>
    <t>8,828,000.00</t>
  </si>
  <si>
    <t>35.81</t>
  </si>
  <si>
    <t>34.91</t>
  </si>
  <si>
    <t>存款</t>
  </si>
  <si>
    <t>10,534,844,925,948.36</t>
  </si>
  <si>
    <t>89,643,905,486.00</t>
  </si>
  <si>
    <t>10,573,130,903,577.11</t>
  </si>
  <si>
    <t>95,963,761,696.00</t>
  </si>
  <si>
    <t>11,425,000,721,000.00</t>
  </si>
  <si>
    <t>202,301,130,000.00</t>
  </si>
  <si>
    <t>92.54</t>
  </si>
  <si>
    <t>47.44</t>
  </si>
  <si>
    <t>國際金融機構存款</t>
  </si>
  <si>
    <t>457,911,347.41</t>
  </si>
  <si>
    <t>474,875,367.18</t>
  </si>
  <si>
    <t>497,579,000.00</t>
  </si>
  <si>
    <t>95.44</t>
  </si>
  <si>
    <t>銀行業存款</t>
  </si>
  <si>
    <t>10,282,852,094,448.41</t>
  </si>
  <si>
    <t>88,446,611,388.00</t>
  </si>
  <si>
    <t>10,377,572,549,772.06</t>
  </si>
  <si>
    <t>94,923,725,481.00</t>
  </si>
  <si>
    <t>11,155,469,676,000.00</t>
  </si>
  <si>
    <t>200,240,681,000.00</t>
  </si>
  <si>
    <t>93.03</t>
  </si>
  <si>
    <t>47.40</t>
  </si>
  <si>
    <t>國庫及政府機關存款</t>
  </si>
  <si>
    <t>244,575,646,179.34</t>
  </si>
  <si>
    <t>1,107,264,352.00</t>
  </si>
  <si>
    <t>187,991,057,191.35</t>
  </si>
  <si>
    <t>943,694,158.00</t>
  </si>
  <si>
    <t>262,102,769,000.00</t>
  </si>
  <si>
    <t>1,923,000,000.00</t>
  </si>
  <si>
    <t>71.72</t>
  </si>
  <si>
    <t>49.07</t>
  </si>
  <si>
    <t>儲蓄存款及儲蓄券</t>
  </si>
  <si>
    <t>6,959,273,973.20</t>
  </si>
  <si>
    <t>90,029,746.00</t>
  </si>
  <si>
    <t>7,092,421,246.52</t>
  </si>
  <si>
    <t>96,342,057.00</t>
  </si>
  <si>
    <t>6,930,697,000.00</t>
  </si>
  <si>
    <t>137,449,000.00</t>
  </si>
  <si>
    <t>102.33</t>
  </si>
  <si>
    <t>70.09</t>
  </si>
  <si>
    <t>發行券幣</t>
  </si>
  <si>
    <t>1,307,639,129,191.46</t>
  </si>
  <si>
    <t>1,410,542,171,088.56</t>
  </si>
  <si>
    <t>1,371,063,697,000.00</t>
  </si>
  <si>
    <t>102.88</t>
  </si>
  <si>
    <t>投資</t>
  </si>
  <si>
    <t>12,248,945,531,221.65</t>
  </si>
  <si>
    <t>440,275,709,132.05</t>
  </si>
  <si>
    <t>11,747,292,082,211.13</t>
  </si>
  <si>
    <t>428,099,176,092.01</t>
  </si>
  <si>
    <t>12,276,503,695,000.00</t>
  </si>
  <si>
    <t>333,273,459,000.00</t>
  </si>
  <si>
    <t>95.69</t>
  </si>
  <si>
    <t>128.45</t>
  </si>
  <si>
    <t>投資有價證券</t>
  </si>
  <si>
    <t>892,747,991.17</t>
  </si>
  <si>
    <t>2,687,856.28</t>
  </si>
  <si>
    <t>259,862,578.58</t>
  </si>
  <si>
    <t>27,232,714.27</t>
  </si>
  <si>
    <t>15,000,000,000.00</t>
  </si>
  <si>
    <t>234,750,000.00</t>
  </si>
  <si>
    <t>1.73</t>
  </si>
  <si>
    <t>11.60</t>
  </si>
  <si>
    <t>投資長期證券</t>
  </si>
  <si>
    <t>11,930,876,140,788.31</t>
  </si>
  <si>
    <t>423,249,755,764.48</t>
  </si>
  <si>
    <t>11,382,469,806,657.86</t>
  </si>
  <si>
    <t>410,507,120,532.06</t>
  </si>
  <si>
    <t>11,965,400,000,000.00</t>
  </si>
  <si>
    <t>324,608,409,000.00</t>
  </si>
  <si>
    <t>95.13</t>
  </si>
  <si>
    <t>126.46</t>
  </si>
  <si>
    <t>信託投資</t>
  </si>
  <si>
    <t>317,176,642,442.17</t>
  </si>
  <si>
    <t>17,023,265,511.29</t>
  </si>
  <si>
    <t>364,562,412,974.69</t>
  </si>
  <si>
    <t>17,564,822,845.68</t>
  </si>
  <si>
    <t>296,103,695,000.00</t>
  </si>
  <si>
    <t>8,430,300,000.00</t>
  </si>
  <si>
    <t>123.12</t>
  </si>
  <si>
    <t>208.35</t>
  </si>
  <si>
    <t>中國輸出入銀行</t>
  </si>
  <si>
    <t>85,009,045,998.00</t>
  </si>
  <si>
    <t>1,116,441,293.31</t>
  </si>
  <si>
    <t>89,970,305,337.00</t>
  </si>
  <si>
    <t>1,364,738,930.42</t>
  </si>
  <si>
    <t>83,500,000,000.00</t>
  </si>
  <si>
    <t>1,323,772,000.00</t>
  </si>
  <si>
    <t>107.75</t>
  </si>
  <si>
    <t>103.09</t>
  </si>
  <si>
    <t>8,395,063,611.00</t>
  </si>
  <si>
    <t>91,017,540.84</t>
  </si>
  <si>
    <t>7,834,194,399.00</t>
  </si>
  <si>
    <t>105,770,304.86</t>
  </si>
  <si>
    <t>8,100,000,000.00</t>
  </si>
  <si>
    <t>125,260,000.00</t>
  </si>
  <si>
    <t>96.72</t>
  </si>
  <si>
    <t>84.44</t>
  </si>
  <si>
    <t>中期放款</t>
  </si>
  <si>
    <t>49,338,230,734.00</t>
  </si>
  <si>
    <t>645,697,006.89</t>
  </si>
  <si>
    <t>55,473,086,291.00</t>
  </si>
  <si>
    <t>837,984,592.40</t>
  </si>
  <si>
    <t>49,440,000,000.00</t>
  </si>
  <si>
    <t>789,816,000.00</t>
  </si>
  <si>
    <t>112.20</t>
  </si>
  <si>
    <t>106.10</t>
  </si>
  <si>
    <t>長期放款</t>
  </si>
  <si>
    <t>27,275,751,653.00</t>
  </si>
  <si>
    <t>379,726,745.58</t>
  </si>
  <si>
    <t>26,663,024,647.00</t>
  </si>
  <si>
    <t>420,984,033.16</t>
  </si>
  <si>
    <t>25,960,000,000.00</t>
  </si>
  <si>
    <t>408,696,000.00</t>
  </si>
  <si>
    <t>102.71</t>
  </si>
  <si>
    <t>103.01</t>
  </si>
  <si>
    <t>保險</t>
  </si>
  <si>
    <t>新臺幣元</t>
  </si>
  <si>
    <t>73,408,818,000.00</t>
  </si>
  <si>
    <t>218,200,910.31</t>
  </si>
  <si>
    <t>89,603,336,000.00</t>
  </si>
  <si>
    <t>244,018,429.59</t>
  </si>
  <si>
    <t>57,000,000,000.00</t>
  </si>
  <si>
    <t>142,535,000.00</t>
  </si>
  <si>
    <t>157.20</t>
  </si>
  <si>
    <t>171.20</t>
  </si>
  <si>
    <t>輸出保險</t>
  </si>
  <si>
    <t>臺灣金融控股股份有限公司</t>
  </si>
  <si>
    <t>臺灣土地銀行股份有限公司</t>
  </si>
  <si>
    <t>1,732,242,082,000.00</t>
  </si>
  <si>
    <t>33,619,691,094.65</t>
  </si>
  <si>
    <t>貼現</t>
  </si>
  <si>
    <t>1,130,560,000.00</t>
  </si>
  <si>
    <t>20,421,089.88</t>
  </si>
  <si>
    <t>207,766,085,000.00</t>
  </si>
  <si>
    <t>2,754,293,952.66</t>
  </si>
  <si>
    <t>689,154,406,000.00</t>
  </si>
  <si>
    <t>13,216,527,710.43</t>
  </si>
  <si>
    <t>834,191,031,000.00</t>
  </si>
  <si>
    <t>17,628,448,341.68</t>
  </si>
  <si>
    <t>1,935,017,961,999.00</t>
  </si>
  <si>
    <t>15,530,394,925.21</t>
  </si>
  <si>
    <t>支票存款</t>
  </si>
  <si>
    <t>31,051,652,430.00</t>
  </si>
  <si>
    <t>活期存款</t>
  </si>
  <si>
    <t>223,868,597,563.00</t>
  </si>
  <si>
    <t>869,061,713.84</t>
  </si>
  <si>
    <t>定期存款</t>
  </si>
  <si>
    <t>784,554,018,006.00</t>
  </si>
  <si>
    <t>6,683,842,616.07</t>
  </si>
  <si>
    <t>儲蓄存款</t>
  </si>
  <si>
    <t>895,543,694,000.00</t>
  </si>
  <si>
    <t>7,977,490,595.30</t>
  </si>
  <si>
    <t>募集基金</t>
  </si>
  <si>
    <t>中華郵政股份有限公司</t>
  </si>
  <si>
    <t>2,209,090,389,450.73</t>
  </si>
  <si>
    <t>26,332,143,646.00</t>
  </si>
  <si>
    <t>2,141,463,010,382.67</t>
  </si>
  <si>
    <t>26,788,739,577.00</t>
  </si>
  <si>
    <t>2,204,700,000,000.00</t>
  </si>
  <si>
    <t>45,112,700,000.00</t>
  </si>
  <si>
    <t>97.13</t>
  </si>
  <si>
    <t>59.38</t>
  </si>
  <si>
    <t>4,728,131,213,000.00</t>
  </si>
  <si>
    <t>42,542,754,541.17</t>
  </si>
  <si>
    <t>4,922,010,604,000.00</t>
  </si>
  <si>
    <t>47,198,855,405.55</t>
  </si>
  <si>
    <t>4,615,000,000,000.00</t>
  </si>
  <si>
    <t>67,972,542,000.00</t>
  </si>
  <si>
    <t>106.65</t>
  </si>
  <si>
    <t>69.44</t>
  </si>
  <si>
    <t>162,504,438,239.00</t>
  </si>
  <si>
    <t>157,982,167,834.00</t>
  </si>
  <si>
    <t>155,000,000,000.00</t>
  </si>
  <si>
    <t>101.92</t>
  </si>
  <si>
    <t>簡易壽險</t>
  </si>
  <si>
    <t>儲匯</t>
  </si>
  <si>
    <t>1,689,258,051,670.00</t>
  </si>
  <si>
    <t>918,716,279.50</t>
  </si>
  <si>
    <t>1,694,034,621,981.00</t>
  </si>
  <si>
    <t>912,614,153.00</t>
  </si>
  <si>
    <t>1,588,141,000,000.00</t>
  </si>
  <si>
    <t>774,900,000.00</t>
  </si>
  <si>
    <t>106.67</t>
  </si>
  <si>
    <t>117.77</t>
  </si>
  <si>
    <t>匯兌</t>
  </si>
  <si>
    <t>1,594,916,731,707.00</t>
  </si>
  <si>
    <t>368,360,231.50</t>
  </si>
  <si>
    <t>1,598,620,290,593.00</t>
  </si>
  <si>
    <t>363,681,707.00</t>
  </si>
  <si>
    <t>1,500,000,000,000.00</t>
  </si>
  <si>
    <t>396,900,000.00</t>
  </si>
  <si>
    <t>106.57</t>
  </si>
  <si>
    <t>91.63</t>
  </si>
  <si>
    <t>代理業務</t>
  </si>
  <si>
    <t>94,341,319,963.00</t>
  </si>
  <si>
    <t>550,356,048.00</t>
  </si>
  <si>
    <t>95,414,331,388.00</t>
  </si>
  <si>
    <t>548,932,446.00</t>
  </si>
  <si>
    <t>88,141,000,000.00</t>
  </si>
  <si>
    <t>378,000,000.00</t>
  </si>
  <si>
    <t>108.25</t>
  </si>
  <si>
    <t>145.22</t>
  </si>
  <si>
    <t>勞工保險局</t>
  </si>
  <si>
    <t>中央存款保險股份有限公司</t>
  </si>
  <si>
    <t>9,147,031,749.00</t>
  </si>
  <si>
    <t>8,519,623,437.00</t>
  </si>
  <si>
    <t>7,994,852,000.00</t>
  </si>
  <si>
    <t>106.56</t>
  </si>
  <si>
    <t>存款保險</t>
  </si>
  <si>
    <t>證券經紀業務</t>
  </si>
  <si>
    <t>人壽保險</t>
  </si>
  <si>
    <t>公教人員保險</t>
  </si>
  <si>
    <t>退休人員保險</t>
  </si>
  <si>
    <t>新臺幣元     (平均餘額)</t>
  </si>
  <si>
    <t>1,818,826,514,000.00</t>
  </si>
  <si>
    <t>36,963,608,786.64</t>
  </si>
  <si>
    <t>1,485,000,000,000.00</t>
  </si>
  <si>
    <t>40,148,315,000.00</t>
  </si>
  <si>
    <t>122.48</t>
  </si>
  <si>
    <t>92.07</t>
  </si>
  <si>
    <t>1,384,351,000.00</t>
  </si>
  <si>
    <t>16,705,989.18</t>
  </si>
  <si>
    <t>923,720,000.00</t>
  </si>
  <si>
    <t>21,281,000.00</t>
  </si>
  <si>
    <t>149.87</t>
  </si>
  <si>
    <t>78.50</t>
  </si>
  <si>
    <t>238,203,121,000.00</t>
  </si>
  <si>
    <t>3,114,621,693.11</t>
  </si>
  <si>
    <t>160,281,424,000.00</t>
  </si>
  <si>
    <t>3,450,569,000.00</t>
  </si>
  <si>
    <t>148.62</t>
  </si>
  <si>
    <t>90.26</t>
  </si>
  <si>
    <t>725,028,211,000.00</t>
  </si>
  <si>
    <t>15,507,021,831.69</t>
  </si>
  <si>
    <t>559,338,832,000.00</t>
  </si>
  <si>
    <t>14,368,035,000.00</t>
  </si>
  <si>
    <t>129.62</t>
  </si>
  <si>
    <t>107.93</t>
  </si>
  <si>
    <t>854,210,831,000.00</t>
  </si>
  <si>
    <t>18,325,259,272.66</t>
  </si>
  <si>
    <t>764,456,024,000.00</t>
  </si>
  <si>
    <t>22,308,430,000.00</t>
  </si>
  <si>
    <t>111.74</t>
  </si>
  <si>
    <t>82.14</t>
  </si>
  <si>
    <t>2,026,866,465,000.00</t>
  </si>
  <si>
    <t>17,498,243,343.87</t>
  </si>
  <si>
    <t>1,695,000,000,000.00</t>
  </si>
  <si>
    <t>22,061,517,000.00</t>
  </si>
  <si>
    <t>119.58</t>
  </si>
  <si>
    <t>79.32</t>
  </si>
  <si>
    <t>30,534,786,807.00</t>
  </si>
  <si>
    <t>23,667,580,000.00</t>
  </si>
  <si>
    <t>129.02</t>
  </si>
  <si>
    <t>246,544,192,622.00</t>
  </si>
  <si>
    <t>501,513,702.33</t>
  </si>
  <si>
    <t>171,116,452,000.00</t>
  </si>
  <si>
    <t>448,947,000.00</t>
  </si>
  <si>
    <t>144.08</t>
  </si>
  <si>
    <t>111.71</t>
  </si>
  <si>
    <t>817,234,010,571.00</t>
  </si>
  <si>
    <t>8,095,876,351.54</t>
  </si>
  <si>
    <t>744,452,136,000.00</t>
  </si>
  <si>
    <t>10,859,603,000.00</t>
  </si>
  <si>
    <t>109.78</t>
  </si>
  <si>
    <t>74.55</t>
  </si>
  <si>
    <t>932,553,475,000.00</t>
  </si>
  <si>
    <t>8,900,853,290.00</t>
  </si>
  <si>
    <t>755,763,832,000.00</t>
  </si>
  <si>
    <t>10,752,967,000.00</t>
  </si>
  <si>
    <t>123.39</t>
  </si>
  <si>
    <t>82.78</t>
  </si>
  <si>
    <t>5,000,000,000.00</t>
  </si>
  <si>
    <t>114,000,000.00</t>
  </si>
  <si>
    <t>就業保險</t>
  </si>
  <si>
    <t>勞工保險</t>
  </si>
  <si>
    <t>農民保險</t>
  </si>
  <si>
    <t>註：中華郵政公司所吸收之儲金依規定不辦理放款，本表內將其存放中央銀行及同業之數額計2,141,463,010
     千元視同放款，以求資金流向表達之完整。</t>
  </si>
  <si>
    <t>448,000.00</t>
  </si>
  <si>
    <t>211,715.00</t>
  </si>
  <si>
    <t>保證及代理</t>
  </si>
  <si>
    <t>8,200,000,000.00</t>
  </si>
  <si>
    <t>279,486,000.00</t>
  </si>
  <si>
    <t>短期墊款</t>
  </si>
  <si>
    <t>存放央行及同業</t>
  </si>
  <si>
    <t>放款（註）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</si>
</sst>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_(* #,##0.00_);_(* \(#,##0.00\);_(* &quot;-&quot;??_);_(@_)"/>
    <numFmt numFmtId="180" formatCode="_(* #,##0.00_);_(* \(#,##0.00\);_(* &quot;&quot;??_);_(@_)"/>
  </numFmts>
  <fonts count="1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b/>
      <sz val="12"/>
      <name val="華康中黑體"/>
      <family val="3"/>
    </font>
    <font>
      <b/>
      <sz val="20"/>
      <name val="新細明體"/>
      <family val="1"/>
    </font>
    <font>
      <b/>
      <sz val="28"/>
      <name val="新細明體"/>
      <family val="1"/>
    </font>
    <font>
      <b/>
      <sz val="12"/>
      <name val="新細明體"/>
      <family val="1"/>
    </font>
    <font>
      <sz val="10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179" fontId="6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179" fontId="4" fillId="0" borderId="0" xfId="0" applyFont="1" applyAlignment="1">
      <alignment/>
    </xf>
    <xf numFmtId="179" fontId="7" fillId="0" borderId="0" xfId="0" applyFont="1" applyAlignment="1">
      <alignment/>
    </xf>
    <xf numFmtId="179" fontId="6" fillId="0" borderId="0" xfId="0" applyFont="1" applyAlignment="1">
      <alignment horizontal="left" vertical="center"/>
    </xf>
    <xf numFmtId="179" fontId="6" fillId="0" borderId="0" xfId="0" applyAlignment="1">
      <alignment/>
    </xf>
    <xf numFmtId="179" fontId="9" fillId="0" borderId="0" xfId="0" applyFont="1" applyAlignment="1">
      <alignment vertical="center"/>
    </xf>
    <xf numFmtId="179" fontId="0" fillId="0" borderId="0" xfId="0" applyFont="1" applyAlignment="1">
      <alignment/>
    </xf>
    <xf numFmtId="179" fontId="0" fillId="0" borderId="0" xfId="0" applyFont="1" applyAlignment="1">
      <alignment vertical="center"/>
    </xf>
    <xf numFmtId="179" fontId="10" fillId="0" borderId="0" xfId="0" applyFont="1" applyAlignment="1">
      <alignment vertical="center"/>
    </xf>
    <xf numFmtId="179" fontId="0" fillId="0" borderId="0" xfId="0" applyFont="1" applyAlignment="1">
      <alignment horizontal="left" vertical="center"/>
    </xf>
    <xf numFmtId="179" fontId="0" fillId="0" borderId="0" xfId="0" applyFont="1" applyAlignment="1">
      <alignment horizontal="right" vertical="center"/>
    </xf>
    <xf numFmtId="179" fontId="0" fillId="0" borderId="0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79" fontId="6" fillId="0" borderId="0" xfId="0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179" fontId="6" fillId="0" borderId="0" xfId="0" applyFont="1" applyBorder="1" applyAlignment="1">
      <alignment horizontal="left" vertical="center"/>
    </xf>
    <xf numFmtId="179" fontId="6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179" fontId="2" fillId="0" borderId="0" xfId="0" applyFont="1" applyAlignment="1">
      <alignment horizontal="center" vertical="center" wrapText="1"/>
    </xf>
    <xf numFmtId="179" fontId="11" fillId="0" borderId="0" xfId="0" applyFont="1" applyAlignment="1">
      <alignment vertical="center"/>
    </xf>
    <xf numFmtId="179" fontId="3" fillId="0" borderId="0" xfId="0" applyFont="1" applyFill="1" applyAlignment="1">
      <alignment horizontal="right" vertical="center"/>
    </xf>
    <xf numFmtId="179" fontId="3" fillId="0" borderId="0" xfId="0" applyFont="1" applyAlignment="1">
      <alignment horizontal="right" vertical="center"/>
    </xf>
    <xf numFmtId="179" fontId="11" fillId="0" borderId="0" xfId="0" applyFont="1" applyBorder="1" applyAlignment="1">
      <alignment vertical="center"/>
    </xf>
    <xf numFmtId="180" fontId="3" fillId="0" borderId="0" xfId="0" applyNumberFormat="1" applyFont="1" applyAlignment="1">
      <alignment horizontal="right" vertical="center"/>
    </xf>
    <xf numFmtId="179" fontId="3" fillId="0" borderId="0" xfId="0" applyFont="1" applyAlignment="1" applyProtection="1">
      <alignment horizontal="right" vertical="center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179" fontId="2" fillId="0" borderId="0" xfId="0" applyFont="1" applyBorder="1" applyAlignment="1">
      <alignment horizontal="center" vertical="center" wrapText="1"/>
    </xf>
    <xf numFmtId="179" fontId="3" fillId="0" borderId="0" xfId="0" applyFont="1" applyFill="1" applyAlignment="1" applyProtection="1">
      <alignment horizontal="right" vertical="center"/>
      <protection locked="0"/>
    </xf>
    <xf numFmtId="179" fontId="3" fillId="0" borderId="0" xfId="0" applyFont="1" applyAlignment="1">
      <alignment vertical="center"/>
    </xf>
    <xf numFmtId="180" fontId="3" fillId="0" borderId="0" xfId="0" applyNumberFormat="1" applyFont="1" applyFill="1" applyAlignment="1">
      <alignment horizontal="right" vertical="center"/>
    </xf>
    <xf numFmtId="179" fontId="11" fillId="0" borderId="0" xfId="0" applyFont="1" applyFill="1" applyAlignment="1">
      <alignment vertical="center"/>
    </xf>
    <xf numFmtId="179" fontId="3" fillId="0" borderId="0" xfId="0" applyFont="1" applyFill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179" fontId="3" fillId="0" borderId="0" xfId="0" applyFont="1" applyFill="1" applyBorder="1" applyAlignment="1">
      <alignment vertical="center"/>
    </xf>
    <xf numFmtId="179" fontId="11" fillId="0" borderId="0" xfId="0" applyFont="1" applyFill="1" applyBorder="1" applyAlignment="1">
      <alignment vertical="center"/>
    </xf>
    <xf numFmtId="179" fontId="3" fillId="0" borderId="0" xfId="0" applyFont="1" applyBorder="1" applyAlignment="1" applyProtection="1">
      <alignment horizontal="right" vertical="center"/>
      <protection locked="0"/>
    </xf>
    <xf numFmtId="179" fontId="3" fillId="0" borderId="0" xfId="0" applyFont="1" applyBorder="1" applyAlignment="1">
      <alignment horizontal="right" vertical="center"/>
    </xf>
    <xf numFmtId="179" fontId="3" fillId="0" borderId="0" xfId="0" applyFont="1" applyBorder="1" applyAlignment="1">
      <alignment vertical="center"/>
    </xf>
    <xf numFmtId="179" fontId="2" fillId="0" borderId="5" xfId="0" applyFont="1" applyBorder="1" applyAlignment="1">
      <alignment horizontal="center" vertical="center" wrapText="1"/>
    </xf>
    <xf numFmtId="179" fontId="3" fillId="0" borderId="5" xfId="0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9" fontId="6" fillId="0" borderId="0" xfId="0" applyFont="1" applyAlignment="1">
      <alignment/>
    </xf>
    <xf numFmtId="179" fontId="6" fillId="0" borderId="0" xfId="0" applyBorder="1" applyAlignment="1">
      <alignment/>
    </xf>
    <xf numFmtId="179" fontId="7" fillId="0" borderId="0" xfId="0" applyFont="1" applyAlignment="1">
      <alignment horizontal="left"/>
    </xf>
    <xf numFmtId="179" fontId="6" fillId="0" borderId="0" xfId="0" applyFont="1" applyBorder="1" applyAlignment="1">
      <alignment/>
    </xf>
    <xf numFmtId="179" fontId="12" fillId="0" borderId="0" xfId="0" applyAlignment="1">
      <alignment horizontal="center" vertical="center" wrapText="1"/>
    </xf>
    <xf numFmtId="180" fontId="13" fillId="0" borderId="0" xfId="0" applyAlignment="1">
      <alignment horizontal="right" vertical="center"/>
    </xf>
    <xf numFmtId="179" fontId="13" fillId="0" borderId="0" xfId="0" applyAlignment="1">
      <alignment horizontal="right" vertical="center"/>
    </xf>
    <xf numFmtId="179" fontId="2" fillId="0" borderId="0" xfId="0" applyAlignment="1">
      <alignment horizontal="center" vertical="center" wrapText="1"/>
    </xf>
    <xf numFmtId="179" fontId="3" fillId="0" borderId="0" xfId="0" applyAlignment="1">
      <alignment horizontal="right" vertical="center"/>
    </xf>
    <xf numFmtId="179" fontId="3" fillId="0" borderId="0" xfId="0" applyAlignment="1">
      <alignment horizontal="right" vertical="center"/>
    </xf>
    <xf numFmtId="179" fontId="13" fillId="0" borderId="0" xfId="0" applyAlignment="1">
      <alignment horizontal="right" vertical="center"/>
    </xf>
    <xf numFmtId="49" fontId="3" fillId="0" borderId="0" xfId="0" applyAlignment="1">
      <alignment horizontal="right" vertical="center"/>
    </xf>
    <xf numFmtId="180" fontId="3" fillId="0" borderId="0" xfId="0" applyAlignment="1">
      <alignment horizontal="right" vertical="center"/>
    </xf>
    <xf numFmtId="180" fontId="3" fillId="0" borderId="0" xfId="0" applyAlignment="1">
      <alignment horizontal="right" vertical="center"/>
    </xf>
    <xf numFmtId="180" fontId="13" fillId="0" borderId="0" xfId="17" applyNumberFormat="1" applyFont="1" applyFill="1" applyAlignment="1">
      <alignment vertical="center"/>
    </xf>
    <xf numFmtId="179" fontId="13" fillId="0" borderId="0" xfId="17" applyFont="1" applyFill="1" applyAlignment="1">
      <alignment vertical="center"/>
    </xf>
    <xf numFmtId="179" fontId="3" fillId="0" borderId="0" xfId="17" applyFont="1" applyFill="1" applyBorder="1" applyAlignment="1" applyProtection="1">
      <alignment vertical="center"/>
      <protection locked="0"/>
    </xf>
    <xf numFmtId="179" fontId="3" fillId="0" borderId="0" xfId="17" applyFont="1" applyFill="1" applyBorder="1" applyAlignment="1">
      <alignment vertical="center"/>
    </xf>
    <xf numFmtId="179" fontId="3" fillId="0" borderId="0" xfId="17" applyFont="1" applyFill="1" applyAlignment="1" applyProtection="1">
      <alignment vertical="center"/>
      <protection locked="0"/>
    </xf>
    <xf numFmtId="179" fontId="3" fillId="0" borderId="0" xfId="17" applyFont="1" applyFill="1" applyAlignment="1">
      <alignment vertical="center"/>
    </xf>
    <xf numFmtId="180" fontId="3" fillId="0" borderId="0" xfId="17" applyNumberFormat="1" applyFont="1" applyFill="1" applyAlignment="1" applyProtection="1">
      <alignment vertical="center"/>
      <protection locked="0"/>
    </xf>
    <xf numFmtId="180" fontId="13" fillId="0" borderId="0" xfId="17" applyNumberFormat="1" applyFont="1" applyFill="1" applyAlignment="1" applyProtection="1">
      <alignment vertical="center"/>
      <protection/>
    </xf>
    <xf numFmtId="179" fontId="13" fillId="0" borderId="0" xfId="17" applyFont="1" applyFill="1" applyAlignment="1" applyProtection="1">
      <alignment vertical="center"/>
      <protection/>
    </xf>
    <xf numFmtId="179" fontId="13" fillId="0" borderId="0" xfId="17" applyFont="1" applyAlignment="1">
      <alignment vertical="center"/>
    </xf>
    <xf numFmtId="179" fontId="11" fillId="0" borderId="0" xfId="17" applyFont="1" applyAlignment="1">
      <alignment vertical="center"/>
    </xf>
    <xf numFmtId="180" fontId="13" fillId="0" borderId="0" xfId="17" applyNumberFormat="1" applyFont="1" applyAlignment="1">
      <alignment vertical="center"/>
    </xf>
    <xf numFmtId="179" fontId="3" fillId="0" borderId="0" xfId="17" applyFont="1" applyAlignment="1" applyProtection="1">
      <alignment vertical="center"/>
      <protection locked="0"/>
    </xf>
    <xf numFmtId="179" fontId="3" fillId="0" borderId="0" xfId="17" applyFont="1" applyAlignment="1">
      <alignment vertical="center"/>
    </xf>
    <xf numFmtId="180" fontId="13" fillId="0" borderId="0" xfId="17" applyNumberFormat="1" applyFont="1" applyFill="1" applyBorder="1" applyAlignment="1">
      <alignment vertical="center"/>
    </xf>
    <xf numFmtId="179" fontId="13" fillId="0" borderId="0" xfId="17" applyFont="1" applyFill="1" applyBorder="1" applyAlignment="1">
      <alignment vertical="center"/>
    </xf>
    <xf numFmtId="180" fontId="3" fillId="0" borderId="0" xfId="0" applyBorder="1" applyAlignment="1">
      <alignment horizontal="right" vertical="center"/>
    </xf>
    <xf numFmtId="179" fontId="2" fillId="0" borderId="0" xfId="0" applyBorder="1" applyAlignment="1">
      <alignment horizontal="center" vertical="center" wrapText="1"/>
    </xf>
    <xf numFmtId="49" fontId="12" fillId="0" borderId="0" xfId="0" applyAlignment="1">
      <alignment horizontal="distributed" vertical="center" wrapText="1"/>
    </xf>
    <xf numFmtId="49" fontId="2" fillId="0" borderId="0" xfId="0" applyAlignment="1">
      <alignment horizontal="distributed" vertical="center" wrapText="1"/>
    </xf>
    <xf numFmtId="49" fontId="2" fillId="0" borderId="0" xfId="0" applyNumberFormat="1" applyFont="1" applyAlignment="1">
      <alignment horizontal="distributed" vertical="center" wrapText="1"/>
    </xf>
    <xf numFmtId="49" fontId="2" fillId="0" borderId="0" xfId="0" applyFont="1" applyAlignment="1">
      <alignment horizontal="distributed" vertical="center" wrapText="1"/>
    </xf>
    <xf numFmtId="49" fontId="2" fillId="0" borderId="0" xfId="0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distributed" vertical="center" wrapText="1"/>
    </xf>
    <xf numFmtId="49" fontId="12" fillId="0" borderId="0" xfId="0" applyFont="1" applyAlignment="1">
      <alignment horizontal="distributed" vertical="center" wrapText="1"/>
    </xf>
    <xf numFmtId="179" fontId="13" fillId="0" borderId="0" xfId="0" applyFont="1" applyAlignment="1" applyProtection="1">
      <alignment horizontal="right" vertical="center"/>
      <protection locked="0"/>
    </xf>
    <xf numFmtId="179" fontId="12" fillId="0" borderId="0" xfId="0" applyFont="1" applyAlignment="1">
      <alignment horizontal="center" vertical="center" wrapText="1"/>
    </xf>
    <xf numFmtId="179" fontId="14" fillId="0" borderId="0" xfId="0" applyFont="1" applyAlignment="1">
      <alignment vertical="center"/>
    </xf>
    <xf numFmtId="49" fontId="2" fillId="0" borderId="5" xfId="0" applyFont="1" applyBorder="1" applyAlignment="1">
      <alignment horizontal="distributed" vertical="center" wrapText="1"/>
    </xf>
    <xf numFmtId="179" fontId="12" fillId="0" borderId="5" xfId="0" applyBorder="1" applyAlignment="1">
      <alignment horizontal="center" vertical="center" wrapText="1"/>
    </xf>
    <xf numFmtId="179" fontId="3" fillId="0" borderId="5" xfId="17" applyFont="1" applyFill="1" applyBorder="1" applyAlignment="1" applyProtection="1">
      <alignment vertical="center"/>
      <protection locked="0"/>
    </xf>
    <xf numFmtId="179" fontId="3" fillId="0" borderId="5" xfId="17" applyFont="1" applyFill="1" applyBorder="1" applyAlignment="1">
      <alignment vertical="center"/>
    </xf>
    <xf numFmtId="180" fontId="3" fillId="0" borderId="6" xfId="0" applyNumberFormat="1" applyFont="1" applyBorder="1" applyAlignment="1">
      <alignment horizontal="right" vertical="center"/>
    </xf>
    <xf numFmtId="179" fontId="3" fillId="0" borderId="6" xfId="0" applyFont="1" applyBorder="1" applyAlignment="1">
      <alignment horizontal="right" vertical="center"/>
    </xf>
    <xf numFmtId="179" fontId="3" fillId="0" borderId="0" xfId="17" applyFont="1" applyFill="1" applyBorder="1" applyAlignment="1" applyProtection="1">
      <alignment horizontal="right" vertical="center"/>
      <protection locked="0"/>
    </xf>
    <xf numFmtId="179" fontId="2" fillId="0" borderId="5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80" fontId="3" fillId="0" borderId="0" xfId="0" applyBorder="1" applyAlignment="1">
      <alignment horizontal="right" vertical="center"/>
    </xf>
    <xf numFmtId="179" fontId="3" fillId="0" borderId="0" xfId="0" applyBorder="1" applyAlignment="1">
      <alignment horizontal="right" vertical="center"/>
    </xf>
    <xf numFmtId="179" fontId="13" fillId="0" borderId="0" xfId="17" applyFont="1" applyFill="1" applyAlignment="1" applyProtection="1">
      <alignment vertical="center"/>
      <protection locked="0"/>
    </xf>
    <xf numFmtId="179" fontId="3" fillId="0" borderId="0" xfId="0" applyBorder="1" applyAlignment="1">
      <alignment horizontal="right" vertical="center"/>
    </xf>
    <xf numFmtId="49" fontId="2" fillId="0" borderId="0" xfId="0" applyFont="1" applyBorder="1" applyAlignment="1">
      <alignment horizontal="distributed" vertical="center" wrapText="1"/>
    </xf>
    <xf numFmtId="180" fontId="3" fillId="0" borderId="5" xfId="0" applyBorder="1" applyAlignment="1">
      <alignment horizontal="right" vertical="center"/>
    </xf>
    <xf numFmtId="49" fontId="2" fillId="0" borderId="5" xfId="0" applyBorder="1" applyAlignment="1">
      <alignment horizontal="distributed" vertical="center" wrapText="1"/>
    </xf>
    <xf numFmtId="49" fontId="2" fillId="0" borderId="0" xfId="0" applyNumberFormat="1" applyFont="1" applyFill="1" applyAlignment="1">
      <alignment horizontal="distributed" vertical="center" wrapText="1"/>
    </xf>
    <xf numFmtId="179" fontId="8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9" fontId="0" fillId="0" borderId="6" xfId="0" applyFont="1" applyBorder="1" applyAlignment="1" applyProtection="1">
      <alignment horizontal="left" vertical="center" wrapText="1"/>
      <protection locked="0"/>
    </xf>
    <xf numFmtId="179" fontId="8" fillId="0" borderId="0" xfId="0" applyFont="1" applyAlignment="1">
      <alignment horizontal="right" vertical="center"/>
    </xf>
    <xf numFmtId="0" fontId="0" fillId="0" borderId="0" xfId="0" applyAlignment="1">
      <alignment/>
    </xf>
    <xf numFmtId="180" fontId="11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千分位_丁二(5)金融保險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6"/>
  <sheetViews>
    <sheetView tabSelected="1" view="pageBreakPreview" zoomScaleSheetLayoutView="100" workbookViewId="0" topLeftCell="A64">
      <selection activeCell="C73" sqref="C73"/>
    </sheetView>
  </sheetViews>
  <sheetFormatPr defaultColWidth="9.00390625" defaultRowHeight="16.5" customHeight="1"/>
  <cols>
    <col min="1" max="1" width="18.875" style="1" bestFit="1" customWidth="1"/>
    <col min="2" max="2" width="17.375" style="1" bestFit="1" customWidth="1"/>
    <col min="3" max="3" width="32.00390625" style="48" bestFit="1" customWidth="1"/>
    <col min="4" max="4" width="11.125" style="3" bestFit="1" customWidth="1"/>
    <col min="5" max="5" width="21.125" style="4" bestFit="1" customWidth="1"/>
    <col min="6" max="6" width="22.75390625" style="4" bestFit="1" customWidth="1"/>
    <col min="7" max="7" width="23.625" style="4" bestFit="1" customWidth="1"/>
    <col min="8" max="8" width="22.125" style="4" bestFit="1" customWidth="1"/>
    <col min="9" max="9" width="16.125" style="4" bestFit="1" customWidth="1"/>
    <col min="10" max="10" width="15.25390625" style="4" bestFit="1" customWidth="1"/>
    <col min="11" max="11" width="13.25390625" style="4" bestFit="1" customWidth="1"/>
    <col min="12" max="16384" width="9.00390625" style="4" bestFit="1" customWidth="1"/>
  </cols>
  <sheetData>
    <row r="1" ht="3.75" customHeight="1">
      <c r="C1" s="2"/>
    </row>
    <row r="2" spans="1:11" s="6" customFormat="1" ht="33.75" customHeight="1">
      <c r="A2" s="111" t="s">
        <v>0</v>
      </c>
      <c r="B2" s="112"/>
      <c r="C2" s="112"/>
      <c r="D2" s="112"/>
      <c r="E2" s="112"/>
      <c r="F2" s="105" t="s">
        <v>1</v>
      </c>
      <c r="G2" s="105"/>
      <c r="H2" s="105"/>
      <c r="I2" s="5"/>
      <c r="J2" s="5"/>
      <c r="K2" s="5"/>
    </row>
    <row r="3" spans="1:11" s="6" customFormat="1" ht="20.25" customHeight="1">
      <c r="A3" s="7"/>
      <c r="B3" s="7"/>
      <c r="C3" s="8"/>
      <c r="D3" s="9"/>
      <c r="E3" s="7"/>
      <c r="F3" s="7"/>
      <c r="G3" s="7"/>
      <c r="H3" s="7"/>
      <c r="J3" s="10" t="s">
        <v>2</v>
      </c>
      <c r="K3" s="7"/>
    </row>
    <row r="4" spans="1:11" s="6" customFormat="1" ht="17.25" customHeight="1">
      <c r="A4" s="118" t="s">
        <v>3</v>
      </c>
      <c r="B4" s="108"/>
      <c r="C4" s="106" t="s">
        <v>4</v>
      </c>
      <c r="D4" s="122" t="s">
        <v>5</v>
      </c>
      <c r="E4" s="106" t="s">
        <v>6</v>
      </c>
      <c r="F4" s="108" t="s">
        <v>7</v>
      </c>
      <c r="G4" s="106" t="s">
        <v>8</v>
      </c>
      <c r="H4" s="108"/>
      <c r="I4" s="114" t="s">
        <v>9</v>
      </c>
      <c r="J4" s="115"/>
      <c r="K4" s="11"/>
    </row>
    <row r="5" spans="1:11" s="6" customFormat="1" ht="22.5" customHeight="1">
      <c r="A5" s="119"/>
      <c r="B5" s="109"/>
      <c r="C5" s="120"/>
      <c r="D5" s="123"/>
      <c r="E5" s="107"/>
      <c r="F5" s="109"/>
      <c r="G5" s="107"/>
      <c r="H5" s="109"/>
      <c r="I5" s="116"/>
      <c r="J5" s="117"/>
      <c r="K5" s="11"/>
    </row>
    <row r="6" spans="1:10" s="6" customFormat="1" ht="33.75" customHeight="1">
      <c r="A6" s="12" t="s">
        <v>10</v>
      </c>
      <c r="B6" s="13" t="s">
        <v>11</v>
      </c>
      <c r="C6" s="121"/>
      <c r="D6" s="124"/>
      <c r="E6" s="14" t="s">
        <v>10</v>
      </c>
      <c r="F6" s="14" t="s">
        <v>11</v>
      </c>
      <c r="G6" s="15" t="s">
        <v>10</v>
      </c>
      <c r="H6" s="16" t="s">
        <v>11</v>
      </c>
      <c r="I6" s="14" t="s">
        <v>10</v>
      </c>
      <c r="J6" s="17" t="s">
        <v>11</v>
      </c>
    </row>
    <row r="7" spans="1:11" s="21" customFormat="1" ht="15" customHeight="1">
      <c r="A7" s="18"/>
      <c r="B7" s="18"/>
      <c r="C7" s="19"/>
      <c r="D7" s="20"/>
      <c r="E7" s="18"/>
      <c r="F7" s="18"/>
      <c r="G7" s="18"/>
      <c r="H7" s="18"/>
      <c r="I7" s="18"/>
      <c r="J7" s="18"/>
      <c r="K7" s="18"/>
    </row>
    <row r="8" spans="1:11" s="24" customFormat="1" ht="24" customHeight="1">
      <c r="A8" s="26"/>
      <c r="B8" s="26"/>
      <c r="C8" s="78" t="s">
        <v>12</v>
      </c>
      <c r="D8" s="50" t="s">
        <v>13</v>
      </c>
      <c r="E8" s="26"/>
      <c r="F8" s="25"/>
      <c r="G8" s="26"/>
      <c r="H8" s="26"/>
      <c r="I8" s="26"/>
      <c r="J8" s="26"/>
      <c r="K8" s="27"/>
    </row>
    <row r="9" spans="1:10" s="24" customFormat="1" ht="30.75" customHeight="1">
      <c r="A9" s="74">
        <f>SUM(A10:A13)</f>
        <v>581849051063.15</v>
      </c>
      <c r="B9" s="74">
        <f>SUM(B10:B13)</f>
        <v>2722888184.71</v>
      </c>
      <c r="C9" s="78" t="s">
        <v>14</v>
      </c>
      <c r="D9" s="50" t="s">
        <v>15</v>
      </c>
      <c r="E9" s="74">
        <f>SUM(E10:E13)</f>
        <v>763651776571.9601</v>
      </c>
      <c r="F9" s="51" t="s">
        <v>16</v>
      </c>
      <c r="G9" s="51" t="s">
        <v>17</v>
      </c>
      <c r="H9" s="51" t="s">
        <v>18</v>
      </c>
      <c r="I9" s="52" t="s">
        <v>19</v>
      </c>
      <c r="J9" s="52" t="s">
        <v>20</v>
      </c>
    </row>
    <row r="10" spans="1:23" s="24" customFormat="1" ht="24" customHeight="1">
      <c r="A10" s="26">
        <v>352854091086.99</v>
      </c>
      <c r="B10" s="26">
        <v>1303242257.04</v>
      </c>
      <c r="C10" s="79" t="s">
        <v>21</v>
      </c>
      <c r="D10" s="53" t="s">
        <v>22</v>
      </c>
      <c r="E10" s="26">
        <v>496832173353.46</v>
      </c>
      <c r="F10" s="54" t="s">
        <v>23</v>
      </c>
      <c r="G10" s="54" t="s">
        <v>24</v>
      </c>
      <c r="H10" s="54" t="s">
        <v>25</v>
      </c>
      <c r="I10" s="55" t="s">
        <v>26</v>
      </c>
      <c r="J10" s="55" t="s">
        <v>27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24" customFormat="1" ht="24" customHeight="1">
      <c r="A11" s="26">
        <v>228827564770.3</v>
      </c>
      <c r="B11" s="26">
        <v>1416290618.67</v>
      </c>
      <c r="C11" s="79" t="s">
        <v>28</v>
      </c>
      <c r="D11" s="53" t="s">
        <v>22</v>
      </c>
      <c r="E11" s="26">
        <v>266691220329.13</v>
      </c>
      <c r="F11" s="54" t="s">
        <v>29</v>
      </c>
      <c r="G11" s="54" t="s">
        <v>30</v>
      </c>
      <c r="H11" s="54" t="s">
        <v>31</v>
      </c>
      <c r="I11" s="55" t="s">
        <v>32</v>
      </c>
      <c r="J11" s="55" t="s">
        <v>33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s="24" customFormat="1" ht="24" customHeight="1">
      <c r="A12" s="26">
        <v>8915289.28</v>
      </c>
      <c r="B12" s="26"/>
      <c r="C12" s="104" t="s">
        <v>324</v>
      </c>
      <c r="D12" s="53"/>
      <c r="E12" s="26">
        <v>13439699.5</v>
      </c>
      <c r="F12" s="54"/>
      <c r="G12" s="54"/>
      <c r="H12" s="54"/>
      <c r="I12" s="55"/>
      <c r="J12" s="55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s="24" customFormat="1" ht="24" customHeight="1">
      <c r="A13" s="26">
        <v>158479916.58</v>
      </c>
      <c r="B13" s="26">
        <v>3355309</v>
      </c>
      <c r="C13" s="79" t="s">
        <v>34</v>
      </c>
      <c r="D13" s="53" t="s">
        <v>22</v>
      </c>
      <c r="E13" s="26">
        <v>114943189.87</v>
      </c>
      <c r="F13" s="54" t="s">
        <v>35</v>
      </c>
      <c r="G13" s="54" t="s">
        <v>36</v>
      </c>
      <c r="H13" s="54" t="s">
        <v>37</v>
      </c>
      <c r="I13" s="55" t="s">
        <v>38</v>
      </c>
      <c r="J13" s="55" t="s">
        <v>39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s="24" customFormat="1" ht="24" customHeight="1">
      <c r="A14" s="56" t="s">
        <v>41</v>
      </c>
      <c r="B14" s="56" t="s">
        <v>42</v>
      </c>
      <c r="C14" s="78" t="s">
        <v>40</v>
      </c>
      <c r="D14" s="50" t="s">
        <v>22</v>
      </c>
      <c r="E14" s="56" t="s">
        <v>43</v>
      </c>
      <c r="F14" s="56" t="s">
        <v>44</v>
      </c>
      <c r="G14" s="56" t="s">
        <v>45</v>
      </c>
      <c r="H14" s="56" t="s">
        <v>46</v>
      </c>
      <c r="I14" s="52" t="s">
        <v>47</v>
      </c>
      <c r="J14" s="52" t="s">
        <v>48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10" s="24" customFormat="1" ht="24" customHeight="1">
      <c r="A15" s="57" t="s">
        <v>50</v>
      </c>
      <c r="B15" s="58" t="s">
        <v>13</v>
      </c>
      <c r="C15" s="79" t="s">
        <v>49</v>
      </c>
      <c r="D15" s="53" t="s">
        <v>22</v>
      </c>
      <c r="E15" s="57" t="s">
        <v>51</v>
      </c>
      <c r="F15" s="58" t="s">
        <v>13</v>
      </c>
      <c r="G15" s="58" t="s">
        <v>52</v>
      </c>
      <c r="H15" s="58" t="s">
        <v>13</v>
      </c>
      <c r="I15" s="55" t="s">
        <v>53</v>
      </c>
      <c r="J15" s="55" t="s">
        <v>13</v>
      </c>
    </row>
    <row r="16" spans="1:33" s="24" customFormat="1" ht="24" customHeight="1">
      <c r="A16" s="54" t="s">
        <v>55</v>
      </c>
      <c r="B16" s="54" t="s">
        <v>56</v>
      </c>
      <c r="C16" s="79" t="s">
        <v>54</v>
      </c>
      <c r="D16" s="53" t="s">
        <v>22</v>
      </c>
      <c r="E16" s="54" t="s">
        <v>57</v>
      </c>
      <c r="F16" s="54" t="s">
        <v>58</v>
      </c>
      <c r="G16" s="54" t="s">
        <v>59</v>
      </c>
      <c r="H16" s="54" t="s">
        <v>60</v>
      </c>
      <c r="I16" s="55" t="s">
        <v>61</v>
      </c>
      <c r="J16" s="55" t="s">
        <v>62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s="24" customFormat="1" ht="24" customHeight="1">
      <c r="A17" s="54" t="s">
        <v>64</v>
      </c>
      <c r="B17" s="54" t="s">
        <v>65</v>
      </c>
      <c r="C17" s="79" t="s">
        <v>63</v>
      </c>
      <c r="D17" s="53" t="s">
        <v>22</v>
      </c>
      <c r="E17" s="57" t="s">
        <v>66</v>
      </c>
      <c r="F17" s="54" t="s">
        <v>67</v>
      </c>
      <c r="G17" s="54" t="s">
        <v>68</v>
      </c>
      <c r="H17" s="54" t="s">
        <v>69</v>
      </c>
      <c r="I17" s="55" t="s">
        <v>70</v>
      </c>
      <c r="J17" s="55" t="s">
        <v>71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s="24" customFormat="1" ht="24" customHeight="1">
      <c r="A18" s="54" t="s">
        <v>73</v>
      </c>
      <c r="B18" s="54" t="s">
        <v>74</v>
      </c>
      <c r="C18" s="79" t="s">
        <v>72</v>
      </c>
      <c r="D18" s="53" t="s">
        <v>22</v>
      </c>
      <c r="E18" s="54" t="s">
        <v>75</v>
      </c>
      <c r="F18" s="54" t="s">
        <v>76</v>
      </c>
      <c r="G18" s="54" t="s">
        <v>77</v>
      </c>
      <c r="H18" s="54" t="s">
        <v>78</v>
      </c>
      <c r="I18" s="55" t="s">
        <v>79</v>
      </c>
      <c r="J18" s="55" t="s">
        <v>80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24" customFormat="1" ht="24" customHeight="1">
      <c r="A19" s="56" t="s">
        <v>82</v>
      </c>
      <c r="B19" s="56" t="s">
        <v>13</v>
      </c>
      <c r="C19" s="78" t="s">
        <v>81</v>
      </c>
      <c r="D19" s="50" t="s">
        <v>22</v>
      </c>
      <c r="E19" s="56" t="s">
        <v>83</v>
      </c>
      <c r="F19" s="56" t="s">
        <v>13</v>
      </c>
      <c r="G19" s="56" t="s">
        <v>84</v>
      </c>
      <c r="H19" s="56" t="s">
        <v>13</v>
      </c>
      <c r="I19" s="52" t="s">
        <v>85</v>
      </c>
      <c r="J19" s="52" t="s">
        <v>13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10" s="35" customFormat="1" ht="24" customHeight="1">
      <c r="A20" s="58" t="s">
        <v>82</v>
      </c>
      <c r="B20" s="58" t="s">
        <v>13</v>
      </c>
      <c r="C20" s="79" t="s">
        <v>81</v>
      </c>
      <c r="D20" s="53" t="s">
        <v>22</v>
      </c>
      <c r="E20" s="58" t="s">
        <v>83</v>
      </c>
      <c r="F20" s="58" t="s">
        <v>13</v>
      </c>
      <c r="G20" s="58" t="s">
        <v>84</v>
      </c>
      <c r="H20" s="58" t="s">
        <v>13</v>
      </c>
      <c r="I20" s="55" t="s">
        <v>85</v>
      </c>
      <c r="J20" s="55" t="s">
        <v>13</v>
      </c>
    </row>
    <row r="21" spans="1:32" s="24" customFormat="1" ht="24" customHeight="1">
      <c r="A21" s="56" t="s">
        <v>87</v>
      </c>
      <c r="B21" s="56" t="s">
        <v>88</v>
      </c>
      <c r="C21" s="78" t="s">
        <v>86</v>
      </c>
      <c r="D21" s="50" t="s">
        <v>22</v>
      </c>
      <c r="E21" s="56" t="s">
        <v>89</v>
      </c>
      <c r="F21" s="56" t="s">
        <v>90</v>
      </c>
      <c r="G21" s="56" t="s">
        <v>91</v>
      </c>
      <c r="H21" s="56" t="s">
        <v>92</v>
      </c>
      <c r="I21" s="52" t="s">
        <v>93</v>
      </c>
      <c r="J21" s="52" t="s">
        <v>94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10" s="24" customFormat="1" ht="24" customHeight="1">
      <c r="A22" s="57" t="s">
        <v>96</v>
      </c>
      <c r="B22" s="58" t="s">
        <v>97</v>
      </c>
      <c r="C22" s="79" t="s">
        <v>95</v>
      </c>
      <c r="D22" s="53" t="s">
        <v>22</v>
      </c>
      <c r="E22" s="57" t="s">
        <v>98</v>
      </c>
      <c r="F22" s="58" t="s">
        <v>99</v>
      </c>
      <c r="G22" s="58" t="s">
        <v>100</v>
      </c>
      <c r="H22" s="58" t="s">
        <v>101</v>
      </c>
      <c r="I22" s="55" t="s">
        <v>102</v>
      </c>
      <c r="J22" s="55" t="s">
        <v>103</v>
      </c>
    </row>
    <row r="23" spans="1:28" s="24" customFormat="1" ht="24" customHeight="1">
      <c r="A23" s="54" t="s">
        <v>105</v>
      </c>
      <c r="B23" s="54" t="s">
        <v>106</v>
      </c>
      <c r="C23" s="79" t="s">
        <v>104</v>
      </c>
      <c r="D23" s="53" t="s">
        <v>22</v>
      </c>
      <c r="E23" s="54" t="s">
        <v>107</v>
      </c>
      <c r="F23" s="54" t="s">
        <v>108</v>
      </c>
      <c r="G23" s="54" t="s">
        <v>109</v>
      </c>
      <c r="H23" s="54" t="s">
        <v>110</v>
      </c>
      <c r="I23" s="55" t="s">
        <v>111</v>
      </c>
      <c r="J23" s="55" t="s">
        <v>112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24" customFormat="1" ht="24" customHeight="1">
      <c r="A24" s="57" t="s">
        <v>114</v>
      </c>
      <c r="B24" s="54" t="s">
        <v>115</v>
      </c>
      <c r="C24" s="79" t="s">
        <v>113</v>
      </c>
      <c r="D24" s="53" t="s">
        <v>22</v>
      </c>
      <c r="E24" s="57" t="s">
        <v>116</v>
      </c>
      <c r="F24" s="54" t="s">
        <v>117</v>
      </c>
      <c r="G24" s="54" t="s">
        <v>118</v>
      </c>
      <c r="H24" s="54" t="s">
        <v>119</v>
      </c>
      <c r="I24" s="55" t="s">
        <v>120</v>
      </c>
      <c r="J24" s="55" t="s">
        <v>121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24" customFormat="1" ht="24" customHeight="1">
      <c r="A25" s="29"/>
      <c r="B25" s="29"/>
      <c r="C25" s="80"/>
      <c r="D25" s="31"/>
      <c r="E25" s="29"/>
      <c r="F25" s="32"/>
      <c r="G25" s="29"/>
      <c r="H25" s="29"/>
      <c r="I25" s="26"/>
      <c r="J25" s="2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10" s="24" customFormat="1" ht="24" customHeight="1">
      <c r="A26" s="26"/>
      <c r="B26" s="26"/>
      <c r="C26" s="78" t="s">
        <v>122</v>
      </c>
      <c r="D26" s="50" t="s">
        <v>13</v>
      </c>
      <c r="E26" s="26"/>
      <c r="F26" s="26"/>
      <c r="G26" s="26"/>
      <c r="H26" s="26"/>
      <c r="I26" s="26"/>
      <c r="J26" s="26"/>
    </row>
    <row r="27" spans="1:10" s="24" customFormat="1" ht="28.5">
      <c r="A27" s="52" t="s">
        <v>123</v>
      </c>
      <c r="B27" s="52" t="s">
        <v>124</v>
      </c>
      <c r="C27" s="78" t="s">
        <v>14</v>
      </c>
      <c r="D27" s="50" t="s">
        <v>15</v>
      </c>
      <c r="E27" s="52" t="s">
        <v>125</v>
      </c>
      <c r="F27" s="52" t="s">
        <v>126</v>
      </c>
      <c r="G27" s="52" t="s">
        <v>127</v>
      </c>
      <c r="H27" s="52" t="s">
        <v>128</v>
      </c>
      <c r="I27" s="52" t="s">
        <v>129</v>
      </c>
      <c r="J27" s="52" t="s">
        <v>130</v>
      </c>
    </row>
    <row r="28" spans="1:10" s="24" customFormat="1" ht="24" customHeight="1">
      <c r="A28" s="58" t="s">
        <v>131</v>
      </c>
      <c r="B28" s="58" t="s">
        <v>132</v>
      </c>
      <c r="C28" s="79" t="s">
        <v>34</v>
      </c>
      <c r="D28" s="53" t="s">
        <v>22</v>
      </c>
      <c r="E28" s="58" t="s">
        <v>133</v>
      </c>
      <c r="F28" s="58" t="s">
        <v>134</v>
      </c>
      <c r="G28" s="58" t="s">
        <v>135</v>
      </c>
      <c r="H28" s="58" t="s">
        <v>136</v>
      </c>
      <c r="I28" s="55" t="s">
        <v>137</v>
      </c>
      <c r="J28" s="55" t="s">
        <v>138</v>
      </c>
    </row>
    <row r="29" spans="1:10" s="24" customFormat="1" ht="24" customHeight="1">
      <c r="A29" s="54" t="s">
        <v>140</v>
      </c>
      <c r="B29" s="54" t="s">
        <v>141</v>
      </c>
      <c r="C29" s="79" t="s">
        <v>139</v>
      </c>
      <c r="D29" s="53" t="s">
        <v>22</v>
      </c>
      <c r="E29" s="54" t="s">
        <v>142</v>
      </c>
      <c r="F29" s="54" t="s">
        <v>143</v>
      </c>
      <c r="G29" s="54" t="s">
        <v>144</v>
      </c>
      <c r="H29" s="54" t="s">
        <v>145</v>
      </c>
      <c r="I29" s="55" t="s">
        <v>146</v>
      </c>
      <c r="J29" s="55" t="s">
        <v>147</v>
      </c>
    </row>
    <row r="30" spans="1:10" s="24" customFormat="1" ht="24" customHeight="1">
      <c r="A30" s="54" t="s">
        <v>149</v>
      </c>
      <c r="B30" s="54" t="s">
        <v>150</v>
      </c>
      <c r="C30" s="79" t="s">
        <v>148</v>
      </c>
      <c r="D30" s="53" t="s">
        <v>22</v>
      </c>
      <c r="E30" s="54" t="s">
        <v>151</v>
      </c>
      <c r="F30" s="54" t="s">
        <v>152</v>
      </c>
      <c r="G30" s="54" t="s">
        <v>153</v>
      </c>
      <c r="H30" s="54" t="s">
        <v>154</v>
      </c>
      <c r="I30" s="55" t="s">
        <v>155</v>
      </c>
      <c r="J30" s="55" t="s">
        <v>156</v>
      </c>
    </row>
    <row r="31" spans="1:10" s="24" customFormat="1" ht="24" customHeight="1">
      <c r="A31" s="56" t="s">
        <v>159</v>
      </c>
      <c r="B31" s="56" t="s">
        <v>160</v>
      </c>
      <c r="C31" s="78" t="s">
        <v>157</v>
      </c>
      <c r="D31" s="50" t="s">
        <v>158</v>
      </c>
      <c r="E31" s="56" t="s">
        <v>161</v>
      </c>
      <c r="F31" s="56" t="s">
        <v>162</v>
      </c>
      <c r="G31" s="56" t="s">
        <v>163</v>
      </c>
      <c r="H31" s="56" t="s">
        <v>164</v>
      </c>
      <c r="I31" s="52" t="s">
        <v>165</v>
      </c>
      <c r="J31" s="52" t="s">
        <v>166</v>
      </c>
    </row>
    <row r="32" spans="1:10" s="24" customFormat="1" ht="24" customHeight="1">
      <c r="A32" s="58" t="s">
        <v>159</v>
      </c>
      <c r="B32" s="58" t="s">
        <v>160</v>
      </c>
      <c r="C32" s="79" t="s">
        <v>167</v>
      </c>
      <c r="D32" s="53" t="s">
        <v>22</v>
      </c>
      <c r="E32" s="58" t="s">
        <v>161</v>
      </c>
      <c r="F32" s="58" t="s">
        <v>162</v>
      </c>
      <c r="G32" s="58" t="s">
        <v>163</v>
      </c>
      <c r="H32" s="58" t="s">
        <v>164</v>
      </c>
      <c r="I32" s="55" t="s">
        <v>165</v>
      </c>
      <c r="J32" s="55" t="s">
        <v>166</v>
      </c>
    </row>
    <row r="33" spans="1:10" s="24" customFormat="1" ht="24" customHeight="1">
      <c r="A33" s="29"/>
      <c r="B33" s="29"/>
      <c r="C33" s="80"/>
      <c r="D33" s="31"/>
      <c r="E33" s="29"/>
      <c r="F33" s="29"/>
      <c r="G33" s="29"/>
      <c r="H33" s="29"/>
      <c r="I33" s="26"/>
      <c r="J33" s="26"/>
    </row>
    <row r="34" spans="1:18" s="24" customFormat="1" ht="24" customHeight="1">
      <c r="A34" s="26"/>
      <c r="B34" s="26"/>
      <c r="C34" s="78" t="s">
        <v>168</v>
      </c>
      <c r="E34" s="26"/>
      <c r="F34" s="26"/>
      <c r="G34" s="26"/>
      <c r="H34" s="26"/>
      <c r="I34" s="26"/>
      <c r="J34" s="26"/>
      <c r="K34" s="33"/>
      <c r="L34" s="33"/>
      <c r="M34" s="33"/>
      <c r="N34" s="33"/>
      <c r="O34" s="33"/>
      <c r="P34" s="33"/>
      <c r="Q34" s="33"/>
      <c r="R34" s="33"/>
    </row>
    <row r="35" spans="1:18" s="24" customFormat="1" ht="28.5">
      <c r="A35" s="74">
        <f>SUM(A36:A39)</f>
        <v>2099957027000</v>
      </c>
      <c r="B35" s="74">
        <f>SUM(B36:B39)</f>
        <v>37133038276.61</v>
      </c>
      <c r="C35" s="78" t="s">
        <v>14</v>
      </c>
      <c r="D35" s="50" t="s">
        <v>255</v>
      </c>
      <c r="E35" s="74">
        <f>SUM(E36:E39)</f>
        <v>2183029631000</v>
      </c>
      <c r="F35" s="74">
        <f>SUM(F36:F39)</f>
        <v>40843726980</v>
      </c>
      <c r="G35" s="74">
        <f>SUM(G36:G39)</f>
        <v>1923785000000</v>
      </c>
      <c r="H35" s="74">
        <f>SUM(H36:H39)</f>
        <v>61586531000</v>
      </c>
      <c r="I35" s="75">
        <f>IF(SUM(G37:G39)=0,"",E35/G35*100)</f>
        <v>113.47575903752238</v>
      </c>
      <c r="J35" s="75">
        <f>IF(SUM(H37:H39)=0,"",F35/H35*100)</f>
        <v>66.31925246771895</v>
      </c>
      <c r="K35" s="33"/>
      <c r="L35" s="33"/>
      <c r="M35" s="33"/>
      <c r="N35" s="33"/>
      <c r="O35" s="33"/>
      <c r="P35" s="33"/>
      <c r="Q35" s="33"/>
      <c r="R35" s="33"/>
    </row>
    <row r="36" spans="1:18" s="24" customFormat="1" ht="22.5" customHeight="1">
      <c r="A36" s="74"/>
      <c r="B36" s="74"/>
      <c r="C36" s="81" t="s">
        <v>172</v>
      </c>
      <c r="D36" s="50" t="s">
        <v>22</v>
      </c>
      <c r="E36" s="94" t="s">
        <v>319</v>
      </c>
      <c r="F36" s="94" t="s">
        <v>320</v>
      </c>
      <c r="G36" s="74"/>
      <c r="H36" s="74"/>
      <c r="I36" s="75"/>
      <c r="J36" s="75"/>
      <c r="K36" s="33"/>
      <c r="L36" s="33"/>
      <c r="M36" s="33"/>
      <c r="N36" s="33"/>
      <c r="O36" s="33"/>
      <c r="P36" s="33"/>
      <c r="Q36" s="33"/>
      <c r="R36" s="33"/>
    </row>
    <row r="37" spans="1:18" s="24" customFormat="1" ht="24" customHeight="1">
      <c r="A37" s="26">
        <v>426021416000</v>
      </c>
      <c r="B37" s="26">
        <v>6255211101</v>
      </c>
      <c r="C37" s="81" t="s">
        <v>34</v>
      </c>
      <c r="D37" s="50" t="s">
        <v>22</v>
      </c>
      <c r="E37" s="62">
        <v>388583364000</v>
      </c>
      <c r="F37" s="62">
        <v>6240592065</v>
      </c>
      <c r="G37" s="62">
        <v>386850677000</v>
      </c>
      <c r="H37" s="62">
        <v>10647563000</v>
      </c>
      <c r="I37" s="63">
        <f aca="true" t="shared" si="0" ref="I37:J39">IF(G37=0,"",E37/G37*100)</f>
        <v>100.44789555841982</v>
      </c>
      <c r="J37" s="63">
        <f t="shared" si="0"/>
        <v>58.61052021950939</v>
      </c>
      <c r="K37" s="33"/>
      <c r="L37" s="33"/>
      <c r="M37" s="33"/>
      <c r="N37" s="33"/>
      <c r="O37" s="33"/>
      <c r="P37" s="33"/>
      <c r="Q37" s="33"/>
      <c r="R37" s="33"/>
    </row>
    <row r="38" spans="1:18" s="24" customFormat="1" ht="24" customHeight="1">
      <c r="A38" s="26">
        <v>890722546000</v>
      </c>
      <c r="B38" s="26">
        <v>14239840659</v>
      </c>
      <c r="C38" s="81" t="s">
        <v>139</v>
      </c>
      <c r="D38" s="50" t="s">
        <v>22</v>
      </c>
      <c r="E38" s="62">
        <v>978335295000</v>
      </c>
      <c r="F38" s="62">
        <v>17058985990</v>
      </c>
      <c r="G38" s="62">
        <v>793234254000</v>
      </c>
      <c r="H38" s="62">
        <v>24939818000</v>
      </c>
      <c r="I38" s="63">
        <f t="shared" si="0"/>
        <v>123.33497829507498</v>
      </c>
      <c r="J38" s="63">
        <f t="shared" si="0"/>
        <v>68.40060336446722</v>
      </c>
      <c r="K38" s="33"/>
      <c r="L38" s="33"/>
      <c r="M38" s="33"/>
      <c r="N38" s="33"/>
      <c r="O38" s="33"/>
      <c r="P38" s="33"/>
      <c r="Q38" s="33"/>
      <c r="R38" s="33"/>
    </row>
    <row r="39" spans="1:18" s="24" customFormat="1" ht="24" customHeight="1" thickBot="1">
      <c r="A39" s="44">
        <v>783213065000</v>
      </c>
      <c r="B39" s="44">
        <v>16637986516.61</v>
      </c>
      <c r="C39" s="88" t="s">
        <v>148</v>
      </c>
      <c r="D39" s="89" t="s">
        <v>22</v>
      </c>
      <c r="E39" s="90">
        <v>816110972000</v>
      </c>
      <c r="F39" s="90">
        <v>17544148925</v>
      </c>
      <c r="G39" s="90">
        <v>743700069000</v>
      </c>
      <c r="H39" s="90">
        <v>25999150000</v>
      </c>
      <c r="I39" s="91">
        <f t="shared" si="0"/>
        <v>109.73657338735569</v>
      </c>
      <c r="J39" s="91">
        <f t="shared" si="0"/>
        <v>67.47970193256319</v>
      </c>
      <c r="K39" s="33"/>
      <c r="L39" s="33"/>
      <c r="M39" s="33"/>
      <c r="N39" s="33"/>
      <c r="O39" s="33"/>
      <c r="P39" s="33"/>
      <c r="Q39" s="33"/>
      <c r="R39" s="33"/>
    </row>
    <row r="40" spans="1:18" s="24" customFormat="1" ht="24" customHeight="1">
      <c r="A40" s="60">
        <f>SUM(A41:A44)</f>
        <v>3153534770000</v>
      </c>
      <c r="B40" s="60">
        <f>SUM(B41:B44)</f>
        <v>28120537719</v>
      </c>
      <c r="C40" s="78" t="s">
        <v>40</v>
      </c>
      <c r="D40" s="50" t="s">
        <v>22</v>
      </c>
      <c r="E40" s="60">
        <f>SUM(E41:E44)</f>
        <v>3218084542000</v>
      </c>
      <c r="F40" s="60">
        <f>SUM(F41:F44)</f>
        <v>30554370132.52</v>
      </c>
      <c r="G40" s="60">
        <f>SUM(G41:G44)</f>
        <v>2614263000000</v>
      </c>
      <c r="H40" s="60">
        <f>SUM(H41:H44)</f>
        <v>51902589000</v>
      </c>
      <c r="I40" s="61">
        <f>IF(SUM(G41:G44)=0,"",E40/G40*100)</f>
        <v>123.09719955490324</v>
      </c>
      <c r="J40" s="61">
        <f>IF(SUM(H41:H44)=0,"",F40/H40*100)</f>
        <v>58.86868212396881</v>
      </c>
      <c r="K40" s="33"/>
      <c r="L40" s="33"/>
      <c r="M40" s="33"/>
      <c r="N40" s="33"/>
      <c r="O40" s="33"/>
      <c r="P40" s="33"/>
      <c r="Q40" s="33"/>
      <c r="R40" s="33"/>
    </row>
    <row r="41" spans="1:18" s="24" customFormat="1" ht="24" customHeight="1">
      <c r="A41" s="26">
        <v>30155553000</v>
      </c>
      <c r="B41" s="26"/>
      <c r="C41" s="81" t="s">
        <v>183</v>
      </c>
      <c r="D41" s="50" t="s">
        <v>22</v>
      </c>
      <c r="E41" s="66">
        <v>31865346000</v>
      </c>
      <c r="F41" s="66"/>
      <c r="G41" s="66">
        <v>26000000000</v>
      </c>
      <c r="H41" s="66"/>
      <c r="I41" s="63">
        <f aca="true" t="shared" si="1" ref="I41:J48">IF(G41=0,"",E41/G41*100)</f>
        <v>122.55902307692308</v>
      </c>
      <c r="J41" s="63">
        <f t="shared" si="1"/>
      </c>
      <c r="K41" s="33"/>
      <c r="L41" s="33"/>
      <c r="M41" s="33"/>
      <c r="N41" s="33"/>
      <c r="O41" s="33"/>
      <c r="P41" s="33"/>
      <c r="Q41" s="33"/>
      <c r="R41" s="33"/>
    </row>
    <row r="42" spans="1:18" s="24" customFormat="1" ht="24" customHeight="1">
      <c r="A42" s="26">
        <v>423150069000</v>
      </c>
      <c r="B42" s="26">
        <v>685160297</v>
      </c>
      <c r="C42" s="81" t="s">
        <v>185</v>
      </c>
      <c r="D42" s="50" t="s">
        <v>22</v>
      </c>
      <c r="E42" s="62">
        <v>437699143000</v>
      </c>
      <c r="F42" s="62">
        <v>777653343</v>
      </c>
      <c r="G42" s="62">
        <v>358503000000</v>
      </c>
      <c r="H42" s="62">
        <v>2673987000</v>
      </c>
      <c r="I42" s="63">
        <f t="shared" si="1"/>
        <v>122.09078947735443</v>
      </c>
      <c r="J42" s="63">
        <f t="shared" si="1"/>
        <v>29.082166181062213</v>
      </c>
      <c r="K42" s="33"/>
      <c r="L42" s="33"/>
      <c r="M42" s="33"/>
      <c r="N42" s="33"/>
      <c r="O42" s="33"/>
      <c r="P42" s="33"/>
      <c r="Q42" s="33"/>
      <c r="R42" s="33"/>
    </row>
    <row r="43" spans="1:18" s="24" customFormat="1" ht="24" customHeight="1">
      <c r="A43" s="26">
        <v>502830317000</v>
      </c>
      <c r="B43" s="26">
        <v>4987260853</v>
      </c>
      <c r="C43" s="81" t="s">
        <v>188</v>
      </c>
      <c r="D43" s="50" t="s">
        <v>22</v>
      </c>
      <c r="E43" s="64">
        <v>499657531000</v>
      </c>
      <c r="F43" s="64">
        <v>5467477007</v>
      </c>
      <c r="G43" s="64">
        <v>442760000000</v>
      </c>
      <c r="H43" s="64">
        <v>10138013000</v>
      </c>
      <c r="I43" s="65">
        <f t="shared" si="1"/>
        <v>112.85064843255941</v>
      </c>
      <c r="J43" s="65">
        <f t="shared" si="1"/>
        <v>53.93045961767853</v>
      </c>
      <c r="K43" s="33"/>
      <c r="L43" s="33"/>
      <c r="M43" s="33"/>
      <c r="N43" s="33"/>
      <c r="O43" s="33"/>
      <c r="P43" s="33"/>
      <c r="Q43" s="33"/>
      <c r="R43" s="33"/>
    </row>
    <row r="44" spans="1:18" s="24" customFormat="1" ht="24" customHeight="1">
      <c r="A44" s="26">
        <v>2197398831000</v>
      </c>
      <c r="B44" s="26">
        <v>22448116569</v>
      </c>
      <c r="C44" s="81" t="s">
        <v>191</v>
      </c>
      <c r="D44" s="50" t="s">
        <v>22</v>
      </c>
      <c r="E44" s="64">
        <v>2248862522000</v>
      </c>
      <c r="F44" s="64">
        <v>24309239782.52</v>
      </c>
      <c r="G44" s="64">
        <v>1787000000000</v>
      </c>
      <c r="H44" s="64">
        <v>39090589000</v>
      </c>
      <c r="I44" s="65">
        <f t="shared" si="1"/>
        <v>125.84569233351988</v>
      </c>
      <c r="J44" s="65">
        <f t="shared" si="1"/>
        <v>62.18693656040845</v>
      </c>
      <c r="K44" s="33"/>
      <c r="L44" s="33"/>
      <c r="M44" s="33"/>
      <c r="N44" s="33"/>
      <c r="O44" s="33"/>
      <c r="P44" s="33"/>
      <c r="Q44" s="33"/>
      <c r="R44" s="33"/>
    </row>
    <row r="45" spans="1:18" s="24" customFormat="1" ht="24" customHeight="1">
      <c r="A45" s="26"/>
      <c r="B45" s="26"/>
      <c r="C45" s="78" t="s">
        <v>194</v>
      </c>
      <c r="D45" s="53" t="s">
        <v>22</v>
      </c>
      <c r="E45" s="64"/>
      <c r="F45" s="64"/>
      <c r="G45" s="99">
        <v>6000000000</v>
      </c>
      <c r="H45" s="99">
        <v>90000000</v>
      </c>
      <c r="I45" s="65"/>
      <c r="J45" s="65"/>
      <c r="K45" s="33"/>
      <c r="L45" s="33"/>
      <c r="M45" s="33"/>
      <c r="N45" s="33"/>
      <c r="O45" s="33"/>
      <c r="P45" s="33"/>
      <c r="Q45" s="33"/>
      <c r="R45" s="33"/>
    </row>
    <row r="46" spans="1:18" s="24" customFormat="1" ht="24" customHeight="1">
      <c r="A46" s="26"/>
      <c r="B46" s="26"/>
      <c r="C46" s="79" t="s">
        <v>194</v>
      </c>
      <c r="D46" s="53" t="s">
        <v>22</v>
      </c>
      <c r="E46" s="64"/>
      <c r="F46" s="64"/>
      <c r="G46" s="64">
        <v>6000000000</v>
      </c>
      <c r="H46" s="64">
        <v>90000000</v>
      </c>
      <c r="I46" s="65"/>
      <c r="J46" s="65"/>
      <c r="K46" s="33"/>
      <c r="L46" s="33"/>
      <c r="M46" s="33"/>
      <c r="N46" s="33"/>
      <c r="O46" s="33"/>
      <c r="P46" s="33"/>
      <c r="Q46" s="33"/>
      <c r="R46" s="33"/>
    </row>
    <row r="47" spans="1:18" s="24" customFormat="1" ht="24" customHeight="1">
      <c r="A47" s="67">
        <f>A48</f>
        <v>676750732206</v>
      </c>
      <c r="B47" s="67">
        <f>B48</f>
        <v>385607052</v>
      </c>
      <c r="C47" s="78" t="s">
        <v>86</v>
      </c>
      <c r="D47" s="50" t="s">
        <v>158</v>
      </c>
      <c r="E47" s="67">
        <f>E48</f>
        <v>512090083094</v>
      </c>
      <c r="F47" s="67">
        <f>F48</f>
        <v>292812863</v>
      </c>
      <c r="G47" s="67">
        <f>G48</f>
        <v>720000000000</v>
      </c>
      <c r="H47" s="67">
        <f>H48</f>
        <v>417600000</v>
      </c>
      <c r="I47" s="68">
        <f t="shared" si="1"/>
        <v>71.12362265194444</v>
      </c>
      <c r="J47" s="68">
        <f t="shared" si="1"/>
        <v>70.11802274904214</v>
      </c>
      <c r="K47" s="33"/>
      <c r="L47" s="33"/>
      <c r="M47" s="33"/>
      <c r="N47" s="33"/>
      <c r="O47" s="33"/>
      <c r="P47" s="33"/>
      <c r="Q47" s="33"/>
      <c r="R47" s="33"/>
    </row>
    <row r="48" spans="1:18" s="24" customFormat="1" ht="24" customHeight="1">
      <c r="A48" s="26">
        <v>676750732206</v>
      </c>
      <c r="B48" s="26">
        <v>385607052</v>
      </c>
      <c r="C48" s="81" t="s">
        <v>251</v>
      </c>
      <c r="D48" s="23" t="s">
        <v>22</v>
      </c>
      <c r="E48" s="64">
        <v>512090083094</v>
      </c>
      <c r="F48" s="64">
        <v>292812863</v>
      </c>
      <c r="G48" s="64">
        <v>720000000000</v>
      </c>
      <c r="H48" s="64">
        <v>417600000</v>
      </c>
      <c r="I48" s="65">
        <f t="shared" si="1"/>
        <v>71.12362265194444</v>
      </c>
      <c r="J48" s="65">
        <f t="shared" si="1"/>
        <v>70.11802274904214</v>
      </c>
      <c r="K48" s="33"/>
      <c r="L48" s="33"/>
      <c r="M48" s="33"/>
      <c r="N48" s="33"/>
      <c r="O48" s="33"/>
      <c r="P48" s="33"/>
      <c r="Q48" s="33"/>
      <c r="R48" s="33"/>
    </row>
    <row r="49" spans="1:18" s="24" customFormat="1" ht="24" customHeight="1">
      <c r="A49" s="26"/>
      <c r="B49" s="60">
        <f>SUM(B50:B52)</f>
        <v>68591919540</v>
      </c>
      <c r="C49" s="78" t="s">
        <v>157</v>
      </c>
      <c r="D49" s="50"/>
      <c r="E49" s="60">
        <f>SUM(E50:E52)</f>
        <v>0</v>
      </c>
      <c r="F49" s="60">
        <f>SUM(F50:F52)</f>
        <v>74694695387</v>
      </c>
      <c r="G49" s="60">
        <f>SUM(G50:G52)</f>
        <v>0</v>
      </c>
      <c r="H49" s="60">
        <f>SUM(H50:H52)</f>
        <v>64679901000</v>
      </c>
      <c r="I49" s="61">
        <f>IF(SUM(G50:G52)=0,"",E49/G49*100)</f>
      </c>
      <c r="J49" s="61">
        <f>IF(SUM(H50:H52)=0,"",F49/H49*100)</f>
        <v>115.4836266477897</v>
      </c>
      <c r="K49" s="33"/>
      <c r="L49" s="33"/>
      <c r="M49" s="33"/>
      <c r="N49" s="33"/>
      <c r="O49" s="33"/>
      <c r="P49" s="33"/>
      <c r="Q49" s="33"/>
      <c r="R49" s="33"/>
    </row>
    <row r="50" spans="1:18" s="24" customFormat="1" ht="24" customHeight="1">
      <c r="A50" s="26"/>
      <c r="B50" s="26">
        <v>50896339651</v>
      </c>
      <c r="C50" s="81" t="s">
        <v>252</v>
      </c>
      <c r="D50" s="50"/>
      <c r="E50" s="64"/>
      <c r="F50" s="64">
        <v>56702546486</v>
      </c>
      <c r="G50" s="64"/>
      <c r="H50" s="64">
        <v>47039901000</v>
      </c>
      <c r="I50" s="63">
        <f aca="true" t="shared" si="2" ref="I50:J52">IF(G50=0,"",E50/G50*100)</f>
      </c>
      <c r="J50" s="65">
        <f t="shared" si="2"/>
        <v>120.54138142425089</v>
      </c>
      <c r="K50" s="33"/>
      <c r="L50" s="33"/>
      <c r="M50" s="33"/>
      <c r="N50" s="33"/>
      <c r="O50" s="33"/>
      <c r="P50" s="33"/>
      <c r="Q50" s="33"/>
      <c r="R50" s="33"/>
    </row>
    <row r="51" spans="1:18" s="24" customFormat="1" ht="24" customHeight="1">
      <c r="A51" s="26"/>
      <c r="B51" s="26">
        <v>17694632313</v>
      </c>
      <c r="C51" s="81" t="s">
        <v>253</v>
      </c>
      <c r="D51" s="50"/>
      <c r="E51" s="64"/>
      <c r="F51" s="64">
        <v>17991297680</v>
      </c>
      <c r="G51" s="64"/>
      <c r="H51" s="64">
        <v>17639120000</v>
      </c>
      <c r="I51" s="63">
        <f t="shared" si="2"/>
      </c>
      <c r="J51" s="65">
        <f t="shared" si="2"/>
        <v>101.99657171106043</v>
      </c>
      <c r="K51" s="33"/>
      <c r="L51" s="33"/>
      <c r="M51" s="33"/>
      <c r="N51" s="33"/>
      <c r="O51" s="33"/>
      <c r="P51" s="33"/>
      <c r="Q51" s="33"/>
      <c r="R51" s="33"/>
    </row>
    <row r="52" spans="1:18" s="24" customFormat="1" ht="24" customHeight="1">
      <c r="A52" s="26"/>
      <c r="B52" s="26">
        <v>947576</v>
      </c>
      <c r="C52" s="81" t="s">
        <v>254</v>
      </c>
      <c r="D52" s="50"/>
      <c r="E52" s="64"/>
      <c r="F52" s="64">
        <v>851221</v>
      </c>
      <c r="G52" s="64"/>
      <c r="H52" s="64">
        <v>880000</v>
      </c>
      <c r="I52" s="63">
        <f t="shared" si="2"/>
      </c>
      <c r="J52" s="65">
        <f t="shared" si="2"/>
        <v>96.7296590909091</v>
      </c>
      <c r="K52" s="33"/>
      <c r="L52" s="33"/>
      <c r="M52" s="33"/>
      <c r="N52" s="33"/>
      <c r="O52" s="33"/>
      <c r="P52" s="33"/>
      <c r="Q52" s="33"/>
      <c r="R52" s="33"/>
    </row>
    <row r="53" spans="1:18" s="24" customFormat="1" ht="24" customHeight="1">
      <c r="A53" s="26"/>
      <c r="B53" s="26"/>
      <c r="C53" s="78"/>
      <c r="D53" s="50"/>
      <c r="E53" s="70"/>
      <c r="F53" s="70"/>
      <c r="G53" s="70"/>
      <c r="H53" s="70"/>
      <c r="I53" s="70"/>
      <c r="J53" s="70"/>
      <c r="K53" s="33"/>
      <c r="L53" s="33"/>
      <c r="M53" s="33"/>
      <c r="N53" s="33"/>
      <c r="O53" s="33"/>
      <c r="P53" s="33"/>
      <c r="Q53" s="33"/>
      <c r="R53" s="33"/>
    </row>
    <row r="54" spans="1:22" s="24" customFormat="1" ht="24" customHeight="1">
      <c r="A54" s="26"/>
      <c r="B54" s="26"/>
      <c r="C54" s="80"/>
      <c r="D54" s="23"/>
      <c r="E54" s="71"/>
      <c r="F54" s="71"/>
      <c r="G54" s="71"/>
      <c r="H54" s="71"/>
      <c r="I54" s="69"/>
      <c r="J54" s="69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24" customFormat="1" ht="24" customHeight="1">
      <c r="A55" s="28"/>
      <c r="B55" s="28"/>
      <c r="C55" s="78" t="s">
        <v>169</v>
      </c>
      <c r="D55" s="50" t="s">
        <v>13</v>
      </c>
      <c r="E55" s="72"/>
      <c r="F55" s="72"/>
      <c r="G55" s="72"/>
      <c r="H55" s="72"/>
      <c r="I55" s="73"/>
      <c r="J55" s="7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10" s="35" customFormat="1" ht="28.5">
      <c r="A56" s="52" t="s">
        <v>170</v>
      </c>
      <c r="B56" s="52" t="s">
        <v>171</v>
      </c>
      <c r="C56" s="78" t="s">
        <v>14</v>
      </c>
      <c r="D56" s="50" t="s">
        <v>15</v>
      </c>
      <c r="E56" s="52" t="s">
        <v>256</v>
      </c>
      <c r="F56" s="52" t="s">
        <v>257</v>
      </c>
      <c r="G56" s="52" t="s">
        <v>258</v>
      </c>
      <c r="H56" s="52" t="s">
        <v>259</v>
      </c>
      <c r="I56" s="52" t="s">
        <v>260</v>
      </c>
      <c r="J56" s="52" t="s">
        <v>261</v>
      </c>
    </row>
    <row r="57" spans="1:21" s="35" customFormat="1" ht="24" customHeight="1">
      <c r="A57" s="58" t="s">
        <v>173</v>
      </c>
      <c r="B57" s="58" t="s">
        <v>174</v>
      </c>
      <c r="C57" s="79" t="s">
        <v>172</v>
      </c>
      <c r="D57" s="53" t="s">
        <v>22</v>
      </c>
      <c r="E57" s="58" t="s">
        <v>262</v>
      </c>
      <c r="F57" s="58" t="s">
        <v>263</v>
      </c>
      <c r="G57" s="58" t="s">
        <v>264</v>
      </c>
      <c r="H57" s="58" t="s">
        <v>265</v>
      </c>
      <c r="I57" s="58" t="s">
        <v>266</v>
      </c>
      <c r="J57" s="58" t="s">
        <v>267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35" customFormat="1" ht="24" customHeight="1">
      <c r="A58" s="59" t="s">
        <v>175</v>
      </c>
      <c r="B58" s="59" t="s">
        <v>176</v>
      </c>
      <c r="C58" s="79" t="s">
        <v>34</v>
      </c>
      <c r="D58" s="53" t="s">
        <v>22</v>
      </c>
      <c r="E58" s="59" t="s">
        <v>268</v>
      </c>
      <c r="F58" s="59" t="s">
        <v>269</v>
      </c>
      <c r="G58" s="59" t="s">
        <v>270</v>
      </c>
      <c r="H58" s="59" t="s">
        <v>271</v>
      </c>
      <c r="I58" s="59" t="s">
        <v>272</v>
      </c>
      <c r="J58" s="59" t="s">
        <v>273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10" s="35" customFormat="1" ht="24" customHeight="1">
      <c r="A59" s="76" t="s">
        <v>177</v>
      </c>
      <c r="B59" s="76" t="s">
        <v>178</v>
      </c>
      <c r="C59" s="82" t="s">
        <v>139</v>
      </c>
      <c r="D59" s="77" t="s">
        <v>22</v>
      </c>
      <c r="E59" s="76" t="s">
        <v>274</v>
      </c>
      <c r="F59" s="76" t="s">
        <v>275</v>
      </c>
      <c r="G59" s="76" t="s">
        <v>276</v>
      </c>
      <c r="H59" s="76" t="s">
        <v>277</v>
      </c>
      <c r="I59" s="76" t="s">
        <v>278</v>
      </c>
      <c r="J59" s="76" t="s">
        <v>279</v>
      </c>
    </row>
    <row r="60" spans="1:10" s="35" customFormat="1" ht="24" customHeight="1">
      <c r="A60" s="54" t="s">
        <v>179</v>
      </c>
      <c r="B60" s="54" t="s">
        <v>180</v>
      </c>
      <c r="C60" s="79" t="s">
        <v>148</v>
      </c>
      <c r="D60" s="53" t="s">
        <v>22</v>
      </c>
      <c r="E60" s="54" t="s">
        <v>280</v>
      </c>
      <c r="F60" s="54" t="s">
        <v>281</v>
      </c>
      <c r="G60" s="54" t="s">
        <v>282</v>
      </c>
      <c r="H60" s="54" t="s">
        <v>283</v>
      </c>
      <c r="I60" s="54" t="s">
        <v>284</v>
      </c>
      <c r="J60" s="54" t="s">
        <v>285</v>
      </c>
    </row>
    <row r="61" spans="1:10" s="35" customFormat="1" ht="24" customHeight="1">
      <c r="A61" s="56" t="s">
        <v>181</v>
      </c>
      <c r="B61" s="56" t="s">
        <v>182</v>
      </c>
      <c r="C61" s="78" t="s">
        <v>40</v>
      </c>
      <c r="D61" s="50" t="s">
        <v>22</v>
      </c>
      <c r="E61" s="56" t="s">
        <v>286</v>
      </c>
      <c r="F61" s="56" t="s">
        <v>287</v>
      </c>
      <c r="G61" s="56" t="s">
        <v>288</v>
      </c>
      <c r="H61" s="56" t="s">
        <v>289</v>
      </c>
      <c r="I61" s="56" t="s">
        <v>290</v>
      </c>
      <c r="J61" s="56" t="s">
        <v>291</v>
      </c>
    </row>
    <row r="62" spans="1:11" s="35" customFormat="1" ht="24" customHeight="1">
      <c r="A62" s="58" t="s">
        <v>184</v>
      </c>
      <c r="B62" s="58" t="s">
        <v>13</v>
      </c>
      <c r="C62" s="79" t="s">
        <v>183</v>
      </c>
      <c r="D62" s="53" t="s">
        <v>22</v>
      </c>
      <c r="E62" s="58" t="s">
        <v>292</v>
      </c>
      <c r="F62" s="58" t="s">
        <v>13</v>
      </c>
      <c r="G62" s="58" t="s">
        <v>293</v>
      </c>
      <c r="H62" s="58" t="s">
        <v>13</v>
      </c>
      <c r="I62" s="58" t="s">
        <v>294</v>
      </c>
      <c r="J62" s="58" t="s">
        <v>13</v>
      </c>
      <c r="K62" s="36"/>
    </row>
    <row r="63" spans="1:11" s="35" customFormat="1" ht="24" customHeight="1">
      <c r="A63" s="59" t="s">
        <v>186</v>
      </c>
      <c r="B63" s="59" t="s">
        <v>187</v>
      </c>
      <c r="C63" s="79" t="s">
        <v>185</v>
      </c>
      <c r="D63" s="53" t="s">
        <v>22</v>
      </c>
      <c r="E63" s="59" t="s">
        <v>295</v>
      </c>
      <c r="F63" s="59" t="s">
        <v>296</v>
      </c>
      <c r="G63" s="59" t="s">
        <v>297</v>
      </c>
      <c r="H63" s="59" t="s">
        <v>298</v>
      </c>
      <c r="I63" s="59" t="s">
        <v>299</v>
      </c>
      <c r="J63" s="59" t="s">
        <v>300</v>
      </c>
      <c r="K63" s="36"/>
    </row>
    <row r="64" spans="1:11" s="39" customFormat="1" ht="24" customHeight="1">
      <c r="A64" s="54" t="s">
        <v>189</v>
      </c>
      <c r="B64" s="54" t="s">
        <v>190</v>
      </c>
      <c r="C64" s="79" t="s">
        <v>188</v>
      </c>
      <c r="D64" s="53" t="s">
        <v>22</v>
      </c>
      <c r="E64" s="54" t="s">
        <v>301</v>
      </c>
      <c r="F64" s="54" t="s">
        <v>302</v>
      </c>
      <c r="G64" s="54" t="s">
        <v>303</v>
      </c>
      <c r="H64" s="54" t="s">
        <v>304</v>
      </c>
      <c r="I64" s="54" t="s">
        <v>305</v>
      </c>
      <c r="J64" s="54" t="s">
        <v>306</v>
      </c>
      <c r="K64" s="38"/>
    </row>
    <row r="65" spans="1:11" s="35" customFormat="1" ht="24" customHeight="1">
      <c r="A65" s="54" t="s">
        <v>192</v>
      </c>
      <c r="B65" s="54" t="s">
        <v>193</v>
      </c>
      <c r="C65" s="79" t="s">
        <v>191</v>
      </c>
      <c r="D65" s="53" t="s">
        <v>22</v>
      </c>
      <c r="E65" s="54" t="s">
        <v>307</v>
      </c>
      <c r="F65" s="54" t="s">
        <v>308</v>
      </c>
      <c r="G65" s="54" t="s">
        <v>309</v>
      </c>
      <c r="H65" s="54" t="s">
        <v>310</v>
      </c>
      <c r="I65" s="54" t="s">
        <v>311</v>
      </c>
      <c r="J65" s="54" t="s">
        <v>312</v>
      </c>
      <c r="K65" s="36"/>
    </row>
    <row r="66" spans="1:18" s="35" customFormat="1" ht="24" customHeight="1">
      <c r="A66" s="56" t="s">
        <v>13</v>
      </c>
      <c r="B66" s="56" t="s">
        <v>13</v>
      </c>
      <c r="C66" s="78" t="s">
        <v>194</v>
      </c>
      <c r="D66" s="50" t="s">
        <v>158</v>
      </c>
      <c r="E66" s="52" t="s">
        <v>13</v>
      </c>
      <c r="F66" s="52" t="s">
        <v>13</v>
      </c>
      <c r="G66" s="52" t="s">
        <v>313</v>
      </c>
      <c r="H66" s="52" t="s">
        <v>314</v>
      </c>
      <c r="I66" s="52" t="s">
        <v>13</v>
      </c>
      <c r="J66" s="52" t="s">
        <v>13</v>
      </c>
      <c r="K66" s="36"/>
      <c r="L66" s="36"/>
      <c r="M66" s="36"/>
      <c r="N66" s="36"/>
      <c r="O66" s="36"/>
      <c r="P66" s="36"/>
      <c r="Q66" s="36"/>
      <c r="R66" s="36"/>
    </row>
    <row r="67" spans="1:18" s="35" customFormat="1" ht="24" customHeight="1">
      <c r="A67" s="58" t="s">
        <v>13</v>
      </c>
      <c r="B67" s="58" t="s">
        <v>13</v>
      </c>
      <c r="C67" s="79" t="s">
        <v>194</v>
      </c>
      <c r="D67" s="53" t="s">
        <v>22</v>
      </c>
      <c r="E67" s="58" t="s">
        <v>13</v>
      </c>
      <c r="F67" s="58" t="s">
        <v>13</v>
      </c>
      <c r="G67" s="58" t="s">
        <v>313</v>
      </c>
      <c r="H67" s="58" t="s">
        <v>314</v>
      </c>
      <c r="I67" s="58" t="s">
        <v>13</v>
      </c>
      <c r="J67" s="58" t="s">
        <v>13</v>
      </c>
      <c r="K67" s="36"/>
      <c r="L67" s="36"/>
      <c r="M67" s="36"/>
      <c r="N67" s="36"/>
      <c r="O67" s="36"/>
      <c r="P67" s="36"/>
      <c r="Q67" s="36"/>
      <c r="R67" s="36"/>
    </row>
    <row r="68" spans="1:18" s="35" customFormat="1" ht="24" customHeight="1">
      <c r="A68" s="58"/>
      <c r="B68" s="58"/>
      <c r="C68" s="78" t="s">
        <v>321</v>
      </c>
      <c r="D68" s="53" t="s">
        <v>22</v>
      </c>
      <c r="E68" s="96" t="s">
        <v>13</v>
      </c>
      <c r="F68" s="96" t="s">
        <v>13</v>
      </c>
      <c r="G68" s="52" t="s">
        <v>322</v>
      </c>
      <c r="H68" s="52" t="s">
        <v>323</v>
      </c>
      <c r="I68" s="58"/>
      <c r="J68" s="58"/>
      <c r="K68" s="36"/>
      <c r="L68" s="36"/>
      <c r="M68" s="36"/>
      <c r="N68" s="36"/>
      <c r="O68" s="36"/>
      <c r="P68" s="36"/>
      <c r="Q68" s="36"/>
      <c r="R68" s="36"/>
    </row>
    <row r="69" spans="1:18" s="35" customFormat="1" ht="24" customHeight="1">
      <c r="A69" s="58"/>
      <c r="B69" s="58"/>
      <c r="C69" s="79" t="s">
        <v>235</v>
      </c>
      <c r="D69" s="53" t="s">
        <v>22</v>
      </c>
      <c r="E69" s="96" t="s">
        <v>13</v>
      </c>
      <c r="F69" s="96" t="s">
        <v>13</v>
      </c>
      <c r="G69" s="58" t="s">
        <v>322</v>
      </c>
      <c r="H69" s="58" t="s">
        <v>323</v>
      </c>
      <c r="I69" s="58"/>
      <c r="J69" s="58"/>
      <c r="K69" s="36"/>
      <c r="L69" s="36"/>
      <c r="M69" s="36"/>
      <c r="N69" s="36"/>
      <c r="O69" s="36"/>
      <c r="P69" s="36"/>
      <c r="Q69" s="36"/>
      <c r="R69" s="36"/>
    </row>
    <row r="70" spans="1:18" s="35" customFormat="1" ht="24" customHeight="1">
      <c r="A70" s="58"/>
      <c r="B70" s="58"/>
      <c r="C70" s="79"/>
      <c r="D70" s="53"/>
      <c r="E70" s="96"/>
      <c r="F70" s="96"/>
      <c r="G70" s="58"/>
      <c r="H70" s="58"/>
      <c r="I70" s="58"/>
      <c r="J70" s="58"/>
      <c r="K70" s="36"/>
      <c r="L70" s="36"/>
      <c r="M70" s="36"/>
      <c r="N70" s="36"/>
      <c r="O70" s="36"/>
      <c r="P70" s="36"/>
      <c r="Q70" s="36"/>
      <c r="R70" s="36"/>
    </row>
    <row r="71" spans="1:18" s="35" customFormat="1" ht="24" customHeight="1" thickBot="1">
      <c r="A71" s="102"/>
      <c r="B71" s="102"/>
      <c r="C71" s="103"/>
      <c r="D71" s="95"/>
      <c r="E71" s="102"/>
      <c r="F71" s="102"/>
      <c r="G71" s="102"/>
      <c r="H71" s="102"/>
      <c r="I71" s="102"/>
      <c r="J71" s="102"/>
      <c r="K71" s="36"/>
      <c r="L71" s="36"/>
      <c r="M71" s="36"/>
      <c r="N71" s="36"/>
      <c r="O71" s="36"/>
      <c r="P71" s="36"/>
      <c r="Q71" s="36"/>
      <c r="R71" s="36"/>
    </row>
    <row r="72" spans="1:18" s="35" customFormat="1" ht="24" customHeight="1">
      <c r="A72" s="34"/>
      <c r="B72" s="34"/>
      <c r="C72" s="78" t="s">
        <v>195</v>
      </c>
      <c r="D72" s="50" t="s">
        <v>13</v>
      </c>
      <c r="E72" s="34"/>
      <c r="F72" s="34"/>
      <c r="G72" s="34"/>
      <c r="H72" s="34"/>
      <c r="I72" s="25"/>
      <c r="J72" s="25"/>
      <c r="K72" s="36"/>
      <c r="L72" s="36"/>
      <c r="M72" s="36"/>
      <c r="N72" s="36"/>
      <c r="O72" s="36"/>
      <c r="P72" s="36"/>
      <c r="Q72" s="36"/>
      <c r="R72" s="36"/>
    </row>
    <row r="73" spans="1:18" s="35" customFormat="1" ht="28.5">
      <c r="A73" s="56" t="s">
        <v>196</v>
      </c>
      <c r="B73" s="56" t="s">
        <v>197</v>
      </c>
      <c r="C73" s="84" t="s">
        <v>326</v>
      </c>
      <c r="D73" s="50" t="s">
        <v>15</v>
      </c>
      <c r="E73" s="56" t="s">
        <v>198</v>
      </c>
      <c r="F73" s="56" t="s">
        <v>199</v>
      </c>
      <c r="G73" s="56" t="s">
        <v>200</v>
      </c>
      <c r="H73" s="56" t="s">
        <v>201</v>
      </c>
      <c r="I73" s="52" t="s">
        <v>202</v>
      </c>
      <c r="J73" s="52" t="s">
        <v>203</v>
      </c>
      <c r="K73" s="36"/>
      <c r="L73" s="36"/>
      <c r="M73" s="36"/>
      <c r="N73" s="36"/>
      <c r="O73" s="36"/>
      <c r="P73" s="36"/>
      <c r="Q73" s="36"/>
      <c r="R73" s="36"/>
    </row>
    <row r="74" spans="1:18" s="35" customFormat="1" ht="24" customHeight="1">
      <c r="A74" s="100" t="s">
        <v>196</v>
      </c>
      <c r="B74" s="100" t="s">
        <v>197</v>
      </c>
      <c r="C74" s="101" t="s">
        <v>325</v>
      </c>
      <c r="D74" s="77" t="s">
        <v>22</v>
      </c>
      <c r="E74" s="100" t="s">
        <v>198</v>
      </c>
      <c r="F74" s="100" t="s">
        <v>199</v>
      </c>
      <c r="G74" s="100" t="s">
        <v>200</v>
      </c>
      <c r="H74" s="100" t="s">
        <v>201</v>
      </c>
      <c r="I74" s="98" t="s">
        <v>202</v>
      </c>
      <c r="J74" s="98" t="s">
        <v>203</v>
      </c>
      <c r="K74" s="36"/>
      <c r="L74" s="36"/>
      <c r="M74" s="36"/>
      <c r="N74" s="36"/>
      <c r="O74" s="36"/>
      <c r="P74" s="36"/>
      <c r="Q74" s="36"/>
      <c r="R74" s="36"/>
    </row>
    <row r="75" spans="1:18" s="35" customFormat="1" ht="24" customHeight="1">
      <c r="A75" s="56" t="s">
        <v>204</v>
      </c>
      <c r="B75" s="56" t="s">
        <v>205</v>
      </c>
      <c r="C75" s="78" t="s">
        <v>40</v>
      </c>
      <c r="D75" s="50" t="s">
        <v>22</v>
      </c>
      <c r="E75" s="56" t="s">
        <v>206</v>
      </c>
      <c r="F75" s="56" t="s">
        <v>207</v>
      </c>
      <c r="G75" s="56" t="s">
        <v>208</v>
      </c>
      <c r="H75" s="56" t="s">
        <v>209</v>
      </c>
      <c r="I75" s="52" t="s">
        <v>210</v>
      </c>
      <c r="J75" s="52" t="s">
        <v>211</v>
      </c>
      <c r="K75" s="36"/>
      <c r="L75" s="36"/>
      <c r="M75" s="36"/>
      <c r="N75" s="36"/>
      <c r="O75" s="36"/>
      <c r="P75" s="36"/>
      <c r="Q75" s="36"/>
      <c r="R75" s="36"/>
    </row>
    <row r="76" spans="1:18" s="35" customFormat="1" ht="24" customHeight="1">
      <c r="A76" s="97" t="s">
        <v>204</v>
      </c>
      <c r="B76" s="97" t="s">
        <v>205</v>
      </c>
      <c r="C76" s="82" t="s">
        <v>191</v>
      </c>
      <c r="D76" s="77" t="s">
        <v>22</v>
      </c>
      <c r="E76" s="97" t="s">
        <v>206</v>
      </c>
      <c r="F76" s="97" t="s">
        <v>207</v>
      </c>
      <c r="G76" s="97" t="s">
        <v>208</v>
      </c>
      <c r="H76" s="97" t="s">
        <v>209</v>
      </c>
      <c r="I76" s="98" t="s">
        <v>210</v>
      </c>
      <c r="J76" s="98" t="s">
        <v>211</v>
      </c>
      <c r="K76" s="36"/>
      <c r="L76" s="36"/>
      <c r="M76" s="36"/>
      <c r="N76" s="36"/>
      <c r="O76" s="36"/>
      <c r="P76" s="36"/>
      <c r="Q76" s="36"/>
      <c r="R76" s="36"/>
    </row>
    <row r="77" spans="1:18" s="35" customFormat="1" ht="24" customHeight="1">
      <c r="A77" s="56" t="s">
        <v>13</v>
      </c>
      <c r="B77" s="56" t="s">
        <v>212</v>
      </c>
      <c r="C77" s="78" t="s">
        <v>157</v>
      </c>
      <c r="D77" s="50" t="s">
        <v>13</v>
      </c>
      <c r="E77" s="56" t="s">
        <v>13</v>
      </c>
      <c r="F77" s="56" t="s">
        <v>213</v>
      </c>
      <c r="G77" s="56" t="s">
        <v>13</v>
      </c>
      <c r="H77" s="56" t="s">
        <v>214</v>
      </c>
      <c r="I77" s="52" t="s">
        <v>13</v>
      </c>
      <c r="J77" s="52" t="s">
        <v>215</v>
      </c>
      <c r="K77" s="36"/>
      <c r="L77" s="36"/>
      <c r="M77" s="36"/>
      <c r="N77" s="36"/>
      <c r="O77" s="36"/>
      <c r="P77" s="36"/>
      <c r="Q77" s="36"/>
      <c r="R77" s="36"/>
    </row>
    <row r="78" spans="1:18" s="35" customFormat="1" ht="24" customHeight="1">
      <c r="A78" s="54" t="s">
        <v>13</v>
      </c>
      <c r="B78" s="54" t="s">
        <v>212</v>
      </c>
      <c r="C78" s="79" t="s">
        <v>216</v>
      </c>
      <c r="D78" s="53" t="s">
        <v>13</v>
      </c>
      <c r="E78" s="54" t="s">
        <v>13</v>
      </c>
      <c r="F78" s="54" t="s">
        <v>213</v>
      </c>
      <c r="G78" s="54" t="s">
        <v>13</v>
      </c>
      <c r="H78" s="54" t="s">
        <v>214</v>
      </c>
      <c r="I78" s="55" t="s">
        <v>13</v>
      </c>
      <c r="J78" s="55" t="s">
        <v>215</v>
      </c>
      <c r="K78" s="36"/>
      <c r="L78" s="36"/>
      <c r="M78" s="36"/>
      <c r="N78" s="36"/>
      <c r="O78" s="36"/>
      <c r="P78" s="36"/>
      <c r="Q78" s="36"/>
      <c r="R78" s="36"/>
    </row>
    <row r="79" spans="1:19" s="24" customFormat="1" ht="24" customHeight="1">
      <c r="A79" s="52" t="s">
        <v>218</v>
      </c>
      <c r="B79" s="52" t="s">
        <v>219</v>
      </c>
      <c r="C79" s="78" t="s">
        <v>217</v>
      </c>
      <c r="D79" s="50" t="s">
        <v>158</v>
      </c>
      <c r="E79" s="52" t="s">
        <v>220</v>
      </c>
      <c r="F79" s="52" t="s">
        <v>221</v>
      </c>
      <c r="G79" s="52" t="s">
        <v>222</v>
      </c>
      <c r="H79" s="52" t="s">
        <v>223</v>
      </c>
      <c r="I79" s="52" t="s">
        <v>224</v>
      </c>
      <c r="J79" s="52" t="s">
        <v>225</v>
      </c>
      <c r="K79" s="33"/>
      <c r="L79" s="33"/>
      <c r="M79" s="33"/>
      <c r="N79" s="33"/>
      <c r="O79" s="33"/>
      <c r="P79" s="33"/>
      <c r="Q79" s="33"/>
      <c r="R79" s="33"/>
      <c r="S79" s="33"/>
    </row>
    <row r="80" spans="1:10" s="24" customFormat="1" ht="24" customHeight="1">
      <c r="A80" s="55" t="s">
        <v>227</v>
      </c>
      <c r="B80" s="55" t="s">
        <v>228</v>
      </c>
      <c r="C80" s="79" t="s">
        <v>226</v>
      </c>
      <c r="D80" s="53" t="s">
        <v>22</v>
      </c>
      <c r="E80" s="55" t="s">
        <v>229</v>
      </c>
      <c r="F80" s="55" t="s">
        <v>230</v>
      </c>
      <c r="G80" s="55" t="s">
        <v>231</v>
      </c>
      <c r="H80" s="55" t="s">
        <v>232</v>
      </c>
      <c r="I80" s="55" t="s">
        <v>233</v>
      </c>
      <c r="J80" s="55" t="s">
        <v>234</v>
      </c>
    </row>
    <row r="81" spans="1:21" s="24" customFormat="1" ht="24" customHeight="1">
      <c r="A81" s="58" t="s">
        <v>236</v>
      </c>
      <c r="B81" s="58" t="s">
        <v>237</v>
      </c>
      <c r="C81" s="79" t="s">
        <v>235</v>
      </c>
      <c r="D81" s="53" t="s">
        <v>22</v>
      </c>
      <c r="E81" s="58" t="s">
        <v>238</v>
      </c>
      <c r="F81" s="58" t="s">
        <v>239</v>
      </c>
      <c r="G81" s="58" t="s">
        <v>240</v>
      </c>
      <c r="H81" s="58" t="s">
        <v>241</v>
      </c>
      <c r="I81" s="55" t="s">
        <v>242</v>
      </c>
      <c r="J81" s="55" t="s">
        <v>243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10" s="24" customFormat="1" ht="24" customHeight="1">
      <c r="A82" s="29"/>
      <c r="B82" s="29"/>
      <c r="C82" s="80"/>
      <c r="D82" s="31"/>
      <c r="E82" s="29"/>
      <c r="F82" s="29"/>
      <c r="G82" s="29"/>
      <c r="H82" s="29"/>
      <c r="I82" s="26"/>
      <c r="J82" s="26"/>
    </row>
    <row r="83" spans="1:10" s="24" customFormat="1" ht="24" customHeight="1">
      <c r="A83" s="29"/>
      <c r="B83" s="29"/>
      <c r="C83" s="78" t="s">
        <v>244</v>
      </c>
      <c r="D83" s="50" t="s">
        <v>13</v>
      </c>
      <c r="E83" s="29"/>
      <c r="F83" s="29"/>
      <c r="G83" s="29"/>
      <c r="H83" s="29"/>
      <c r="I83" s="26"/>
      <c r="J83" s="26"/>
    </row>
    <row r="84" spans="1:10" s="87" customFormat="1" ht="24" customHeight="1">
      <c r="A84" s="85"/>
      <c r="B84" s="85">
        <f>SUM(B85:B87)</f>
        <v>260435766106</v>
      </c>
      <c r="C84" s="84" t="s">
        <v>157</v>
      </c>
      <c r="D84" s="86"/>
      <c r="E84" s="85"/>
      <c r="F84" s="85">
        <f>SUM(F85:F87)</f>
        <v>287322967607</v>
      </c>
      <c r="G84" s="85"/>
      <c r="H84" s="85">
        <f>SUM(H85:H87)</f>
        <v>272773051000</v>
      </c>
      <c r="I84" s="75">
        <f>IF(SUM(G85:G87)=0,"",E84/G84*100)</f>
      </c>
      <c r="J84" s="75">
        <f>IF(SUM(H85:H87)=0,"",F84/H84*100)</f>
        <v>105.3340740786743</v>
      </c>
    </row>
    <row r="85" spans="1:10" s="24" customFormat="1" ht="24" customHeight="1">
      <c r="A85" s="29"/>
      <c r="B85" s="29">
        <v>234167081572</v>
      </c>
      <c r="C85" s="79" t="s">
        <v>316</v>
      </c>
      <c r="D85" s="50"/>
      <c r="E85" s="29"/>
      <c r="F85" s="29">
        <v>260174542544</v>
      </c>
      <c r="G85" s="29"/>
      <c r="H85" s="29">
        <v>246781995000</v>
      </c>
      <c r="I85" s="63">
        <f aca="true" t="shared" si="3" ref="I85:J87">IF(G85=0,"",E85/G85*100)</f>
      </c>
      <c r="J85" s="63">
        <f t="shared" si="3"/>
        <v>105.42687384628688</v>
      </c>
    </row>
    <row r="86" spans="1:10" s="24" customFormat="1" ht="24" customHeight="1">
      <c r="A86" s="29"/>
      <c r="B86" s="29">
        <v>4630731309</v>
      </c>
      <c r="C86" s="79" t="s">
        <v>317</v>
      </c>
      <c r="D86" s="50"/>
      <c r="E86" s="29"/>
      <c r="F86" s="29">
        <v>4533349801</v>
      </c>
      <c r="G86" s="29"/>
      <c r="H86" s="29">
        <v>4606891000</v>
      </c>
      <c r="I86" s="63">
        <f t="shared" si="3"/>
      </c>
      <c r="J86" s="63">
        <f t="shared" si="3"/>
        <v>98.40366965487136</v>
      </c>
    </row>
    <row r="87" spans="1:10" s="24" customFormat="1" ht="24" customHeight="1">
      <c r="A87" s="29"/>
      <c r="B87" s="29">
        <v>21637953225</v>
      </c>
      <c r="C87" s="79" t="s">
        <v>315</v>
      </c>
      <c r="D87" s="50"/>
      <c r="E87" s="29"/>
      <c r="F87" s="29">
        <v>22615075262</v>
      </c>
      <c r="G87" s="29"/>
      <c r="H87" s="29">
        <v>21384165000</v>
      </c>
      <c r="I87" s="63">
        <f t="shared" si="3"/>
      </c>
      <c r="J87" s="63">
        <f t="shared" si="3"/>
        <v>105.75617641371548</v>
      </c>
    </row>
    <row r="88" spans="1:10" s="24" customFormat="1" ht="24" customHeight="1">
      <c r="A88" s="40"/>
      <c r="B88" s="40"/>
      <c r="C88" s="83"/>
      <c r="D88" s="31"/>
      <c r="E88" s="40"/>
      <c r="F88" s="40"/>
      <c r="G88" s="40"/>
      <c r="H88" s="40"/>
      <c r="I88" s="41"/>
      <c r="J88" s="41"/>
    </row>
    <row r="89" spans="1:10" s="24" customFormat="1" ht="24" customHeight="1">
      <c r="A89" s="29"/>
      <c r="B89" s="29"/>
      <c r="C89" s="78" t="s">
        <v>245</v>
      </c>
      <c r="D89" s="50" t="s">
        <v>13</v>
      </c>
      <c r="E89" s="29"/>
      <c r="F89" s="29"/>
      <c r="G89" s="29"/>
      <c r="H89" s="29"/>
      <c r="I89" s="26"/>
      <c r="J89" s="26"/>
    </row>
    <row r="90" spans="1:11" s="24" customFormat="1" ht="24" customHeight="1">
      <c r="A90" s="51" t="s">
        <v>13</v>
      </c>
      <c r="B90" s="51" t="s">
        <v>246</v>
      </c>
      <c r="C90" s="78" t="s">
        <v>157</v>
      </c>
      <c r="D90" s="50" t="s">
        <v>13</v>
      </c>
      <c r="E90" s="51" t="s">
        <v>13</v>
      </c>
      <c r="F90" s="51" t="s">
        <v>247</v>
      </c>
      <c r="G90" s="51" t="s">
        <v>13</v>
      </c>
      <c r="H90" s="51" t="s">
        <v>248</v>
      </c>
      <c r="I90" s="52" t="s">
        <v>13</v>
      </c>
      <c r="J90" s="52" t="s">
        <v>249</v>
      </c>
      <c r="K90" s="33"/>
    </row>
    <row r="91" spans="1:11" s="27" customFormat="1" ht="24" customHeight="1">
      <c r="A91" s="54" t="s">
        <v>13</v>
      </c>
      <c r="B91" s="54" t="s">
        <v>246</v>
      </c>
      <c r="C91" s="79" t="s">
        <v>250</v>
      </c>
      <c r="D91" s="53" t="s">
        <v>13</v>
      </c>
      <c r="E91" s="54" t="s">
        <v>13</v>
      </c>
      <c r="F91" s="54" t="s">
        <v>247</v>
      </c>
      <c r="G91" s="54" t="s">
        <v>13</v>
      </c>
      <c r="H91" s="54" t="s">
        <v>248</v>
      </c>
      <c r="I91" s="55" t="s">
        <v>13</v>
      </c>
      <c r="J91" s="55" t="s">
        <v>249</v>
      </c>
      <c r="K91" s="42"/>
    </row>
    <row r="92" spans="1:11" s="27" customFormat="1" ht="24" customHeight="1">
      <c r="A92" s="54"/>
      <c r="B92" s="54"/>
      <c r="C92" s="79"/>
      <c r="D92" s="53"/>
      <c r="E92" s="54"/>
      <c r="F92" s="54"/>
      <c r="G92" s="54"/>
      <c r="H92" s="54"/>
      <c r="I92" s="55"/>
      <c r="J92" s="55"/>
      <c r="K92" s="42"/>
    </row>
    <row r="93" spans="1:11" s="27" customFormat="1" ht="24" customHeight="1">
      <c r="A93" s="54"/>
      <c r="B93" s="54"/>
      <c r="C93" s="79"/>
      <c r="D93" s="53"/>
      <c r="E93" s="54"/>
      <c r="F93" s="54"/>
      <c r="G93" s="54"/>
      <c r="H93" s="54"/>
      <c r="I93" s="55"/>
      <c r="J93" s="55"/>
      <c r="K93" s="42"/>
    </row>
    <row r="94" spans="1:11" s="27" customFormat="1" ht="24" customHeight="1">
      <c r="A94" s="54"/>
      <c r="B94" s="54"/>
      <c r="C94" s="79"/>
      <c r="D94" s="53"/>
      <c r="E94" s="54"/>
      <c r="F94" s="54"/>
      <c r="G94" s="54"/>
      <c r="H94" s="54"/>
      <c r="I94" s="55"/>
      <c r="J94" s="55"/>
      <c r="K94" s="42"/>
    </row>
    <row r="95" spans="1:11" s="27" customFormat="1" ht="24" customHeight="1">
      <c r="A95" s="54"/>
      <c r="B95" s="54"/>
      <c r="C95" s="79"/>
      <c r="D95" s="53"/>
      <c r="E95" s="54"/>
      <c r="F95" s="54"/>
      <c r="G95" s="54"/>
      <c r="H95" s="54"/>
      <c r="I95" s="55"/>
      <c r="J95" s="55"/>
      <c r="K95" s="42"/>
    </row>
    <row r="96" spans="1:11" s="27" customFormat="1" ht="24" customHeight="1">
      <c r="A96" s="54"/>
      <c r="B96" s="54"/>
      <c r="C96" s="79"/>
      <c r="D96" s="53"/>
      <c r="E96" s="54"/>
      <c r="F96" s="54"/>
      <c r="G96" s="54"/>
      <c r="H96" s="54"/>
      <c r="I96" s="55"/>
      <c r="J96" s="55"/>
      <c r="K96" s="42"/>
    </row>
    <row r="97" spans="1:11" s="27" customFormat="1" ht="24" customHeight="1">
      <c r="A97" s="54"/>
      <c r="B97" s="54"/>
      <c r="C97" s="79"/>
      <c r="D97" s="53"/>
      <c r="E97" s="54"/>
      <c r="F97" s="54"/>
      <c r="G97" s="54"/>
      <c r="H97" s="54"/>
      <c r="I97" s="55"/>
      <c r="J97" s="55"/>
      <c r="K97" s="42"/>
    </row>
    <row r="98" spans="1:11" s="27" customFormat="1" ht="24" customHeight="1">
      <c r="A98" s="54"/>
      <c r="B98" s="54"/>
      <c r="C98" s="79"/>
      <c r="D98" s="53"/>
      <c r="E98" s="54"/>
      <c r="F98" s="54"/>
      <c r="G98" s="54"/>
      <c r="H98" s="54"/>
      <c r="I98" s="55"/>
      <c r="J98" s="55"/>
      <c r="K98" s="42"/>
    </row>
    <row r="99" spans="1:11" s="27" customFormat="1" ht="24" customHeight="1">
      <c r="A99" s="54"/>
      <c r="B99" s="54"/>
      <c r="C99" s="79"/>
      <c r="D99" s="53"/>
      <c r="E99" s="54"/>
      <c r="F99" s="54"/>
      <c r="G99" s="54"/>
      <c r="H99" s="54"/>
      <c r="I99" s="55"/>
      <c r="J99" s="55"/>
      <c r="K99" s="42"/>
    </row>
    <row r="100" spans="1:11" s="24" customFormat="1" ht="24" customHeight="1">
      <c r="A100" s="29"/>
      <c r="B100" s="29"/>
      <c r="C100" s="22"/>
      <c r="D100" s="31"/>
      <c r="E100" s="29"/>
      <c r="F100" s="29"/>
      <c r="G100" s="29"/>
      <c r="H100" s="29"/>
      <c r="I100" s="26"/>
      <c r="J100" s="26"/>
      <c r="K100" s="33"/>
    </row>
    <row r="101" spans="1:18" s="27" customFormat="1" ht="24" customHeight="1">
      <c r="A101" s="40"/>
      <c r="B101" s="40"/>
      <c r="C101" s="30"/>
      <c r="D101" s="31"/>
      <c r="E101" s="40"/>
      <c r="F101" s="40"/>
      <c r="G101" s="40"/>
      <c r="H101" s="40"/>
      <c r="I101" s="41"/>
      <c r="J101" s="41"/>
      <c r="K101" s="42"/>
      <c r="L101" s="42"/>
      <c r="M101" s="42"/>
      <c r="N101" s="42"/>
      <c r="O101" s="42"/>
      <c r="P101" s="42"/>
      <c r="Q101" s="42"/>
      <c r="R101" s="42"/>
    </row>
    <row r="102" spans="1:19" s="27" customFormat="1" ht="24" customHeight="1" thickBot="1">
      <c r="A102" s="44"/>
      <c r="B102" s="44"/>
      <c r="C102" s="37"/>
      <c r="D102" s="43"/>
      <c r="E102" s="44"/>
      <c r="F102" s="44"/>
      <c r="G102" s="44"/>
      <c r="H102" s="44"/>
      <c r="I102" s="44"/>
      <c r="J102" s="44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1:19" s="24" customFormat="1" ht="36" customHeight="1">
      <c r="A103" s="113" t="s">
        <v>318</v>
      </c>
      <c r="B103" s="113"/>
      <c r="C103" s="113"/>
      <c r="D103" s="113"/>
      <c r="E103" s="113"/>
      <c r="F103" s="92"/>
      <c r="G103" s="92"/>
      <c r="H103" s="92"/>
      <c r="I103" s="93"/>
      <c r="J103" s="9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s="24" customFormat="1" ht="24" customHeight="1">
      <c r="A104" s="45"/>
      <c r="B104" s="45"/>
      <c r="C104" s="30"/>
      <c r="D104" s="31"/>
      <c r="E104" s="45"/>
      <c r="F104" s="45"/>
      <c r="G104" s="45"/>
      <c r="H104" s="45"/>
      <c r="I104" s="41"/>
      <c r="J104" s="41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s="24" customFormat="1" ht="24" customHeight="1">
      <c r="A105" s="40"/>
      <c r="B105" s="40"/>
      <c r="C105" s="30"/>
      <c r="D105" s="31"/>
      <c r="E105" s="40"/>
      <c r="F105" s="40"/>
      <c r="G105" s="40"/>
      <c r="H105" s="40"/>
      <c r="I105" s="41"/>
      <c r="J105" s="41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s="24" customFormat="1" ht="24" customHeight="1">
      <c r="A106" s="45"/>
      <c r="B106" s="45"/>
      <c r="C106" s="30"/>
      <c r="D106" s="31"/>
      <c r="E106" s="45"/>
      <c r="F106" s="45"/>
      <c r="G106" s="45"/>
      <c r="H106" s="45"/>
      <c r="I106" s="41"/>
      <c r="J106" s="41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s="24" customFormat="1" ht="24" customHeight="1">
      <c r="A107" s="40"/>
      <c r="B107" s="40"/>
      <c r="C107" s="30"/>
      <c r="D107" s="31"/>
      <c r="E107" s="40"/>
      <c r="F107" s="40"/>
      <c r="G107" s="40"/>
      <c r="H107" s="40"/>
      <c r="I107" s="41"/>
      <c r="J107" s="41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s="24" customFormat="1" ht="24" customHeight="1">
      <c r="A108" s="45"/>
      <c r="B108" s="45"/>
      <c r="C108" s="30"/>
      <c r="D108" s="31"/>
      <c r="E108" s="45"/>
      <c r="F108" s="45"/>
      <c r="G108" s="45"/>
      <c r="H108" s="45"/>
      <c r="I108" s="41"/>
      <c r="J108" s="41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s="24" customFormat="1" ht="24" customHeight="1">
      <c r="A109" s="29"/>
      <c r="B109" s="29"/>
      <c r="C109" s="22"/>
      <c r="D109" s="31"/>
      <c r="E109" s="29"/>
      <c r="F109" s="29"/>
      <c r="G109" s="29"/>
      <c r="H109" s="29"/>
      <c r="I109" s="26"/>
      <c r="J109" s="26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s="24" customFormat="1" ht="24" customHeight="1">
      <c r="A110" s="29"/>
      <c r="B110" s="29"/>
      <c r="C110" s="22"/>
      <c r="D110" s="31"/>
      <c r="E110" s="29"/>
      <c r="F110" s="29"/>
      <c r="G110" s="29"/>
      <c r="H110" s="29"/>
      <c r="I110" s="26"/>
      <c r="J110" s="26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s="27" customFormat="1" ht="24" customHeight="1">
      <c r="A111" s="41"/>
      <c r="B111" s="41"/>
      <c r="C111" s="30"/>
      <c r="D111" s="31"/>
      <c r="E111" s="41"/>
      <c r="F111" s="41"/>
      <c r="G111" s="41"/>
      <c r="H111" s="41"/>
      <c r="I111" s="41"/>
      <c r="J111" s="41"/>
      <c r="K111" s="42"/>
      <c r="L111" s="42"/>
      <c r="M111" s="42"/>
      <c r="N111" s="42"/>
      <c r="O111" s="42"/>
      <c r="P111" s="42"/>
      <c r="Q111" s="42"/>
      <c r="R111" s="42"/>
      <c r="S111" s="42"/>
    </row>
    <row r="112" spans="1:19" s="27" customFormat="1" ht="24" customHeight="1">
      <c r="A112" s="41"/>
      <c r="B112" s="41"/>
      <c r="C112" s="30"/>
      <c r="D112" s="31"/>
      <c r="E112" s="41"/>
      <c r="F112" s="41"/>
      <c r="G112" s="41"/>
      <c r="H112" s="41"/>
      <c r="I112" s="41"/>
      <c r="J112" s="41"/>
      <c r="K112" s="42"/>
      <c r="L112" s="42"/>
      <c r="M112" s="42"/>
      <c r="N112" s="42"/>
      <c r="O112" s="42"/>
      <c r="P112" s="42"/>
      <c r="Q112" s="42"/>
      <c r="R112" s="42"/>
      <c r="S112" s="42"/>
    </row>
    <row r="113" spans="1:19" s="27" customFormat="1" ht="24" customHeight="1">
      <c r="A113" s="45"/>
      <c r="B113" s="45"/>
      <c r="C113" s="22"/>
      <c r="D113" s="23"/>
      <c r="E113" s="45"/>
      <c r="F113" s="45"/>
      <c r="G113" s="45"/>
      <c r="H113" s="45"/>
      <c r="I113" s="26"/>
      <c r="J113" s="26"/>
      <c r="K113" s="42"/>
      <c r="L113" s="42"/>
      <c r="M113" s="42"/>
      <c r="N113" s="42"/>
      <c r="O113" s="42"/>
      <c r="P113" s="42"/>
      <c r="Q113" s="42"/>
      <c r="R113" s="42"/>
      <c r="S113" s="42"/>
    </row>
    <row r="114" spans="1:19" s="24" customFormat="1" ht="24" customHeight="1">
      <c r="A114" s="29"/>
      <c r="B114" s="29"/>
      <c r="C114" s="22"/>
      <c r="D114" s="31"/>
      <c r="E114" s="29"/>
      <c r="F114" s="29"/>
      <c r="G114" s="29"/>
      <c r="H114" s="29"/>
      <c r="I114" s="26"/>
      <c r="J114" s="26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s="24" customFormat="1" ht="24" customHeight="1">
      <c r="A115" s="29"/>
      <c r="B115" s="29"/>
      <c r="C115" s="22"/>
      <c r="D115" s="31"/>
      <c r="E115" s="29"/>
      <c r="F115" s="29"/>
      <c r="G115" s="29"/>
      <c r="H115" s="29"/>
      <c r="I115" s="26"/>
      <c r="J115" s="26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s="24" customFormat="1" ht="24" customHeight="1">
      <c r="A116" s="40"/>
      <c r="B116" s="40"/>
      <c r="C116" s="30"/>
      <c r="D116" s="31"/>
      <c r="E116" s="40"/>
      <c r="F116" s="40"/>
      <c r="G116" s="40"/>
      <c r="H116" s="40"/>
      <c r="I116" s="41"/>
      <c r="J116" s="41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s="24" customFormat="1" ht="24" customHeight="1">
      <c r="A117" s="26"/>
      <c r="B117" s="26"/>
      <c r="C117" s="22"/>
      <c r="D117" s="31"/>
      <c r="E117" s="26"/>
      <c r="F117" s="26"/>
      <c r="G117" s="26"/>
      <c r="H117" s="26"/>
      <c r="I117" s="26"/>
      <c r="J117" s="26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s="24" customFormat="1" ht="24" customHeight="1">
      <c r="A118" s="26"/>
      <c r="B118" s="26"/>
      <c r="C118" s="22"/>
      <c r="D118" s="31"/>
      <c r="E118" s="26"/>
      <c r="F118" s="26"/>
      <c r="G118" s="26"/>
      <c r="H118" s="26"/>
      <c r="I118" s="26"/>
      <c r="J118" s="26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s="24" customFormat="1" ht="24" customHeight="1">
      <c r="A119" s="26"/>
      <c r="B119" s="26"/>
      <c r="C119" s="22"/>
      <c r="D119" s="31"/>
      <c r="E119" s="26"/>
      <c r="F119" s="26"/>
      <c r="G119" s="26"/>
      <c r="H119" s="26"/>
      <c r="I119" s="26"/>
      <c r="J119" s="26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s="24" customFormat="1" ht="24" customHeight="1">
      <c r="A120" s="26"/>
      <c r="B120" s="26"/>
      <c r="C120" s="22"/>
      <c r="D120" s="31"/>
      <c r="E120" s="26"/>
      <c r="F120" s="26"/>
      <c r="G120" s="26"/>
      <c r="H120" s="26"/>
      <c r="I120" s="26"/>
      <c r="J120" s="26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s="24" customFormat="1" ht="24" customHeight="1">
      <c r="A121" s="26"/>
      <c r="B121" s="26"/>
      <c r="C121" s="22"/>
      <c r="D121" s="31"/>
      <c r="E121" s="26"/>
      <c r="F121" s="26"/>
      <c r="G121" s="26"/>
      <c r="H121" s="26"/>
      <c r="I121" s="26"/>
      <c r="J121" s="26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s="24" customFormat="1" ht="24" customHeight="1">
      <c r="A122" s="26"/>
      <c r="B122" s="26"/>
      <c r="C122" s="22"/>
      <c r="D122" s="31"/>
      <c r="E122" s="26"/>
      <c r="F122" s="26"/>
      <c r="G122" s="26"/>
      <c r="H122" s="26"/>
      <c r="I122" s="26"/>
      <c r="J122" s="26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s="24" customFormat="1" ht="24" customHeight="1">
      <c r="A123" s="26"/>
      <c r="B123" s="26"/>
      <c r="C123" s="22"/>
      <c r="D123" s="31"/>
      <c r="E123" s="26"/>
      <c r="F123" s="26"/>
      <c r="G123" s="26"/>
      <c r="H123" s="26"/>
      <c r="I123" s="26"/>
      <c r="J123" s="26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s="24" customFormat="1" ht="24" customHeight="1">
      <c r="A124" s="26"/>
      <c r="B124" s="26"/>
      <c r="C124" s="22"/>
      <c r="D124" s="31"/>
      <c r="E124" s="26"/>
      <c r="F124" s="26"/>
      <c r="G124" s="26"/>
      <c r="H124" s="26"/>
      <c r="I124" s="26"/>
      <c r="J124" s="26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s="24" customFormat="1" ht="24" customHeight="1">
      <c r="A125" s="26"/>
      <c r="B125" s="26"/>
      <c r="C125" s="22"/>
      <c r="D125" s="31"/>
      <c r="E125" s="26"/>
      <c r="F125" s="26"/>
      <c r="G125" s="26"/>
      <c r="H125" s="26"/>
      <c r="I125" s="26"/>
      <c r="J125" s="26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s="24" customFormat="1" ht="24" customHeight="1">
      <c r="A126" s="26"/>
      <c r="B126" s="26"/>
      <c r="C126" s="22"/>
      <c r="D126" s="31"/>
      <c r="E126" s="26"/>
      <c r="F126" s="26"/>
      <c r="G126" s="26"/>
      <c r="H126" s="26"/>
      <c r="I126" s="26"/>
      <c r="J126" s="26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s="24" customFormat="1" ht="24" customHeight="1">
      <c r="A127" s="26"/>
      <c r="B127" s="26"/>
      <c r="C127" s="22"/>
      <c r="D127" s="31"/>
      <c r="E127" s="26"/>
      <c r="F127" s="26"/>
      <c r="G127" s="26"/>
      <c r="H127" s="26"/>
      <c r="I127" s="26"/>
      <c r="J127" s="26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s="24" customFormat="1" ht="24" customHeight="1">
      <c r="A128" s="26"/>
      <c r="B128" s="26"/>
      <c r="C128" s="22"/>
      <c r="D128" s="31"/>
      <c r="E128" s="26"/>
      <c r="F128" s="26"/>
      <c r="G128" s="26"/>
      <c r="H128" s="26"/>
      <c r="I128" s="26"/>
      <c r="J128" s="26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s="24" customFormat="1" ht="24" customHeight="1">
      <c r="A129" s="26"/>
      <c r="B129" s="26"/>
      <c r="C129" s="22"/>
      <c r="D129" s="31"/>
      <c r="E129" s="26"/>
      <c r="F129" s="26"/>
      <c r="G129" s="26"/>
      <c r="H129" s="26"/>
      <c r="I129" s="26"/>
      <c r="J129" s="26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s="24" customFormat="1" ht="24" customHeight="1">
      <c r="A130" s="26"/>
      <c r="B130" s="26"/>
      <c r="C130" s="22"/>
      <c r="D130" s="31"/>
      <c r="E130" s="26"/>
      <c r="F130" s="26"/>
      <c r="G130" s="26"/>
      <c r="H130" s="26"/>
      <c r="I130" s="26"/>
      <c r="J130" s="26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s="24" customFormat="1" ht="24" customHeight="1">
      <c r="A131" s="26"/>
      <c r="B131" s="26"/>
      <c r="C131" s="22"/>
      <c r="D131" s="31"/>
      <c r="E131" s="26"/>
      <c r="F131" s="26"/>
      <c r="G131" s="26"/>
      <c r="H131" s="26"/>
      <c r="I131" s="26"/>
      <c r="J131" s="26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s="24" customFormat="1" ht="24" customHeight="1">
      <c r="A132" s="26"/>
      <c r="B132" s="26"/>
      <c r="C132" s="22"/>
      <c r="D132" s="31"/>
      <c r="E132" s="26"/>
      <c r="F132" s="26"/>
      <c r="G132" s="26"/>
      <c r="H132" s="26"/>
      <c r="I132" s="26"/>
      <c r="J132" s="26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s="24" customFormat="1" ht="24" customHeight="1">
      <c r="A133" s="26"/>
      <c r="B133" s="26"/>
      <c r="C133" s="22"/>
      <c r="D133" s="31"/>
      <c r="E133" s="26"/>
      <c r="F133" s="26"/>
      <c r="G133" s="26"/>
      <c r="H133" s="26"/>
      <c r="I133" s="26"/>
      <c r="J133" s="26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0" s="27" customFormat="1" ht="24" customHeight="1" thickBot="1">
      <c r="A134" s="44"/>
      <c r="B134" s="44"/>
      <c r="C134" s="37"/>
      <c r="D134" s="43"/>
      <c r="E134" s="44"/>
      <c r="F134" s="44"/>
      <c r="G134" s="44"/>
      <c r="H134" s="44"/>
      <c r="I134" s="44"/>
      <c r="J134" s="44"/>
    </row>
    <row r="135" spans="1:10" ht="36" customHeight="1">
      <c r="A135" s="110"/>
      <c r="B135" s="110"/>
      <c r="C135" s="110"/>
      <c r="D135" s="110"/>
      <c r="E135" s="110"/>
      <c r="F135" s="46"/>
      <c r="G135" s="47"/>
      <c r="H135" s="47"/>
      <c r="I135" s="47"/>
      <c r="J135" s="47"/>
    </row>
    <row r="136" spans="1:6" ht="17.25" customHeight="1">
      <c r="A136" s="46"/>
      <c r="F136" s="49"/>
    </row>
  </sheetData>
  <mergeCells count="11">
    <mergeCell ref="I4:J5"/>
    <mergeCell ref="A4:B5"/>
    <mergeCell ref="C4:C6"/>
    <mergeCell ref="D4:D6"/>
    <mergeCell ref="F2:H2"/>
    <mergeCell ref="E4:E5"/>
    <mergeCell ref="F4:F5"/>
    <mergeCell ref="A135:E135"/>
    <mergeCell ref="G4:H5"/>
    <mergeCell ref="A2:E2"/>
    <mergeCell ref="A103:E103"/>
  </mergeCells>
  <printOptions horizontalCentered="1"/>
  <pageMargins left="0.5905511811023623" right="0.5905511811023623" top="0.7874015748031497" bottom="0.5905511811023623" header="0.7874015748031497" footer="0.5905511811023623"/>
  <pageSetup firstPageNumber="1" useFirstPageNumber="1" horizontalDpi="600" verticalDpi="600" orientation="portrait" pageOrder="overThenDown" paperSize="9" scale="83" r:id="rId1"/>
  <rowBreaks count="3" manualBreakCount="3">
    <brk id="39" max="255" man="1"/>
    <brk id="71" max="9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2013-04-16T11:11:34Z</cp:lastPrinted>
  <dcterms:modified xsi:type="dcterms:W3CDTF">2013-04-24T02:04:02Z</dcterms:modified>
  <cp:category/>
  <cp:version/>
  <cp:contentType/>
  <cp:contentStatus/>
</cp:coreProperties>
</file>