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30" activeTab="0"/>
  </bookViews>
  <sheets>
    <sheet name="表一" sheetId="1" r:id="rId1"/>
  </sheets>
  <externalReferences>
    <externalReference r:id="rId4"/>
    <externalReference r:id="rId5"/>
    <externalReference r:id="rId6"/>
    <externalReference r:id="rId7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'表一'!$A$1:$M$11</definedName>
    <definedName name="Print_Area_MI">#REF!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<sst xmlns="http://schemas.openxmlformats.org/spreadsheetml/2006/main" count="18" uniqueCount="18">
  <si>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９３ 年 度 中 央 政 府 總 預 算 歲 入 執 行 情 形 表</t>
  </si>
  <si>
    <t xml:space="preserve">                                      中 華 民 國  93  年   3   月</t>
  </si>
  <si>
    <t>單位：億元</t>
  </si>
  <si>
    <t>科         目</t>
  </si>
  <si>
    <t>預  算  數</t>
  </si>
  <si>
    <t>累計分配數</t>
  </si>
  <si>
    <t>累　　計　　實　　收　　數</t>
  </si>
  <si>
    <t>占預算％</t>
  </si>
  <si>
    <t>占分配％</t>
  </si>
  <si>
    <t>較分配增減數</t>
  </si>
  <si>
    <t>合             計</t>
  </si>
  <si>
    <r>
      <t xml:space="preserve">    </t>
    </r>
    <r>
      <rPr>
        <sz val="14"/>
        <rFont val="標楷體"/>
        <family val="4"/>
      </rPr>
      <t>金    額</t>
    </r>
  </si>
  <si>
    <r>
      <t>1.</t>
    </r>
    <r>
      <rPr>
        <sz val="14"/>
        <rFont val="標楷體"/>
        <family val="4"/>
      </rPr>
      <t>稅課收入</t>
    </r>
  </si>
  <si>
    <r>
      <t>2.</t>
    </r>
    <r>
      <rPr>
        <sz val="14"/>
        <rFont val="標楷體"/>
        <family val="4"/>
      </rPr>
      <t>罰款及賠償收入</t>
    </r>
  </si>
  <si>
    <r>
      <t>3.</t>
    </r>
    <r>
      <rPr>
        <sz val="14"/>
        <rFont val="標楷體"/>
        <family val="4"/>
      </rPr>
      <t>規費收入</t>
    </r>
  </si>
  <si>
    <r>
      <t>4.</t>
    </r>
    <r>
      <rPr>
        <sz val="14"/>
        <rFont val="標楷體"/>
        <family val="4"/>
      </rPr>
      <t>財產收入</t>
    </r>
  </si>
  <si>
    <r>
      <t>5.</t>
    </r>
    <r>
      <rPr>
        <sz val="14"/>
        <rFont val="標楷體"/>
        <family val="4"/>
      </rPr>
      <t>營業盈餘及事業收入</t>
    </r>
  </si>
  <si>
    <r>
      <t>6.</t>
    </r>
    <r>
      <rPr>
        <sz val="14"/>
        <rFont val="標楷體"/>
        <family val="4"/>
      </rPr>
      <t>其他收入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</si>
</sst>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8" formatCode="General_)"/>
    <numFmt numFmtId="186" formatCode="0.00_)"/>
    <numFmt numFmtId="196" formatCode="_(&quot;$&quot;* #,##0.00_);_(&quot;$&quot;* \(#,##0.00\);_(&quot;$&quot;* &quot;-&quot;??_);_(@_)"/>
  </numFmts>
  <fonts count="36">
    <font>
      <sz val="12"/>
      <name val="新細明體"/>
      <family val="0"/>
    </font>
    <font>
      <sz val="10"/>
      <name val="MS Sans Serif"/>
      <family val="2"/>
    </font>
    <font>
      <sz val="10"/>
      <name val="Arial"/>
      <family val="2"/>
    </font>
    <font>
      <sz val="10"/>
      <name val="Helv"/>
      <family val="2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2"/>
      <name val="Helv"/>
      <family val="2"/>
    </font>
    <font>
      <sz val="12"/>
      <name val="Times New Roman"/>
      <family val="1"/>
    </font>
    <font>
      <sz val="10"/>
      <name val="Univers (W1)"/>
      <family val="2"/>
    </font>
    <font>
      <sz val="10"/>
      <name val="Times New Roman"/>
      <family val="1"/>
    </font>
    <font>
      <sz val="10"/>
      <name val="Geneva"/>
      <family val="2"/>
    </font>
    <font>
      <sz val="10"/>
      <name val="華康中楷體"/>
      <family val="3"/>
    </font>
    <font>
      <sz val="12"/>
      <name val="細明體"/>
      <family val="3"/>
    </font>
    <font>
      <sz val="13"/>
      <name val="Times New Roman"/>
      <family val="1"/>
    </font>
    <font>
      <sz val="12"/>
      <name val="華康中楷體"/>
      <family val="3"/>
    </font>
    <font>
      <sz val="8"/>
      <name val="Book Antiqua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sz val="12"/>
      <name val="標楷體"/>
      <family val="4"/>
    </font>
    <font>
      <u val="single"/>
      <sz val="9"/>
      <color indexed="12"/>
      <name val="華康中楷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b/>
      <sz val="16"/>
      <name val="華康楷書體W6"/>
      <family val="3"/>
    </font>
    <font>
      <sz val="10"/>
      <name val="Courier"/>
      <family val="3"/>
    </font>
    <font>
      <sz val="11"/>
      <name val="華康楷書體W5"/>
      <family val="3"/>
    </font>
    <font>
      <sz val="11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b/>
      <sz val="12"/>
      <name val="華康楷書體W5"/>
      <family val="3"/>
    </font>
    <font>
      <sz val="12"/>
      <name val="華康楷書體W5"/>
      <family val="3"/>
    </font>
    <font>
      <b/>
      <sz val="14"/>
      <name val="標楷體"/>
      <family val="4"/>
    </font>
    <font>
      <b/>
      <sz val="14"/>
      <name val="Times New Roman"/>
      <family val="1"/>
    </font>
    <font>
      <sz val="14"/>
      <name val="華康楷書體W5"/>
      <family val="3"/>
    </font>
    <font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8" fontId="4" fillId="0" borderId="0" applyBorder="0" applyAlignment="0">
      <protection/>
    </xf>
    <xf numFmtId="178" fontId="5" fillId="2" borderId="1" applyNumberFormat="0" applyFont="0" applyFill="0" applyBorder="0">
      <alignment horizontal="center" vertical="center"/>
      <protection/>
    </xf>
    <xf numFmtId="186" fontId="6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96" fontId="23" fillId="0" borderId="0" xfId="29" applyFont="1" applyAlignment="1">
      <alignment horizontal="centerContinuous" vertical="center"/>
    </xf>
    <xf numFmtId="196" fontId="24" fillId="0" borderId="0" xfId="29" applyFont="1" applyAlignment="1">
      <alignment horizontal="centerContinuous" vertical="center"/>
    </xf>
    <xf numFmtId="41" fontId="24" fillId="0" borderId="0" xfId="29" applyFont="1" applyAlignment="1">
      <alignment/>
    </xf>
    <xf numFmtId="196" fontId="19" fillId="0" borderId="0" xfId="29" applyFont="1" applyAlignment="1" quotePrefix="1">
      <alignment horizontal="left" vertical="center"/>
    </xf>
    <xf numFmtId="196" fontId="5" fillId="0" borderId="0" xfId="29" applyAlignment="1">
      <alignment/>
    </xf>
    <xf numFmtId="196" fontId="5" fillId="0" borderId="0" xfId="29" applyFont="1" applyAlignment="1">
      <alignment vertical="center"/>
    </xf>
    <xf numFmtId="41" fontId="25" fillId="0" borderId="0" xfId="29" applyFont="1" applyAlignment="1">
      <alignment/>
    </xf>
    <xf numFmtId="196" fontId="26" fillId="0" borderId="0" xfId="29" applyFont="1" applyAlignment="1">
      <alignment horizontal="centerContinuous" vertical="center"/>
    </xf>
    <xf numFmtId="196" fontId="27" fillId="0" borderId="0" xfId="29" applyFont="1" applyAlignment="1">
      <alignment horizontal="right" vertical="center"/>
    </xf>
    <xf numFmtId="0" fontId="28" fillId="0" borderId="2" xfId="0" applyFont="1" applyBorder="1" applyAlignment="1" applyProtection="1">
      <alignment horizontal="centerContinuous" vertical="center"/>
      <protection/>
    </xf>
    <xf numFmtId="0" fontId="28" fillId="0" borderId="3" xfId="0" applyFont="1" applyBorder="1" applyAlignment="1" applyProtection="1">
      <alignment horizontal="centerContinuous"/>
      <protection/>
    </xf>
    <xf numFmtId="0" fontId="28" fillId="0" borderId="4" xfId="0" applyFont="1" applyBorder="1" applyAlignment="1" applyProtection="1">
      <alignment horizontal="centerContinuous"/>
      <protection/>
    </xf>
    <xf numFmtId="0" fontId="19" fillId="0" borderId="0" xfId="0" applyFont="1" applyAlignment="1">
      <alignment/>
    </xf>
    <xf numFmtId="0" fontId="18" fillId="0" borderId="5" xfId="0" applyFont="1" applyBorder="1" applyAlignment="1" applyProtection="1">
      <alignment horizontal="left" vertical="center"/>
      <protection/>
    </xf>
    <xf numFmtId="0" fontId="28" fillId="0" borderId="6" xfId="0" applyFont="1" applyBorder="1" applyAlignment="1" applyProtection="1">
      <alignment horizontal="centerContinuous" vertical="center"/>
      <protection/>
    </xf>
    <xf numFmtId="0" fontId="28" fillId="0" borderId="5" xfId="0" applyFont="1" applyBorder="1" applyAlignment="1" applyProtection="1">
      <alignment horizontal="centerContinuous" vertical="center"/>
      <protection/>
    </xf>
    <xf numFmtId="0" fontId="28" fillId="0" borderId="7" xfId="0" applyFont="1" applyBorder="1" applyAlignment="1" applyProtection="1">
      <alignment horizontal="centerContinuous" vertical="center"/>
      <protection/>
    </xf>
    <xf numFmtId="0" fontId="28" fillId="0" borderId="8" xfId="0" applyFont="1" applyBorder="1" applyAlignment="1" applyProtection="1">
      <alignment horizontal="centerContinuous" vertical="center"/>
      <protection/>
    </xf>
    <xf numFmtId="0" fontId="27" fillId="0" borderId="7" xfId="0" applyFont="1" applyBorder="1" applyAlignment="1" applyProtection="1">
      <alignment horizontal="centerContinuous" vertical="center"/>
      <protection/>
    </xf>
    <xf numFmtId="0" fontId="28" fillId="0" borderId="9" xfId="0" applyFont="1" applyBorder="1" applyAlignment="1" applyProtection="1">
      <alignment horizontal="centerContinuous"/>
      <protection/>
    </xf>
    <xf numFmtId="3" fontId="18" fillId="0" borderId="10" xfId="28" applyNumberFormat="1" applyFont="1" applyFill="1" applyBorder="1" applyAlignment="1" applyProtection="1" quotePrefix="1">
      <alignment horizontal="left" vertical="center"/>
      <protection/>
    </xf>
    <xf numFmtId="3" fontId="18" fillId="0" borderId="11" xfId="28" applyNumberFormat="1" applyFont="1" applyFill="1" applyBorder="1" applyAlignment="1" applyProtection="1">
      <alignment horizontal="right" vertical="center"/>
      <protection/>
    </xf>
    <xf numFmtId="42" fontId="18" fillId="0" borderId="8" xfId="28" applyFont="1" applyFill="1" applyBorder="1" applyAlignment="1" applyProtection="1">
      <alignment horizontal="right" vertical="center"/>
      <protection/>
    </xf>
    <xf numFmtId="3" fontId="18" fillId="0" borderId="8" xfId="28" applyNumberFormat="1" applyFont="1" applyFill="1" applyBorder="1" applyAlignment="1" applyProtection="1">
      <alignment horizontal="right" vertical="center"/>
      <protection/>
    </xf>
    <xf numFmtId="3" fontId="18" fillId="0" borderId="12" xfId="28" applyNumberFormat="1" applyFont="1" applyFill="1" applyBorder="1" applyAlignment="1" applyProtection="1">
      <alignment horizontal="right" vertical="center"/>
      <protection/>
    </xf>
    <xf numFmtId="3" fontId="30" fillId="0" borderId="0" xfId="28" applyNumberFormat="1" applyFont="1" applyAlignment="1">
      <alignment horizontal="right" vertical="center"/>
    </xf>
    <xf numFmtId="3" fontId="18" fillId="0" borderId="10" xfId="28" applyNumberFormat="1" applyFont="1" applyBorder="1" applyAlignment="1" applyProtection="1" quotePrefix="1">
      <alignment horizontal="left" vertical="center"/>
      <protection/>
    </xf>
    <xf numFmtId="3" fontId="18" fillId="0" borderId="11" xfId="28" applyNumberFormat="1" applyFont="1" applyBorder="1" applyAlignment="1" applyProtection="1">
      <alignment horizontal="right" vertical="center"/>
      <protection/>
    </xf>
    <xf numFmtId="42" fontId="18" fillId="0" borderId="8" xfId="28" applyFont="1" applyBorder="1" applyAlignment="1" applyProtection="1">
      <alignment horizontal="right" vertical="center"/>
      <protection/>
    </xf>
    <xf numFmtId="3" fontId="18" fillId="0" borderId="8" xfId="28" applyNumberFormat="1" applyFont="1" applyBorder="1" applyAlignment="1" applyProtection="1">
      <alignment horizontal="right" vertical="center"/>
      <protection/>
    </xf>
    <xf numFmtId="3" fontId="18" fillId="0" borderId="12" xfId="28" applyNumberFormat="1" applyFont="1" applyBorder="1" applyAlignment="1" applyProtection="1">
      <alignment horizontal="right" vertical="center"/>
      <protection/>
    </xf>
    <xf numFmtId="178" fontId="31" fillId="0" borderId="0" xfId="28" applyNumberFormat="1" applyFont="1" applyAlignment="1">
      <alignment horizontal="right" vertical="center"/>
    </xf>
    <xf numFmtId="3" fontId="18" fillId="0" borderId="8" xfId="28" applyNumberFormat="1" applyFont="1" applyBorder="1" applyAlignment="1" applyProtection="1">
      <alignment horizontal="centerContinuous" vertical="center"/>
      <protection/>
    </xf>
    <xf numFmtId="3" fontId="31" fillId="0" borderId="0" xfId="28" applyNumberFormat="1" applyFont="1" applyAlignment="1">
      <alignment horizontal="right" vertical="center"/>
    </xf>
    <xf numFmtId="3" fontId="18" fillId="0" borderId="8" xfId="28" applyNumberFormat="1" applyFont="1" applyFill="1" applyBorder="1" applyAlignment="1" applyProtection="1">
      <alignment horizontal="centerContinuous" vertical="center"/>
      <protection/>
    </xf>
    <xf numFmtId="176" fontId="18" fillId="0" borderId="8" xfId="28" applyNumberFormat="1" applyFont="1" applyBorder="1" applyAlignment="1" applyProtection="1">
      <alignment horizontal="centerContinuous" vertical="center"/>
      <protection/>
    </xf>
    <xf numFmtId="3" fontId="32" fillId="0" borderId="13" xfId="28" applyNumberFormat="1" applyFont="1" applyFill="1" applyBorder="1" applyAlignment="1" applyProtection="1" quotePrefix="1">
      <alignment horizontal="center" vertical="center"/>
      <protection/>
    </xf>
    <xf numFmtId="3" fontId="33" fillId="0" borderId="14" xfId="28" applyNumberFormat="1" applyFont="1" applyFill="1" applyBorder="1" applyAlignment="1" applyProtection="1">
      <alignment horizontal="right" vertical="center"/>
      <protection/>
    </xf>
    <xf numFmtId="42" fontId="33" fillId="0" borderId="15" xfId="28" applyFont="1" applyBorder="1" applyAlignment="1" applyProtection="1">
      <alignment horizontal="right" vertical="center"/>
      <protection/>
    </xf>
    <xf numFmtId="3" fontId="33" fillId="0" borderId="14" xfId="28" applyNumberFormat="1" applyFont="1" applyBorder="1" applyAlignment="1" applyProtection="1">
      <alignment horizontal="right" vertical="center"/>
      <protection/>
    </xf>
    <xf numFmtId="0" fontId="34" fillId="0" borderId="15" xfId="0" applyFont="1" applyBorder="1" applyAlignment="1" applyProtection="1">
      <alignment horizontal="centerContinuous"/>
      <protection/>
    </xf>
    <xf numFmtId="0" fontId="34" fillId="0" borderId="16" xfId="0" applyFont="1" applyBorder="1" applyAlignment="1" applyProtection="1">
      <alignment horizontal="centerContinuous"/>
      <protection/>
    </xf>
    <xf numFmtId="0" fontId="31" fillId="0" borderId="0" xfId="0" applyFont="1" applyAlignment="1">
      <alignment/>
    </xf>
    <xf numFmtId="0" fontId="35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28" fillId="0" borderId="17" xfId="0" applyFont="1" applyBorder="1" applyAlignment="1" applyProtection="1">
      <alignment horizontal="center" vertical="center"/>
      <protection/>
    </xf>
    <xf numFmtId="0" fontId="28" fillId="0" borderId="18" xfId="0" applyFont="1" applyBorder="1" applyAlignment="1" applyProtection="1">
      <alignment horizontal="center" vertical="center"/>
      <protection/>
    </xf>
    <xf numFmtId="0" fontId="28" fillId="0" borderId="19" xfId="0" applyFont="1" applyBorder="1" applyAlignment="1" applyProtection="1">
      <alignment horizontal="center" vertical="center"/>
      <protection/>
    </xf>
    <xf numFmtId="0" fontId="28" fillId="0" borderId="6" xfId="0" applyFont="1" applyBorder="1" applyAlignment="1" applyProtection="1">
      <alignment horizontal="center" vertical="center"/>
      <protection/>
    </xf>
    <xf numFmtId="0" fontId="28" fillId="0" borderId="20" xfId="0" applyFont="1" applyBorder="1" applyAlignment="1" applyProtection="1" quotePrefix="1">
      <alignment horizontal="center" vertical="center"/>
      <protection/>
    </xf>
    <xf numFmtId="0" fontId="28" fillId="0" borderId="21" xfId="0" applyFont="1" applyBorder="1" applyAlignment="1" applyProtection="1" quotePrefix="1">
      <alignment horizontal="center" vertical="center"/>
      <protection/>
    </xf>
  </cellXfs>
  <cellStyles count="3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_laroux" xfId="15"/>
    <cellStyle name="Currency [0]_laroux" xfId="16"/>
    <cellStyle name="Currency_laroux" xfId="17"/>
    <cellStyle name="eng" xfId="18"/>
    <cellStyle name="lu" xfId="19"/>
    <cellStyle name="Normal - Style1" xfId="20"/>
    <cellStyle name="Normal_Basic Assumptions" xfId="21"/>
    <cellStyle name="Comma" xfId="22"/>
    <cellStyle name="Comma [0]" xfId="23"/>
    <cellStyle name="Percent" xfId="24"/>
    <cellStyle name="Currency" xfId="25"/>
    <cellStyle name="Currency [0]" xfId="26"/>
    <cellStyle name="貨幣[0]_A-DET07" xfId="27"/>
    <cellStyle name="貨幣[0]_Name" xfId="28"/>
    <cellStyle name="貨幣_8910院會--圖表" xfId="29"/>
    <cellStyle name="Hyperlink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bas.gov.tw/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bas.gov.tw/93&#25910;&#25903;&#26376;&#22577;\&#27506;&#20837;93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總表"/>
      <sheetName val="稅課"/>
      <sheetName val="機關明細"/>
      <sheetName val="以前總表"/>
      <sheetName val="以前機關明細"/>
      <sheetName val="營業盈餘"/>
    </sheetNames>
    <sheetDataSet>
      <sheetData sheetId="2">
        <row r="57">
          <cell r="C57">
            <v>1754</v>
          </cell>
          <cell r="D57">
            <v>1943</v>
          </cell>
          <cell r="G57">
            <v>40</v>
          </cell>
          <cell r="H57">
            <v>43</v>
          </cell>
          <cell r="I57">
            <v>83</v>
          </cell>
          <cell r="J57">
            <v>77</v>
          </cell>
          <cell r="K57">
            <v>81</v>
          </cell>
          <cell r="L57">
            <v>63</v>
          </cell>
          <cell r="M57">
            <v>1078</v>
          </cell>
          <cell r="N57">
            <v>1083</v>
          </cell>
          <cell r="R57">
            <v>53</v>
          </cell>
          <cell r="S57">
            <v>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showGridLines="0" tabSelected="1" zoomScale="85" zoomScaleNormal="85" workbookViewId="0" topLeftCell="A1">
      <selection activeCell="C19" sqref="C19"/>
    </sheetView>
  </sheetViews>
  <sheetFormatPr defaultColWidth="9.00390625" defaultRowHeight="16.5"/>
  <cols>
    <col min="1" max="1" width="29.00390625" style="44" customWidth="1"/>
    <col min="2" max="2" width="10.625" style="45" customWidth="1"/>
    <col min="3" max="3" width="4.875" style="45" customWidth="1"/>
    <col min="4" max="4" width="10.625" style="45" customWidth="1"/>
    <col min="5" max="5" width="4.625" style="45" customWidth="1"/>
    <col min="6" max="6" width="11.375" style="46" customWidth="1"/>
    <col min="7" max="7" width="3.50390625" style="46" customWidth="1"/>
    <col min="8" max="8" width="8.50390625" style="46" customWidth="1"/>
    <col min="9" max="9" width="2.375" style="46" customWidth="1"/>
    <col min="10" max="10" width="8.625" style="46" customWidth="1"/>
    <col min="11" max="11" width="2.25390625" style="46" customWidth="1"/>
    <col min="13" max="13" width="4.125" style="0" customWidth="1"/>
  </cols>
  <sheetData>
    <row r="1" spans="1:11" s="3" customFormat="1" ht="34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3" s="7" customFormat="1" ht="23.25" customHeight="1" thickBot="1">
      <c r="A2" s="4" t="s">
        <v>1</v>
      </c>
      <c r="B2" s="5"/>
      <c r="C2" s="5"/>
      <c r="D2" s="5"/>
      <c r="E2" s="5"/>
      <c r="F2" s="6"/>
      <c r="G2" s="6"/>
      <c r="H2" s="6"/>
      <c r="I2" s="6"/>
      <c r="K2" s="8"/>
      <c r="M2" s="9" t="s">
        <v>2</v>
      </c>
    </row>
    <row r="3" spans="1:13" s="13" customFormat="1" ht="29.25" customHeight="1">
      <c r="A3" s="51" t="s">
        <v>3</v>
      </c>
      <c r="B3" s="47" t="s">
        <v>4</v>
      </c>
      <c r="C3" s="48"/>
      <c r="D3" s="47" t="s">
        <v>5</v>
      </c>
      <c r="E3" s="48"/>
      <c r="F3" s="10" t="s">
        <v>6</v>
      </c>
      <c r="G3" s="11"/>
      <c r="H3" s="11"/>
      <c r="I3" s="11"/>
      <c r="J3" s="11"/>
      <c r="K3" s="12"/>
      <c r="L3" s="11"/>
      <c r="M3" s="12"/>
    </row>
    <row r="4" spans="1:13" s="13" customFormat="1" ht="26.25" customHeight="1">
      <c r="A4" s="52"/>
      <c r="B4" s="49"/>
      <c r="C4" s="50"/>
      <c r="D4" s="49"/>
      <c r="E4" s="50"/>
      <c r="F4" s="14" t="s">
        <v>11</v>
      </c>
      <c r="G4" s="15"/>
      <c r="H4" s="16" t="s">
        <v>7</v>
      </c>
      <c r="I4" s="15"/>
      <c r="J4" s="17" t="s">
        <v>8</v>
      </c>
      <c r="K4" s="18"/>
      <c r="L4" s="19" t="s">
        <v>9</v>
      </c>
      <c r="M4" s="20"/>
    </row>
    <row r="5" spans="1:13" s="26" customFormat="1" ht="45" customHeight="1">
      <c r="A5" s="21" t="s">
        <v>12</v>
      </c>
      <c r="B5" s="22">
        <v>9031</v>
      </c>
      <c r="C5" s="23"/>
      <c r="D5" s="22">
        <f>'[4]機關明細'!C$57</f>
        <v>1754</v>
      </c>
      <c r="E5" s="23"/>
      <c r="F5" s="22">
        <f>'[4]機關明細'!D$57</f>
        <v>1943</v>
      </c>
      <c r="G5" s="23"/>
      <c r="H5" s="22">
        <f>F5/B5*100</f>
        <v>21.514782416122248</v>
      </c>
      <c r="I5" s="23"/>
      <c r="J5" s="22">
        <f>F5/D5*100</f>
        <v>110.77537058152794</v>
      </c>
      <c r="K5" s="24"/>
      <c r="L5" s="22">
        <f aca="true" t="shared" si="0" ref="L5:L11">F5-D5</f>
        <v>189</v>
      </c>
      <c r="M5" s="25"/>
    </row>
    <row r="6" spans="1:13" s="32" customFormat="1" ht="45" customHeight="1">
      <c r="A6" s="27" t="s">
        <v>13</v>
      </c>
      <c r="B6" s="28">
        <v>171</v>
      </c>
      <c r="C6" s="29"/>
      <c r="D6" s="28">
        <f>'[4]機關明細'!G$57</f>
        <v>40</v>
      </c>
      <c r="E6" s="29"/>
      <c r="F6" s="28">
        <f>'[4]機關明細'!H$57</f>
        <v>43</v>
      </c>
      <c r="G6" s="29"/>
      <c r="H6" s="28">
        <f>F6/B6*100</f>
        <v>25.146198830409354</v>
      </c>
      <c r="I6" s="29"/>
      <c r="J6" s="28">
        <f>F6/D6*100</f>
        <v>107.5</v>
      </c>
      <c r="K6" s="30"/>
      <c r="L6" s="22">
        <f t="shared" si="0"/>
        <v>3</v>
      </c>
      <c r="M6" s="31"/>
    </row>
    <row r="7" spans="1:13" s="34" customFormat="1" ht="45" customHeight="1">
      <c r="A7" s="27" t="s">
        <v>14</v>
      </c>
      <c r="B7" s="28">
        <v>560</v>
      </c>
      <c r="C7" s="33"/>
      <c r="D7" s="28">
        <f>'[4]機關明細'!I$57</f>
        <v>83</v>
      </c>
      <c r="E7" s="29"/>
      <c r="F7" s="28">
        <f>'[4]機關明細'!J$57</f>
        <v>77</v>
      </c>
      <c r="G7" s="33"/>
      <c r="H7" s="28">
        <f>F7/B7*100</f>
        <v>13.750000000000002</v>
      </c>
      <c r="I7" s="33"/>
      <c r="J7" s="28">
        <f>F7/D7*100</f>
        <v>92.7710843373494</v>
      </c>
      <c r="K7" s="30"/>
      <c r="L7" s="22">
        <f t="shared" si="0"/>
        <v>-6</v>
      </c>
      <c r="M7" s="31"/>
    </row>
    <row r="8" spans="1:13" s="26" customFormat="1" ht="45" customHeight="1">
      <c r="A8" s="21" t="s">
        <v>15</v>
      </c>
      <c r="B8" s="22">
        <v>640</v>
      </c>
      <c r="C8" s="35"/>
      <c r="D8" s="22">
        <f>'[4]機關明細'!K$57</f>
        <v>81</v>
      </c>
      <c r="E8" s="23"/>
      <c r="F8" s="22">
        <f>'[4]機關明細'!L$57</f>
        <v>63</v>
      </c>
      <c r="G8" s="35"/>
      <c r="H8" s="22">
        <f>F8/B8*100</f>
        <v>9.84375</v>
      </c>
      <c r="I8" s="35"/>
      <c r="J8" s="22">
        <f>F8/D8*100</f>
        <v>77.77777777777779</v>
      </c>
      <c r="K8" s="24"/>
      <c r="L8" s="22">
        <f t="shared" si="0"/>
        <v>-18</v>
      </c>
      <c r="M8" s="25"/>
    </row>
    <row r="9" spans="1:13" s="34" customFormat="1" ht="45" customHeight="1">
      <c r="A9" s="21" t="s">
        <v>16</v>
      </c>
      <c r="B9" s="22">
        <v>2776</v>
      </c>
      <c r="C9" s="35"/>
      <c r="D9" s="22">
        <f>'[4]機關明細'!M$57</f>
        <v>1078</v>
      </c>
      <c r="E9" s="23"/>
      <c r="F9" s="28">
        <f>'[4]機關明細'!N$57</f>
        <v>1083</v>
      </c>
      <c r="G9" s="35"/>
      <c r="H9" s="22">
        <f>F9/B9*100</f>
        <v>39.012968299711815</v>
      </c>
      <c r="I9" s="35"/>
      <c r="J9" s="22">
        <f>IF(OR(F9=0,D9=0),"        -",F9/D9*100)</f>
        <v>100.46382189239331</v>
      </c>
      <c r="K9" s="24"/>
      <c r="L9" s="22">
        <f t="shared" si="0"/>
        <v>5</v>
      </c>
      <c r="M9" s="25"/>
    </row>
    <row r="10" spans="1:13" s="34" customFormat="1" ht="45" customHeight="1">
      <c r="A10" s="27" t="s">
        <v>17</v>
      </c>
      <c r="B10" s="28">
        <v>169</v>
      </c>
      <c r="C10" s="36"/>
      <c r="D10" s="28">
        <f>'[4]機關明細'!R$57</f>
        <v>53</v>
      </c>
      <c r="E10" s="29"/>
      <c r="F10" s="28">
        <f>'[4]機關明細'!S$57</f>
        <v>49</v>
      </c>
      <c r="G10" s="36"/>
      <c r="H10" s="28">
        <f>IF(OR(F10=0,B10=0),"        -",F10/B10*100)</f>
        <v>28.994082840236686</v>
      </c>
      <c r="I10" s="36"/>
      <c r="J10" s="28">
        <f>IF(OR(F10=0,D10=0),"        -",F10/D10*100)</f>
        <v>92.45283018867924</v>
      </c>
      <c r="K10" s="30"/>
      <c r="L10" s="22">
        <f t="shared" si="0"/>
        <v>-4</v>
      </c>
      <c r="M10" s="31"/>
    </row>
    <row r="11" spans="1:13" s="43" customFormat="1" ht="45" customHeight="1" thickBot="1">
      <c r="A11" s="37" t="s">
        <v>10</v>
      </c>
      <c r="B11" s="38">
        <f>SUM(B5:B10)</f>
        <v>13347</v>
      </c>
      <c r="C11" s="39"/>
      <c r="D11" s="38">
        <f>SUM(D5:D10)</f>
        <v>3089</v>
      </c>
      <c r="E11" s="39"/>
      <c r="F11" s="38">
        <f>SUM(F5:F10)</f>
        <v>3258</v>
      </c>
      <c r="G11" s="39"/>
      <c r="H11" s="40">
        <f>F11/B11*100</f>
        <v>24.409979770734996</v>
      </c>
      <c r="I11" s="39"/>
      <c r="J11" s="40">
        <f>F11/D11*100</f>
        <v>105.47102622207834</v>
      </c>
      <c r="K11" s="41"/>
      <c r="L11" s="40">
        <f t="shared" si="0"/>
        <v>169</v>
      </c>
      <c r="M11" s="42"/>
    </row>
  </sheetData>
  <mergeCells count="3">
    <mergeCell ref="D3:E4"/>
    <mergeCell ref="B3:C4"/>
    <mergeCell ref="A3:A4"/>
  </mergeCells>
  <printOptions horizontalCentered="1"/>
  <pageMargins left="0.3937007874015748" right="0.3937007874015748" top="0.7874015748031497" bottom="0.3937007874015748" header="0.7086614173228347" footer="0.31496062992125984"/>
  <pageSetup horizontalDpi="600" verticalDpi="600" orientation="landscape" paperSize="9" scale="110" r:id="rId1"/>
  <headerFooter alignWithMargins="0">
    <oddHeader>&amp;L&amp;"標楷體,標準"&amp;16表一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www</cp:lastModifiedBy>
  <dcterms:created xsi:type="dcterms:W3CDTF">2004-06-28T02:25:32Z</dcterms:created>
  <dcterms:modified xsi:type="dcterms:W3CDTF">2004-10-19T04:09:46Z</dcterms:modified>
  <cp:category/>
  <cp:version/>
  <cp:contentType/>
  <cp:contentStatus/>
</cp:coreProperties>
</file>