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0" windowWidth="11955" windowHeight="6165" tabRatio="760" activeTab="0"/>
  </bookViews>
  <sheets>
    <sheet name="表8非營固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C_">#REF!</definedName>
    <definedName name="D">#REF!</definedName>
    <definedName name="NAME">'[3]機關明細'!#REF!</definedName>
    <definedName name="_xlnm.Print_Area" localSheetId="0">'表8非營固'!$A$1:$I$43</definedName>
    <definedName name="_xlnm.Print_Titles" localSheetId="0">'表8非營固'!$1:$6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<sst xmlns="http://schemas.openxmlformats.org/spreadsheetml/2006/main" count="50" uniqueCount="50">
  <si>
    <t>累計分配數</t>
  </si>
  <si>
    <t/>
  </si>
  <si>
    <t>合  計</t>
  </si>
  <si>
    <t>可 支 用 預 算 數</t>
  </si>
  <si>
    <t>單位:百萬元</t>
  </si>
  <si>
    <t>行政院主管</t>
  </si>
  <si>
    <t>經濟部主管</t>
  </si>
  <si>
    <t>財政部主管</t>
  </si>
  <si>
    <t>交通部主管</t>
  </si>
  <si>
    <t>教育部主管</t>
  </si>
  <si>
    <t xml:space="preserve">       合          計</t>
  </si>
  <si>
    <t>累計執行數</t>
  </si>
  <si>
    <t>占可支用
預算數
％</t>
  </si>
  <si>
    <t>上次轉入數</t>
  </si>
  <si>
    <t>法定預算數</t>
  </si>
  <si>
    <t>奉准先行辦理補辦預算數</t>
  </si>
  <si>
    <t>內政部主管</t>
  </si>
  <si>
    <t>營建建設基金</t>
  </si>
  <si>
    <t>國防部主管</t>
  </si>
  <si>
    <t>國軍生產及服務作業基金</t>
  </si>
  <si>
    <t>國軍老舊眷村改建基金</t>
  </si>
  <si>
    <t>行政院開發基金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</si>
  <si>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</si>
  <si>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</si>
  <si>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</si>
  <si>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</si>
  <si>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國立臺北護理學院附設醫院作業基金</t>
  </si>
  <si>
    <t>國立中正文化中心作業基金</t>
  </si>
  <si>
    <t>法務部主管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</si>
  <si>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</si>
  <si>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</si>
  <si>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</si>
  <si>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</si>
  <si>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</si>
  <si>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</si>
  <si>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</si>
  <si>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</si>
  <si>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衛生署主管</t>
  </si>
  <si>
    <t>醫療藥品基金</t>
  </si>
  <si>
    <t>管制藥品管理局製藥工廠作業基金</t>
  </si>
  <si>
    <t>國立故宮博物院主管</t>
  </si>
  <si>
    <t>故宮文物藝術發展基金</t>
  </si>
  <si>
    <t>表八</t>
  </si>
  <si>
    <t xml:space="preserve">主管機關及基金名稱 </t>
  </si>
  <si>
    <t>占累計分配數　　　 ％</t>
  </si>
  <si>
    <t>中美經濟社會發展基金</t>
  </si>
  <si>
    <t>退輔會主管</t>
  </si>
  <si>
    <t>國科會主管</t>
  </si>
  <si>
    <t>農委會主管</t>
  </si>
  <si>
    <r>
      <t>九十二年度非營業特種基金固定資產投資計畫預算截至</t>
    </r>
    <r>
      <rPr>
        <sz val="14"/>
        <rFont val="Times New Roman"/>
        <family val="1"/>
      </rPr>
      <t>92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月底執行情形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</si>
</sst>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0.00_)"/>
  </numFmts>
  <fonts count="19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Courier"/>
      <family val="3"/>
    </font>
    <font>
      <sz val="11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0"/>
      <name val="MS Sans Serif"/>
      <family val="2"/>
    </font>
    <font>
      <sz val="10"/>
      <name val="Arial"/>
      <family val="2"/>
    </font>
    <font>
      <b/>
      <i/>
      <sz val="16"/>
      <name val="Helv"/>
      <family val="2"/>
    </font>
    <font>
      <sz val="14"/>
      <name val="Times New Roman"/>
      <family val="1"/>
    </font>
    <font>
      <sz val="18"/>
      <name val="標楷體"/>
      <family val="4"/>
    </font>
    <font>
      <sz val="9"/>
      <name val="新細明體"/>
      <family val="1"/>
    </font>
    <font>
      <b/>
      <sz val="12"/>
      <name val="Times New Roman"/>
      <family val="1"/>
    </font>
    <font>
      <sz val="13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9" fillId="0" borderId="0" applyFont="0" applyFill="0" applyBorder="0" applyAlignment="0" applyProtection="0"/>
    <xf numFmtId="38" fontId="4" fillId="0" borderId="0" applyBorder="0" applyAlignment="0">
      <protection/>
    </xf>
    <xf numFmtId="176" fontId="3" fillId="2" borderId="1" applyNumberFormat="0" applyFont="0" applyFill="0" applyBorder="0">
      <alignment horizontal="center" vertical="center"/>
      <protection/>
    </xf>
    <xf numFmtId="178" fontId="11" fillId="0" borderId="0">
      <alignment/>
      <protection/>
    </xf>
    <xf numFmtId="0" fontId="10" fillId="0" borderId="0">
      <alignment/>
      <protection/>
    </xf>
    <xf numFmtId="176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6" fontId="13" fillId="0" borderId="0" xfId="20" applyFont="1" applyBorder="1" applyAlignment="1" applyProtection="1">
      <alignment horizontal="center"/>
      <protection/>
    </xf>
    <xf numFmtId="176" fontId="5" fillId="0" borderId="0" xfId="20" applyFont="1" applyBorder="1" applyAlignment="1" applyProtection="1" quotePrefix="1">
      <alignment horizontal="left"/>
      <protection/>
    </xf>
    <xf numFmtId="3" fontId="1" fillId="0" borderId="0" xfId="20" applyNumberFormat="1" applyFont="1" applyBorder="1">
      <alignment/>
      <protection/>
    </xf>
    <xf numFmtId="4" fontId="1" fillId="0" borderId="0" xfId="20" applyNumberFormat="1" applyFont="1" applyBorder="1">
      <alignment/>
      <protection/>
    </xf>
    <xf numFmtId="3" fontId="5" fillId="0" borderId="1" xfId="20" applyNumberFormat="1" applyFont="1" applyBorder="1" applyAlignment="1">
      <alignment horizontal="centerContinuous" vertical="center"/>
      <protection/>
    </xf>
    <xf numFmtId="4" fontId="5" fillId="0" borderId="1" xfId="20" applyNumberFormat="1" applyFont="1" applyBorder="1" applyAlignment="1" applyProtection="1">
      <alignment horizontal="centerContinuous" vertical="center"/>
      <protection/>
    </xf>
    <xf numFmtId="177" fontId="15" fillId="0" borderId="1" xfId="0" applyNumberFormat="1" applyFont="1" applyBorder="1" applyAlignment="1" applyProtection="1">
      <alignment horizontal="right"/>
      <protection/>
    </xf>
    <xf numFmtId="177" fontId="15" fillId="0" borderId="1" xfId="0" applyNumberFormat="1" applyFont="1" applyBorder="1" applyAlignment="1" applyProtection="1">
      <alignment/>
      <protection/>
    </xf>
    <xf numFmtId="177" fontId="15" fillId="0" borderId="2" xfId="0" applyNumberFormat="1" applyFont="1" applyBorder="1" applyAlignment="1" applyProtection="1">
      <alignment/>
      <protection/>
    </xf>
    <xf numFmtId="177" fontId="15" fillId="0" borderId="3" xfId="0" applyNumberFormat="1" applyFont="1" applyBorder="1" applyAlignment="1" applyProtection="1">
      <alignment/>
      <protection/>
    </xf>
    <xf numFmtId="177" fontId="1" fillId="0" borderId="1" xfId="0" applyNumberFormat="1" applyFont="1" applyBorder="1" applyAlignment="1" applyProtection="1">
      <alignment horizontal="right"/>
      <protection/>
    </xf>
    <xf numFmtId="177" fontId="1" fillId="0" borderId="1" xfId="0" applyNumberFormat="1" applyFont="1" applyBorder="1" applyAlignment="1" applyProtection="1">
      <alignment/>
      <protection/>
    </xf>
    <xf numFmtId="176" fontId="17" fillId="0" borderId="4" xfId="20" applyFont="1" applyBorder="1" applyAlignment="1" applyProtection="1">
      <alignment horizontal="left"/>
      <protection/>
    </xf>
    <xf numFmtId="177" fontId="15" fillId="0" borderId="5" xfId="0" applyNumberFormat="1" applyFont="1" applyBorder="1" applyAlignment="1" applyProtection="1">
      <alignment horizontal="right"/>
      <protection/>
    </xf>
    <xf numFmtId="41" fontId="16" fillId="0" borderId="1" xfId="0" applyNumberFormat="1" applyFont="1" applyBorder="1" applyAlignment="1">
      <alignment/>
    </xf>
    <xf numFmtId="176" fontId="17" fillId="0" borderId="1" xfId="20" applyFont="1" applyBorder="1" applyAlignment="1" applyProtection="1">
      <alignment horizontal="left"/>
      <protection/>
    </xf>
    <xf numFmtId="41" fontId="16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2" xfId="20" applyNumberFormat="1" applyFont="1" applyBorder="1" applyAlignment="1" applyProtection="1">
      <alignment horizontal="center" vertical="center"/>
      <protection/>
    </xf>
    <xf numFmtId="4" fontId="5" fillId="0" borderId="4" xfId="20" applyNumberFormat="1" applyFont="1" applyBorder="1" applyAlignment="1" applyProtection="1">
      <alignment horizontal="center" vertical="center"/>
      <protection/>
    </xf>
    <xf numFmtId="4" fontId="5" fillId="0" borderId="6" xfId="20" applyNumberFormat="1" applyFont="1" applyBorder="1" applyAlignment="1" applyProtection="1">
      <alignment horizontal="center" vertical="center"/>
      <protection/>
    </xf>
    <xf numFmtId="176" fontId="5" fillId="0" borderId="7" xfId="20" applyFont="1" applyBorder="1" applyAlignment="1" applyProtection="1" quotePrefix="1">
      <alignment horizontal="right"/>
      <protection/>
    </xf>
    <xf numFmtId="176" fontId="8" fillId="0" borderId="0" xfId="20" applyFont="1" applyBorder="1" applyAlignment="1" applyProtection="1">
      <alignment horizontal="center"/>
      <protection/>
    </xf>
    <xf numFmtId="4" fontId="5" fillId="0" borderId="2" xfId="20" applyNumberFormat="1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176" fontId="8" fillId="0" borderId="1" xfId="20" applyFont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3" fontId="5" fillId="0" borderId="1" xfId="20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4" fontId="5" fillId="0" borderId="1" xfId="20" applyNumberFormat="1" applyFont="1" applyBorder="1" applyAlignment="1" applyProtection="1">
      <alignment horizontal="center" vertical="center" wrapText="1"/>
      <protection/>
    </xf>
    <xf numFmtId="4" fontId="5" fillId="0" borderId="1" xfId="20" applyNumberFormat="1" applyFont="1" applyBorder="1" applyAlignment="1" applyProtection="1">
      <alignment horizontal="center" vertical="center"/>
      <protection/>
    </xf>
    <xf numFmtId="176" fontId="3" fillId="0" borderId="1" xfId="20" applyFont="1" applyBorder="1" applyAlignment="1">
      <alignment horizontal="center" vertical="center"/>
      <protection/>
    </xf>
  </cellXfs>
  <cellStyles count="15">
    <cellStyle name="Normal" xfId="0"/>
    <cellStyle name="Currency_laroux" xfId="15"/>
    <cellStyle name="eng" xfId="16"/>
    <cellStyle name="lu" xfId="17"/>
    <cellStyle name="Normal - Style1" xfId="18"/>
    <cellStyle name="Normal_Basic Assumptions" xfId="19"/>
    <cellStyle name="一般_88003" xfId="20"/>
    <cellStyle name="Comma" xfId="21"/>
    <cellStyle name="Comma [0]" xfId="22"/>
    <cellStyle name="Percent" xfId="23"/>
    <cellStyle name="Currency" xfId="24"/>
    <cellStyle name="Currency [0]" xfId="25"/>
    <cellStyle name="貨幣[0]_A-DET07" xfId="26"/>
    <cellStyle name="超連結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276225</xdr:colOff>
      <xdr:row>183</xdr:row>
      <xdr:rowOff>104775</xdr:rowOff>
    </xdr:from>
    <xdr:ext cx="104775" cy="247650"/>
    <xdr:sp>
      <xdr:nvSpPr>
        <xdr:cNvPr id="1" name="TextBox 1"/>
        <xdr:cNvSpPr txBox="1">
          <a:spLocks noChangeArrowheads="1"/>
        </xdr:cNvSpPr>
      </xdr:nvSpPr>
      <xdr:spPr>
        <a:xfrm>
          <a:off x="35013900" y="380809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40643;&#25104;&#26124;\&#22519;&#34892;&#24773;&#24418;&#36865;&#31435;&#27861;&#38498;\9201q&#34920;\&#27506;&#20837;&#34920;&#2010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稅課"/>
      <sheetName val="表2稅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1"/>
  <sheetViews>
    <sheetView tabSelected="1" zoomScale="75" zoomScaleNormal="75" zoomScaleSheetLayoutView="50" workbookViewId="0" topLeftCell="A1">
      <selection activeCell="A2" sqref="A2:H2"/>
    </sheetView>
  </sheetViews>
  <sheetFormatPr defaultColWidth="9.00390625" defaultRowHeight="16.5"/>
  <cols>
    <col min="1" max="1" width="39.50390625" style="3" customWidth="1"/>
    <col min="2" max="2" width="15.125" style="0" customWidth="1"/>
    <col min="3" max="3" width="13.875" style="0" customWidth="1"/>
    <col min="4" max="4" width="10.75390625" style="0" customWidth="1"/>
    <col min="5" max="5" width="10.00390625" style="0" customWidth="1"/>
    <col min="6" max="6" width="11.875" style="0" customWidth="1"/>
    <col min="7" max="7" width="10.875" style="0" customWidth="1"/>
    <col min="8" max="8" width="9.50390625" style="0" customWidth="1"/>
    <col min="9" max="9" width="8.75390625" style="0" customWidth="1"/>
    <col min="10" max="10" width="9.375" style="0" customWidth="1"/>
    <col min="11" max="11" width="10.25390625" style="0" customWidth="1"/>
  </cols>
  <sheetData>
    <row r="1" ht="18" customHeight="1">
      <c r="A1" s="1" t="s">
        <v>42</v>
      </c>
    </row>
    <row r="2" spans="1:12" ht="21.75" customHeight="1">
      <c r="A2" s="28" t="s">
        <v>49</v>
      </c>
      <c r="B2" s="28"/>
      <c r="C2" s="28"/>
      <c r="D2" s="28"/>
      <c r="E2" s="28"/>
      <c r="F2" s="28"/>
      <c r="G2" s="28"/>
      <c r="H2" s="28"/>
      <c r="I2" s="4"/>
      <c r="J2" s="4"/>
      <c r="K2" s="4"/>
      <c r="L2" s="4"/>
    </row>
    <row r="3" spans="1:11" ht="15" customHeight="1">
      <c r="A3" s="5"/>
      <c r="B3" s="6"/>
      <c r="C3" s="7"/>
      <c r="D3" s="7"/>
      <c r="E3" s="7"/>
      <c r="F3" s="7"/>
      <c r="G3" s="7"/>
      <c r="H3" s="27" t="s">
        <v>4</v>
      </c>
      <c r="I3" s="27"/>
      <c r="J3" s="7"/>
      <c r="K3" s="7"/>
    </row>
    <row r="4" spans="1:9" ht="18.75" customHeight="1">
      <c r="A4" s="31" t="s">
        <v>43</v>
      </c>
      <c r="B4" s="8" t="s">
        <v>3</v>
      </c>
      <c r="C4" s="9"/>
      <c r="D4" s="9"/>
      <c r="E4" s="9"/>
      <c r="F4" s="24" t="s">
        <v>0</v>
      </c>
      <c r="G4" s="29" t="s">
        <v>11</v>
      </c>
      <c r="H4" s="29" t="s">
        <v>12</v>
      </c>
      <c r="I4" s="21" t="s">
        <v>44</v>
      </c>
    </row>
    <row r="5" spans="1:9" ht="17.25" customHeight="1">
      <c r="A5" s="32"/>
      <c r="B5" s="33" t="s">
        <v>13</v>
      </c>
      <c r="C5" s="33" t="s">
        <v>14</v>
      </c>
      <c r="D5" s="35" t="s">
        <v>15</v>
      </c>
      <c r="E5" s="36" t="s">
        <v>2</v>
      </c>
      <c r="F5" s="25"/>
      <c r="G5" s="30"/>
      <c r="H5" s="30"/>
      <c r="I5" s="22"/>
    </row>
    <row r="6" spans="1:9" ht="30" customHeight="1">
      <c r="A6" s="32"/>
      <c r="B6" s="34"/>
      <c r="C6" s="34" t="s">
        <v>1</v>
      </c>
      <c r="D6" s="35"/>
      <c r="E6" s="37"/>
      <c r="F6" s="26"/>
      <c r="G6" s="30"/>
      <c r="H6" s="30"/>
      <c r="I6" s="23"/>
    </row>
    <row r="7" spans="1:9" ht="15" customHeight="1">
      <c r="A7" s="16" t="s">
        <v>5</v>
      </c>
      <c r="B7" s="17">
        <f>SUM(B8:B8)</f>
        <v>0</v>
      </c>
      <c r="C7" s="12">
        <f>SUM(C8:C8)</f>
        <v>3932</v>
      </c>
      <c r="D7" s="12">
        <f>SUM(D8:D8)</f>
        <v>0</v>
      </c>
      <c r="E7" s="12">
        <f aca="true" t="shared" si="0" ref="E7:E42">B7+C7+D7</f>
        <v>3932</v>
      </c>
      <c r="F7" s="12">
        <f>SUM(F8:F8)</f>
        <v>0</v>
      </c>
      <c r="G7" s="12">
        <f>SUM(G8:G8)</f>
        <v>0</v>
      </c>
      <c r="H7" s="13">
        <f aca="true" t="shared" si="1" ref="H7:H40">G7/E7*100</f>
        <v>0</v>
      </c>
      <c r="I7" s="11"/>
    </row>
    <row r="8" spans="1:9" ht="15" customHeight="1">
      <c r="A8" s="18" t="s">
        <v>45</v>
      </c>
      <c r="B8" s="14">
        <v>0</v>
      </c>
      <c r="C8" s="15">
        <v>3932</v>
      </c>
      <c r="D8" s="15"/>
      <c r="E8" s="15">
        <f t="shared" si="0"/>
        <v>3932</v>
      </c>
      <c r="F8" s="15"/>
      <c r="G8" s="15">
        <v>0</v>
      </c>
      <c r="H8" s="15">
        <f t="shared" si="1"/>
        <v>0</v>
      </c>
      <c r="I8" s="11"/>
    </row>
    <row r="9" spans="1:9" ht="15" customHeight="1">
      <c r="A9" s="19" t="s">
        <v>16</v>
      </c>
      <c r="B9" s="10">
        <f>SUM(B10:B10)</f>
        <v>45</v>
      </c>
      <c r="C9" s="11">
        <f>SUM(C10:C10)</f>
        <v>455</v>
      </c>
      <c r="D9" s="11">
        <f>SUM(D10:D10)</f>
        <v>0</v>
      </c>
      <c r="E9" s="11">
        <f t="shared" si="0"/>
        <v>500</v>
      </c>
      <c r="F9" s="11">
        <f>SUM(F10:F10)</f>
        <v>85</v>
      </c>
      <c r="G9" s="11">
        <f>SUM(G10:G10)</f>
        <v>0</v>
      </c>
      <c r="H9" s="11">
        <f t="shared" si="1"/>
        <v>0</v>
      </c>
      <c r="I9" s="11">
        <f aca="true" t="shared" si="2" ref="I9:I42">G9/F9*100</f>
        <v>0</v>
      </c>
    </row>
    <row r="10" spans="1:9" ht="15" customHeight="1">
      <c r="A10" s="20" t="s">
        <v>17</v>
      </c>
      <c r="B10" s="14">
        <v>45</v>
      </c>
      <c r="C10" s="15">
        <v>455</v>
      </c>
      <c r="D10" s="15"/>
      <c r="E10" s="15">
        <f t="shared" si="0"/>
        <v>500</v>
      </c>
      <c r="F10" s="15">
        <v>85</v>
      </c>
      <c r="G10" s="15"/>
      <c r="H10" s="15">
        <f t="shared" si="1"/>
        <v>0</v>
      </c>
      <c r="I10" s="11">
        <f t="shared" si="2"/>
        <v>0</v>
      </c>
    </row>
    <row r="11" spans="1:43" ht="15" customHeight="1">
      <c r="A11" s="19" t="s">
        <v>18</v>
      </c>
      <c r="B11" s="10">
        <f>SUM(B12:B13)</f>
        <v>303</v>
      </c>
      <c r="C11" s="11">
        <f>SUM(C12:C13)</f>
        <v>1151</v>
      </c>
      <c r="D11" s="11">
        <f>SUM(D12:D13)</f>
        <v>3</v>
      </c>
      <c r="E11" s="11">
        <f t="shared" si="0"/>
        <v>1457</v>
      </c>
      <c r="F11" s="11">
        <f>SUM(F12:F13)</f>
        <v>133</v>
      </c>
      <c r="G11" s="11">
        <f>SUM(G12:G13)</f>
        <v>55</v>
      </c>
      <c r="H11" s="11">
        <f t="shared" si="1"/>
        <v>3.774879890185312</v>
      </c>
      <c r="I11" s="11">
        <f t="shared" si="2"/>
        <v>41.35338345864661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9" ht="15" customHeight="1">
      <c r="A12" s="20" t="s">
        <v>19</v>
      </c>
      <c r="B12" s="14">
        <v>303</v>
      </c>
      <c r="C12" s="15">
        <v>1150</v>
      </c>
      <c r="D12" s="15">
        <v>3</v>
      </c>
      <c r="E12" s="15">
        <f t="shared" si="0"/>
        <v>1456</v>
      </c>
      <c r="F12" s="15">
        <v>133</v>
      </c>
      <c r="G12" s="15">
        <v>55</v>
      </c>
      <c r="H12" s="15">
        <f t="shared" si="1"/>
        <v>3.7774725274725274</v>
      </c>
      <c r="I12" s="15">
        <f t="shared" si="2"/>
        <v>41.35338345864661</v>
      </c>
    </row>
    <row r="13" spans="1:14" ht="15" customHeight="1">
      <c r="A13" s="20" t="s">
        <v>20</v>
      </c>
      <c r="B13" s="14"/>
      <c r="C13" s="15">
        <v>1</v>
      </c>
      <c r="D13" s="15"/>
      <c r="E13" s="15">
        <f t="shared" si="0"/>
        <v>1</v>
      </c>
      <c r="F13" s="15"/>
      <c r="G13" s="15"/>
      <c r="H13" s="15">
        <f t="shared" si="1"/>
        <v>0</v>
      </c>
      <c r="I13" s="15"/>
      <c r="J13" s="3"/>
      <c r="K13" s="3"/>
      <c r="L13" s="3"/>
      <c r="M13" s="3"/>
      <c r="N13" s="3"/>
    </row>
    <row r="14" spans="1:9" ht="15" customHeight="1">
      <c r="A14" s="19" t="s">
        <v>7</v>
      </c>
      <c r="B14" s="10">
        <f>SUM(B15:B16)</f>
        <v>10</v>
      </c>
      <c r="C14" s="11">
        <f>SUM(C15:C16)</f>
        <v>2</v>
      </c>
      <c r="D14" s="11">
        <f>SUM(D15:D16)</f>
        <v>0</v>
      </c>
      <c r="E14" s="11">
        <f t="shared" si="0"/>
        <v>12</v>
      </c>
      <c r="F14" s="11">
        <f>SUM(F15:F16)</f>
        <v>0</v>
      </c>
      <c r="G14" s="11">
        <f>SUM(G15:G16)</f>
        <v>7</v>
      </c>
      <c r="H14" s="11">
        <f t="shared" si="1"/>
        <v>58.333333333333336</v>
      </c>
      <c r="I14" s="11"/>
    </row>
    <row r="15" spans="1:9" ht="15" customHeight="1">
      <c r="A15" s="20" t="s">
        <v>21</v>
      </c>
      <c r="B15" s="14">
        <v>10</v>
      </c>
      <c r="C15" s="15">
        <v>1</v>
      </c>
      <c r="D15" s="15"/>
      <c r="E15" s="15">
        <f t="shared" si="0"/>
        <v>11</v>
      </c>
      <c r="F15" s="15"/>
      <c r="G15" s="15">
        <v>7</v>
      </c>
      <c r="H15" s="15">
        <f t="shared" si="1"/>
        <v>63.63636363636363</v>
      </c>
      <c r="I15" s="11"/>
    </row>
    <row r="16" spans="1:9" ht="15" customHeight="1">
      <c r="A16" s="20" t="s">
        <v>22</v>
      </c>
      <c r="B16" s="14"/>
      <c r="C16" s="15">
        <v>1</v>
      </c>
      <c r="D16" s="15"/>
      <c r="E16" s="15">
        <f t="shared" si="0"/>
        <v>1</v>
      </c>
      <c r="F16" s="15"/>
      <c r="G16" s="15"/>
      <c r="H16" s="15">
        <f t="shared" si="1"/>
        <v>0</v>
      </c>
      <c r="I16" s="11"/>
    </row>
    <row r="17" spans="1:9" ht="15" customHeight="1">
      <c r="A17" s="19" t="s">
        <v>9</v>
      </c>
      <c r="B17" s="10">
        <f>SUM(B18:B22)</f>
        <v>5230</v>
      </c>
      <c r="C17" s="11">
        <f>SUM(C18:C22)</f>
        <v>12778</v>
      </c>
      <c r="D17" s="11">
        <f>SUM(D18:D22)</f>
        <v>441</v>
      </c>
      <c r="E17" s="11">
        <f t="shared" si="0"/>
        <v>18449</v>
      </c>
      <c r="F17" s="11">
        <f>SUM(F18:F22)</f>
        <v>2830</v>
      </c>
      <c r="G17" s="11">
        <f>SUM(G18:G22)</f>
        <v>1433</v>
      </c>
      <c r="H17" s="11">
        <f t="shared" si="1"/>
        <v>7.767358664426256</v>
      </c>
      <c r="I17" s="11">
        <f t="shared" si="2"/>
        <v>50.63604240282685</v>
      </c>
    </row>
    <row r="18" spans="1:9" ht="15" customHeight="1">
      <c r="A18" s="20" t="s">
        <v>23</v>
      </c>
      <c r="B18" s="14">
        <v>4645</v>
      </c>
      <c r="C18" s="15">
        <v>11779</v>
      </c>
      <c r="D18" s="15">
        <v>441</v>
      </c>
      <c r="E18" s="15">
        <f t="shared" si="0"/>
        <v>16865</v>
      </c>
      <c r="F18" s="15">
        <v>2520</v>
      </c>
      <c r="G18" s="15">
        <v>1340</v>
      </c>
      <c r="H18" s="15">
        <f t="shared" si="1"/>
        <v>7.945449155054847</v>
      </c>
      <c r="I18" s="15">
        <f t="shared" si="2"/>
        <v>53.17460317460318</v>
      </c>
    </row>
    <row r="19" spans="1:9" ht="15" customHeight="1">
      <c r="A19" s="20" t="s">
        <v>24</v>
      </c>
      <c r="B19" s="14">
        <v>439</v>
      </c>
      <c r="C19" s="15">
        <v>727</v>
      </c>
      <c r="D19" s="15"/>
      <c r="E19" s="15">
        <f t="shared" si="0"/>
        <v>1166</v>
      </c>
      <c r="F19" s="15">
        <v>197</v>
      </c>
      <c r="G19" s="15">
        <v>71</v>
      </c>
      <c r="H19" s="15">
        <f t="shared" si="1"/>
        <v>6.089193825042882</v>
      </c>
      <c r="I19" s="15">
        <f t="shared" si="2"/>
        <v>36.04060913705584</v>
      </c>
    </row>
    <row r="20" spans="1:9" ht="15" customHeight="1">
      <c r="A20" s="20" t="s">
        <v>25</v>
      </c>
      <c r="B20" s="14">
        <v>64</v>
      </c>
      <c r="C20" s="15">
        <v>254</v>
      </c>
      <c r="D20" s="15"/>
      <c r="E20" s="15">
        <f t="shared" si="0"/>
        <v>318</v>
      </c>
      <c r="F20" s="15">
        <v>61</v>
      </c>
      <c r="G20" s="15">
        <v>22</v>
      </c>
      <c r="H20" s="15">
        <f t="shared" si="1"/>
        <v>6.918238993710692</v>
      </c>
      <c r="I20" s="15">
        <f t="shared" si="2"/>
        <v>36.0655737704918</v>
      </c>
    </row>
    <row r="21" spans="1:39" ht="15" customHeight="1">
      <c r="A21" s="20" t="s">
        <v>26</v>
      </c>
      <c r="B21" s="14">
        <v>80</v>
      </c>
      <c r="C21" s="15">
        <v>5</v>
      </c>
      <c r="D21" s="15"/>
      <c r="E21" s="15">
        <f t="shared" si="0"/>
        <v>85</v>
      </c>
      <c r="F21" s="15">
        <v>52</v>
      </c>
      <c r="G21" s="15"/>
      <c r="H21" s="15">
        <f t="shared" si="1"/>
        <v>0</v>
      </c>
      <c r="I21" s="15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5" customHeight="1">
      <c r="A22" s="20" t="s">
        <v>27</v>
      </c>
      <c r="B22" s="14">
        <v>2</v>
      </c>
      <c r="C22" s="15">
        <v>13</v>
      </c>
      <c r="D22" s="15"/>
      <c r="E22" s="15">
        <f t="shared" si="0"/>
        <v>15</v>
      </c>
      <c r="F22" s="15"/>
      <c r="G22" s="15">
        <v>0</v>
      </c>
      <c r="H22" s="15">
        <f t="shared" si="1"/>
        <v>0</v>
      </c>
      <c r="I22" s="1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7" ht="15" customHeight="1">
      <c r="A23" s="19" t="s">
        <v>28</v>
      </c>
      <c r="B23" s="10">
        <f>SUM(B24)</f>
        <v>0</v>
      </c>
      <c r="C23" s="11">
        <f>SUM(C24)</f>
        <v>6</v>
      </c>
      <c r="D23" s="11">
        <f>SUM(D24)</f>
        <v>0</v>
      </c>
      <c r="E23" s="11">
        <f t="shared" si="0"/>
        <v>6</v>
      </c>
      <c r="F23" s="11">
        <f>SUM(F24)</f>
        <v>0</v>
      </c>
      <c r="G23" s="11">
        <f>SUM(G24)</f>
        <v>0</v>
      </c>
      <c r="H23" s="11">
        <f t="shared" si="1"/>
        <v>0</v>
      </c>
      <c r="I23" s="1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9" ht="15" customHeight="1">
      <c r="A24" s="20" t="s">
        <v>29</v>
      </c>
      <c r="B24" s="14"/>
      <c r="C24" s="15">
        <v>6</v>
      </c>
      <c r="D24" s="15"/>
      <c r="E24" s="15">
        <f t="shared" si="0"/>
        <v>6</v>
      </c>
      <c r="F24" s="15">
        <v>0</v>
      </c>
      <c r="G24" s="15"/>
      <c r="H24" s="15">
        <f t="shared" si="1"/>
        <v>0</v>
      </c>
      <c r="I24" s="15"/>
    </row>
    <row r="25" spans="1:9" ht="15" customHeight="1">
      <c r="A25" s="19" t="s">
        <v>6</v>
      </c>
      <c r="B25" s="10">
        <f>SUM(B26:B27)</f>
        <v>419</v>
      </c>
      <c r="C25" s="11">
        <f>SUM(C26:C27)</f>
        <v>2510</v>
      </c>
      <c r="D25" s="11">
        <f>SUM(D26:D27)</f>
        <v>0</v>
      </c>
      <c r="E25" s="11">
        <f t="shared" si="0"/>
        <v>2929</v>
      </c>
      <c r="F25" s="11">
        <f>SUM(F26:F27)</f>
        <v>198</v>
      </c>
      <c r="G25" s="11">
        <f>SUM(G26:G27)</f>
        <v>113</v>
      </c>
      <c r="H25" s="11">
        <f t="shared" si="1"/>
        <v>3.8579720040969616</v>
      </c>
      <c r="I25" s="11">
        <f t="shared" si="2"/>
        <v>57.07070707070707</v>
      </c>
    </row>
    <row r="26" spans="1:9" ht="15" customHeight="1">
      <c r="A26" s="20" t="s">
        <v>30</v>
      </c>
      <c r="B26" s="14">
        <v>111</v>
      </c>
      <c r="C26" s="15">
        <v>1541</v>
      </c>
      <c r="D26" s="15"/>
      <c r="E26" s="15">
        <f t="shared" si="0"/>
        <v>1652</v>
      </c>
      <c r="F26" s="15">
        <v>112</v>
      </c>
      <c r="G26" s="15">
        <v>98</v>
      </c>
      <c r="H26" s="15">
        <f t="shared" si="1"/>
        <v>5.932203389830509</v>
      </c>
      <c r="I26" s="15">
        <f t="shared" si="2"/>
        <v>87.5</v>
      </c>
    </row>
    <row r="27" spans="1:9" ht="15" customHeight="1">
      <c r="A27" s="20" t="s">
        <v>31</v>
      </c>
      <c r="B27" s="14">
        <v>308</v>
      </c>
      <c r="C27" s="15">
        <v>969</v>
      </c>
      <c r="D27" s="15">
        <v>0</v>
      </c>
      <c r="E27" s="15">
        <f t="shared" si="0"/>
        <v>1277</v>
      </c>
      <c r="F27" s="15">
        <v>86</v>
      </c>
      <c r="G27" s="15">
        <v>15</v>
      </c>
      <c r="H27" s="15">
        <f t="shared" si="1"/>
        <v>1.1746280344557558</v>
      </c>
      <c r="I27" s="15">
        <f t="shared" si="2"/>
        <v>17.441860465116278</v>
      </c>
    </row>
    <row r="28" spans="1:9" ht="15" customHeight="1">
      <c r="A28" s="19" t="s">
        <v>8</v>
      </c>
      <c r="B28" s="10">
        <f>SUM(B29:B29)</f>
        <v>5154</v>
      </c>
      <c r="C28" s="11">
        <f>SUM(C29:C29)</f>
        <v>30557</v>
      </c>
      <c r="D28" s="11">
        <f>SUM(D29:D29)</f>
        <v>0</v>
      </c>
      <c r="E28" s="11">
        <f t="shared" si="0"/>
        <v>35711</v>
      </c>
      <c r="F28" s="11">
        <f>SUM(F29:F29)</f>
        <v>7159</v>
      </c>
      <c r="G28" s="11">
        <f>SUM(G29:G29)</f>
        <v>5069</v>
      </c>
      <c r="H28" s="11">
        <f t="shared" si="1"/>
        <v>14.194505894542297</v>
      </c>
      <c r="I28" s="11">
        <f t="shared" si="2"/>
        <v>70.80597848861572</v>
      </c>
    </row>
    <row r="29" spans="1:9" ht="15" customHeight="1">
      <c r="A29" s="20" t="s">
        <v>32</v>
      </c>
      <c r="B29" s="14">
        <v>5154</v>
      </c>
      <c r="C29" s="15">
        <v>30557</v>
      </c>
      <c r="D29" s="15"/>
      <c r="E29" s="15">
        <f t="shared" si="0"/>
        <v>35711</v>
      </c>
      <c r="F29" s="15">
        <v>7159</v>
      </c>
      <c r="G29" s="15">
        <v>5069</v>
      </c>
      <c r="H29" s="15">
        <f t="shared" si="1"/>
        <v>14.194505894542297</v>
      </c>
      <c r="I29" s="15">
        <f t="shared" si="2"/>
        <v>70.80597848861572</v>
      </c>
    </row>
    <row r="30" spans="1:9" ht="15" customHeight="1">
      <c r="A30" s="19" t="s">
        <v>46</v>
      </c>
      <c r="B30" s="10">
        <f>SUM(B31:B32)</f>
        <v>396</v>
      </c>
      <c r="C30" s="11">
        <f>SUM(C31:C32)</f>
        <v>2747</v>
      </c>
      <c r="D30" s="11">
        <f>SUM(D31:D32)</f>
        <v>62</v>
      </c>
      <c r="E30" s="11">
        <f t="shared" si="0"/>
        <v>3205</v>
      </c>
      <c r="F30" s="11">
        <f>SUM(F31:F32)</f>
        <v>243</v>
      </c>
      <c r="G30" s="11">
        <f>SUM(G31:G32)</f>
        <v>211</v>
      </c>
      <c r="H30" s="11">
        <f t="shared" si="1"/>
        <v>6.583463338533542</v>
      </c>
      <c r="I30" s="11">
        <f t="shared" si="2"/>
        <v>86.83127572016461</v>
      </c>
    </row>
    <row r="31" spans="1:9" ht="15" customHeight="1">
      <c r="A31" s="20" t="s">
        <v>33</v>
      </c>
      <c r="B31" s="14">
        <v>69</v>
      </c>
      <c r="C31" s="15">
        <v>222</v>
      </c>
      <c r="D31" s="15">
        <v>47</v>
      </c>
      <c r="E31" s="15">
        <f t="shared" si="0"/>
        <v>338</v>
      </c>
      <c r="F31" s="15">
        <v>57</v>
      </c>
      <c r="G31" s="15">
        <v>10</v>
      </c>
      <c r="H31" s="15">
        <f t="shared" si="1"/>
        <v>2.9585798816568047</v>
      </c>
      <c r="I31" s="15">
        <f t="shared" si="2"/>
        <v>17.543859649122805</v>
      </c>
    </row>
    <row r="32" spans="1:9" ht="15" customHeight="1">
      <c r="A32" s="20" t="s">
        <v>34</v>
      </c>
      <c r="B32" s="14">
        <v>327</v>
      </c>
      <c r="C32" s="15">
        <v>2525</v>
      </c>
      <c r="D32" s="15">
        <v>15</v>
      </c>
      <c r="E32" s="15">
        <f t="shared" si="0"/>
        <v>2867</v>
      </c>
      <c r="F32" s="15">
        <v>186</v>
      </c>
      <c r="G32" s="15">
        <v>201</v>
      </c>
      <c r="H32" s="15">
        <f t="shared" si="1"/>
        <v>7.0108126961981165</v>
      </c>
      <c r="I32" s="15">
        <f t="shared" si="2"/>
        <v>108.06451612903226</v>
      </c>
    </row>
    <row r="33" spans="1:9" ht="15" customHeight="1">
      <c r="A33" s="19" t="s">
        <v>47</v>
      </c>
      <c r="B33" s="10">
        <f>SUM(B34)</f>
        <v>1400</v>
      </c>
      <c r="C33" s="11">
        <f>SUM(C34)</f>
        <v>5346</v>
      </c>
      <c r="D33" s="11">
        <f>SUM(D34)</f>
        <v>1540</v>
      </c>
      <c r="E33" s="11">
        <f t="shared" si="0"/>
        <v>8286</v>
      </c>
      <c r="F33" s="11">
        <f>SUM(F34)</f>
        <v>1701</v>
      </c>
      <c r="G33" s="11">
        <f>SUM(G34)</f>
        <v>1272</v>
      </c>
      <c r="H33" s="11">
        <f t="shared" si="1"/>
        <v>15.351194786386676</v>
      </c>
      <c r="I33" s="11">
        <f t="shared" si="2"/>
        <v>74.77954144620811</v>
      </c>
    </row>
    <row r="34" spans="1:9" ht="15" customHeight="1">
      <c r="A34" s="20" t="s">
        <v>35</v>
      </c>
      <c r="B34" s="14">
        <v>1400</v>
      </c>
      <c r="C34" s="15">
        <v>5346</v>
      </c>
      <c r="D34" s="15">
        <v>1540</v>
      </c>
      <c r="E34" s="15">
        <f t="shared" si="0"/>
        <v>8286</v>
      </c>
      <c r="F34" s="15">
        <v>1701</v>
      </c>
      <c r="G34" s="15">
        <v>1272</v>
      </c>
      <c r="H34" s="15">
        <f t="shared" si="1"/>
        <v>15.351194786386676</v>
      </c>
      <c r="I34" s="15">
        <f t="shared" si="2"/>
        <v>74.77954144620811</v>
      </c>
    </row>
    <row r="35" spans="1:11" ht="15" customHeight="1">
      <c r="A35" s="19" t="s">
        <v>48</v>
      </c>
      <c r="B35" s="10">
        <f>SUM(B36:B36)</f>
        <v>53</v>
      </c>
      <c r="C35" s="11">
        <f>SUM(C36:C36)</f>
        <v>71</v>
      </c>
      <c r="D35" s="11">
        <f>SUM(D36:D36)</f>
        <v>0</v>
      </c>
      <c r="E35" s="11">
        <f t="shared" si="0"/>
        <v>124</v>
      </c>
      <c r="F35" s="11">
        <f>SUM(F36:F36)</f>
        <v>19</v>
      </c>
      <c r="G35" s="11">
        <f>SUM(G36:G36)</f>
        <v>0</v>
      </c>
      <c r="H35" s="11">
        <f t="shared" si="1"/>
        <v>0</v>
      </c>
      <c r="I35" s="11">
        <f t="shared" si="2"/>
        <v>0</v>
      </c>
      <c r="J35" s="2"/>
      <c r="K35" s="2"/>
    </row>
    <row r="36" spans="1:9" ht="15" customHeight="1">
      <c r="A36" s="20" t="s">
        <v>36</v>
      </c>
      <c r="B36" s="14">
        <v>53</v>
      </c>
      <c r="C36" s="15">
        <v>71</v>
      </c>
      <c r="D36" s="15">
        <v>0</v>
      </c>
      <c r="E36" s="15">
        <f t="shared" si="0"/>
        <v>124</v>
      </c>
      <c r="F36" s="15">
        <v>19</v>
      </c>
      <c r="G36" s="15">
        <v>0</v>
      </c>
      <c r="H36" s="15">
        <f t="shared" si="1"/>
        <v>0</v>
      </c>
      <c r="I36" s="15">
        <f t="shared" si="2"/>
        <v>0</v>
      </c>
    </row>
    <row r="37" spans="1:15" ht="15" customHeight="1">
      <c r="A37" s="19" t="s">
        <v>37</v>
      </c>
      <c r="B37" s="10">
        <f>SUM(B38:B39)</f>
        <v>338</v>
      </c>
      <c r="C37" s="11">
        <f>SUM(C38:C39)</f>
        <v>1429</v>
      </c>
      <c r="D37" s="11">
        <f>SUM(D38:D39)</f>
        <v>0</v>
      </c>
      <c r="E37" s="11">
        <f t="shared" si="0"/>
        <v>1767</v>
      </c>
      <c r="F37" s="11">
        <f>SUM(F38:F39)</f>
        <v>328</v>
      </c>
      <c r="G37" s="11">
        <f>SUM(G38:G39)</f>
        <v>121</v>
      </c>
      <c r="H37" s="11">
        <f t="shared" si="1"/>
        <v>6.847764572722127</v>
      </c>
      <c r="I37" s="11">
        <f t="shared" si="2"/>
        <v>36.890243902439025</v>
      </c>
      <c r="J37" s="2"/>
      <c r="K37" s="2"/>
      <c r="L37" s="2"/>
      <c r="M37" s="2"/>
      <c r="N37" s="2"/>
      <c r="O37" s="2"/>
    </row>
    <row r="38" spans="1:35" ht="15" customHeight="1">
      <c r="A38" s="20" t="s">
        <v>38</v>
      </c>
      <c r="B38" s="14">
        <v>338</v>
      </c>
      <c r="C38" s="15">
        <v>1416</v>
      </c>
      <c r="D38" s="15">
        <v>0</v>
      </c>
      <c r="E38" s="15">
        <f t="shared" si="0"/>
        <v>1754</v>
      </c>
      <c r="F38" s="15">
        <v>328</v>
      </c>
      <c r="G38" s="15">
        <v>121</v>
      </c>
      <c r="H38" s="15">
        <f t="shared" si="1"/>
        <v>6.8985176738882545</v>
      </c>
      <c r="I38" s="15">
        <f t="shared" si="2"/>
        <v>36.890243902439025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9" ht="15" customHeight="1">
      <c r="A39" s="20" t="s">
        <v>39</v>
      </c>
      <c r="B39" s="14"/>
      <c r="C39" s="15">
        <v>13</v>
      </c>
      <c r="D39" s="15">
        <v>0</v>
      </c>
      <c r="E39" s="15">
        <f t="shared" si="0"/>
        <v>13</v>
      </c>
      <c r="F39" s="15"/>
      <c r="G39" s="15">
        <v>0</v>
      </c>
      <c r="H39" s="15">
        <f t="shared" si="1"/>
        <v>0</v>
      </c>
      <c r="I39" s="15"/>
    </row>
    <row r="40" spans="1:9" ht="15" customHeight="1">
      <c r="A40" s="19" t="s">
        <v>40</v>
      </c>
      <c r="B40" s="10">
        <f>B41</f>
        <v>0</v>
      </c>
      <c r="C40" s="11">
        <f>C41</f>
        <v>51</v>
      </c>
      <c r="D40" s="11">
        <f>D41</f>
        <v>0</v>
      </c>
      <c r="E40" s="11">
        <f t="shared" si="0"/>
        <v>51</v>
      </c>
      <c r="F40" s="11">
        <v>0</v>
      </c>
      <c r="G40" s="11">
        <v>0</v>
      </c>
      <c r="H40" s="11">
        <f t="shared" si="1"/>
        <v>0</v>
      </c>
      <c r="I40" s="11"/>
    </row>
    <row r="41" spans="1:9" ht="15" customHeight="1">
      <c r="A41" s="20" t="s">
        <v>41</v>
      </c>
      <c r="B41" s="14">
        <v>0</v>
      </c>
      <c r="C41" s="15">
        <v>51</v>
      </c>
      <c r="D41" s="15">
        <v>0</v>
      </c>
      <c r="E41" s="15">
        <f t="shared" si="0"/>
        <v>51</v>
      </c>
      <c r="F41" s="15"/>
      <c r="G41" s="15">
        <v>5</v>
      </c>
      <c r="H41" s="15">
        <v>0</v>
      </c>
      <c r="I41" s="15"/>
    </row>
    <row r="42" spans="1:9" ht="18" customHeight="1">
      <c r="A42" s="19" t="s">
        <v>10</v>
      </c>
      <c r="B42" s="11">
        <f>B7+B9+B11+B14+B17+B23+B25+B28+B30+B33+B35+B37</f>
        <v>13348</v>
      </c>
      <c r="C42" s="11">
        <f>C7+C9+C11+C14+C17+C23+C25+C28+C30+C33+C35+C37</f>
        <v>60984</v>
      </c>
      <c r="D42" s="11">
        <f>D7+D9+D11+D14+D17+D23+D25+D28+D30+D33+D35+D37</f>
        <v>2046</v>
      </c>
      <c r="E42" s="11">
        <f t="shared" si="0"/>
        <v>76378</v>
      </c>
      <c r="F42" s="11">
        <f>F7+F9+F11+F14+F17+F23+F25+F28+F30+F33+F35+F37</f>
        <v>12696</v>
      </c>
      <c r="G42" s="11">
        <f>G7+G9+G11+G14+G17+G23+G25+G28+G30+G33+G35+G37</f>
        <v>8281</v>
      </c>
      <c r="H42" s="11">
        <f>G42/E42*100</f>
        <v>10.842127314148053</v>
      </c>
      <c r="I42" s="11">
        <f t="shared" si="2"/>
        <v>65.22526780088216</v>
      </c>
    </row>
    <row r="43" ht="16.5">
      <c r="A43"/>
    </row>
    <row r="44" ht="16.5">
      <c r="A44"/>
    </row>
    <row r="45" ht="16.5">
      <c r="A45"/>
    </row>
    <row r="47" ht="16.5">
      <c r="A47"/>
    </row>
    <row r="48" ht="16.5">
      <c r="A48"/>
    </row>
    <row r="49" ht="16.5">
      <c r="A49"/>
    </row>
    <row r="50" ht="16.5">
      <c r="A50"/>
    </row>
    <row r="51" ht="16.5">
      <c r="A51"/>
    </row>
    <row r="52" ht="16.5">
      <c r="A52"/>
    </row>
    <row r="53" ht="16.5">
      <c r="A53"/>
    </row>
    <row r="54" ht="16.5">
      <c r="A54"/>
    </row>
    <row r="55" ht="16.5">
      <c r="A55"/>
    </row>
    <row r="56" ht="16.5">
      <c r="A56"/>
    </row>
    <row r="57" ht="16.5">
      <c r="A57"/>
    </row>
    <row r="58" ht="16.5">
      <c r="A58"/>
    </row>
    <row r="59" ht="16.5">
      <c r="A59"/>
    </row>
    <row r="60" ht="16.5">
      <c r="A60"/>
    </row>
    <row r="61" ht="16.5">
      <c r="A61"/>
    </row>
    <row r="62" ht="16.5">
      <c r="A62"/>
    </row>
    <row r="63" ht="16.5">
      <c r="A63"/>
    </row>
    <row r="64" ht="16.5">
      <c r="A64"/>
    </row>
    <row r="65" ht="16.5">
      <c r="A65"/>
    </row>
    <row r="66" ht="16.5">
      <c r="A66"/>
    </row>
    <row r="67" ht="16.5">
      <c r="A67"/>
    </row>
    <row r="68" ht="16.5">
      <c r="A68"/>
    </row>
    <row r="69" ht="16.5">
      <c r="A69"/>
    </row>
    <row r="70" ht="16.5">
      <c r="A70"/>
    </row>
    <row r="71" ht="16.5">
      <c r="A71"/>
    </row>
    <row r="72" ht="16.5">
      <c r="A72"/>
    </row>
    <row r="73" ht="16.5">
      <c r="A73"/>
    </row>
    <row r="74" ht="16.5">
      <c r="A74"/>
    </row>
    <row r="75" ht="16.5">
      <c r="A75"/>
    </row>
    <row r="76" ht="16.5">
      <c r="A76"/>
    </row>
    <row r="77" ht="16.5">
      <c r="A77"/>
    </row>
    <row r="78" ht="16.5">
      <c r="A78"/>
    </row>
    <row r="79" ht="16.5">
      <c r="A79"/>
    </row>
    <row r="80" ht="16.5">
      <c r="A80"/>
    </row>
    <row r="81" ht="16.5">
      <c r="A81"/>
    </row>
    <row r="82" ht="16.5">
      <c r="A82"/>
    </row>
    <row r="83" ht="16.5">
      <c r="A83"/>
    </row>
    <row r="84" ht="16.5">
      <c r="A84"/>
    </row>
    <row r="85" ht="16.5">
      <c r="A85"/>
    </row>
    <row r="86" ht="16.5">
      <c r="A86"/>
    </row>
    <row r="87" ht="16.5">
      <c r="A87"/>
    </row>
    <row r="88" ht="16.5">
      <c r="A88"/>
    </row>
    <row r="89" ht="16.5">
      <c r="A89"/>
    </row>
    <row r="90" ht="16.5">
      <c r="A90"/>
    </row>
    <row r="91" ht="16.5">
      <c r="A91"/>
    </row>
    <row r="92" ht="16.5">
      <c r="A92"/>
    </row>
    <row r="93" ht="16.5">
      <c r="A93"/>
    </row>
    <row r="94" ht="16.5">
      <c r="A94"/>
    </row>
    <row r="95" ht="16.5">
      <c r="A95"/>
    </row>
    <row r="96" ht="16.5">
      <c r="A96"/>
    </row>
    <row r="97" ht="16.5">
      <c r="A97"/>
    </row>
    <row r="98" ht="16.5">
      <c r="A98"/>
    </row>
    <row r="99" ht="16.5">
      <c r="A99"/>
    </row>
    <row r="100" ht="16.5">
      <c r="A100"/>
    </row>
    <row r="101" ht="16.5">
      <c r="A101"/>
    </row>
    <row r="102" ht="16.5">
      <c r="A102"/>
    </row>
    <row r="103" ht="16.5">
      <c r="A103"/>
    </row>
    <row r="104" ht="16.5">
      <c r="A104"/>
    </row>
    <row r="105" ht="16.5">
      <c r="A105"/>
    </row>
    <row r="106" ht="16.5">
      <c r="A106"/>
    </row>
    <row r="107" ht="16.5">
      <c r="A107"/>
    </row>
    <row r="108" ht="16.5">
      <c r="A108"/>
    </row>
    <row r="109" ht="16.5">
      <c r="A109"/>
    </row>
    <row r="110" ht="16.5">
      <c r="A110"/>
    </row>
    <row r="111" ht="16.5">
      <c r="A111"/>
    </row>
    <row r="112" ht="16.5">
      <c r="A112"/>
    </row>
    <row r="113" ht="16.5">
      <c r="A113"/>
    </row>
    <row r="114" ht="16.5">
      <c r="A114"/>
    </row>
    <row r="115" ht="16.5">
      <c r="A115"/>
    </row>
    <row r="116" ht="16.5">
      <c r="A116"/>
    </row>
    <row r="117" ht="16.5">
      <c r="A117"/>
    </row>
    <row r="118" ht="16.5">
      <c r="A118"/>
    </row>
    <row r="119" ht="16.5">
      <c r="A119"/>
    </row>
    <row r="120" ht="16.5">
      <c r="A120"/>
    </row>
    <row r="121" ht="16.5">
      <c r="A121"/>
    </row>
    <row r="122" ht="16.5">
      <c r="A122"/>
    </row>
    <row r="123" ht="16.5">
      <c r="A123"/>
    </row>
    <row r="124" ht="16.5">
      <c r="A124"/>
    </row>
    <row r="125" ht="16.5">
      <c r="A125"/>
    </row>
    <row r="126" ht="16.5">
      <c r="A126"/>
    </row>
    <row r="127" ht="16.5">
      <c r="A127"/>
    </row>
    <row r="128" ht="16.5">
      <c r="A128"/>
    </row>
    <row r="129" ht="16.5">
      <c r="A129"/>
    </row>
    <row r="130" ht="16.5">
      <c r="A130"/>
    </row>
    <row r="131" ht="16.5">
      <c r="A131"/>
    </row>
    <row r="132" ht="16.5">
      <c r="A132"/>
    </row>
    <row r="133" ht="16.5">
      <c r="A133"/>
    </row>
    <row r="134" ht="16.5">
      <c r="A134"/>
    </row>
    <row r="135" ht="16.5">
      <c r="A135"/>
    </row>
    <row r="136" ht="16.5">
      <c r="A136"/>
    </row>
    <row r="137" ht="16.5">
      <c r="A137"/>
    </row>
    <row r="138" ht="16.5">
      <c r="A138"/>
    </row>
    <row r="139" ht="16.5">
      <c r="A139"/>
    </row>
    <row r="140" ht="16.5">
      <c r="A140"/>
    </row>
    <row r="141" ht="16.5">
      <c r="A141"/>
    </row>
    <row r="142" ht="16.5">
      <c r="A142"/>
    </row>
    <row r="143" ht="16.5">
      <c r="A143"/>
    </row>
    <row r="144" ht="16.5">
      <c r="A144"/>
    </row>
    <row r="145" ht="16.5">
      <c r="A145"/>
    </row>
    <row r="146" ht="16.5">
      <c r="A146"/>
    </row>
    <row r="147" ht="16.5">
      <c r="A147"/>
    </row>
    <row r="148" ht="16.5">
      <c r="A148"/>
    </row>
    <row r="149" ht="16.5">
      <c r="A149"/>
    </row>
    <row r="150" ht="16.5">
      <c r="A150"/>
    </row>
    <row r="151" ht="16.5">
      <c r="A151"/>
    </row>
    <row r="152" ht="16.5">
      <c r="A152"/>
    </row>
    <row r="153" ht="16.5">
      <c r="A153"/>
    </row>
    <row r="154" ht="16.5">
      <c r="A154"/>
    </row>
    <row r="155" ht="16.5">
      <c r="A155"/>
    </row>
    <row r="156" ht="16.5">
      <c r="A156"/>
    </row>
    <row r="157" ht="16.5">
      <c r="A157"/>
    </row>
    <row r="158" ht="16.5">
      <c r="A158"/>
    </row>
    <row r="159" ht="16.5">
      <c r="A159"/>
    </row>
    <row r="160" ht="16.5">
      <c r="A160"/>
    </row>
    <row r="161" ht="16.5">
      <c r="A161"/>
    </row>
    <row r="162" ht="16.5">
      <c r="A162"/>
    </row>
    <row r="163" ht="16.5">
      <c r="A163"/>
    </row>
    <row r="164" ht="16.5">
      <c r="A164"/>
    </row>
    <row r="165" ht="16.5">
      <c r="A165"/>
    </row>
    <row r="166" ht="16.5">
      <c r="A166"/>
    </row>
    <row r="167" ht="16.5">
      <c r="A167"/>
    </row>
    <row r="168" ht="16.5">
      <c r="A168"/>
    </row>
    <row r="169" ht="16.5">
      <c r="A169"/>
    </row>
    <row r="170" ht="16.5">
      <c r="A170"/>
    </row>
    <row r="171" ht="16.5">
      <c r="A171"/>
    </row>
    <row r="172" ht="16.5">
      <c r="A172"/>
    </row>
    <row r="173" ht="16.5">
      <c r="A173"/>
    </row>
    <row r="174" ht="16.5">
      <c r="A174"/>
    </row>
    <row r="175" ht="16.5">
      <c r="A175"/>
    </row>
    <row r="176" ht="16.5">
      <c r="A176"/>
    </row>
    <row r="177" ht="16.5">
      <c r="A177"/>
    </row>
    <row r="178" ht="16.5">
      <c r="A178"/>
    </row>
    <row r="179" ht="16.5">
      <c r="A179"/>
    </row>
    <row r="180" ht="16.5">
      <c r="A180"/>
    </row>
    <row r="181" ht="16.5">
      <c r="A181"/>
    </row>
    <row r="182" ht="16.5">
      <c r="A182"/>
    </row>
    <row r="183" ht="16.5">
      <c r="A183"/>
    </row>
    <row r="184" ht="16.5">
      <c r="A184"/>
    </row>
    <row r="185" ht="16.5">
      <c r="A185"/>
    </row>
    <row r="186" ht="16.5">
      <c r="A186"/>
    </row>
    <row r="187" ht="16.5">
      <c r="A187"/>
    </row>
    <row r="188" ht="16.5">
      <c r="A188"/>
    </row>
    <row r="189" ht="16.5">
      <c r="A189"/>
    </row>
    <row r="190" ht="16.5">
      <c r="A190"/>
    </row>
    <row r="191" ht="16.5">
      <c r="A191"/>
    </row>
    <row r="192" ht="16.5">
      <c r="A192"/>
    </row>
    <row r="193" ht="16.5">
      <c r="A193"/>
    </row>
    <row r="194" ht="16.5">
      <c r="A194"/>
    </row>
    <row r="195" ht="16.5">
      <c r="A195"/>
    </row>
    <row r="196" ht="16.5">
      <c r="A196"/>
    </row>
    <row r="197" ht="16.5">
      <c r="A197"/>
    </row>
    <row r="198" ht="16.5">
      <c r="A198"/>
    </row>
    <row r="199" ht="16.5">
      <c r="A199"/>
    </row>
    <row r="200" ht="16.5">
      <c r="A200"/>
    </row>
    <row r="201" ht="16.5">
      <c r="A201"/>
    </row>
  </sheetData>
  <mergeCells count="11">
    <mergeCell ref="E5:E6"/>
    <mergeCell ref="I4:I6"/>
    <mergeCell ref="F4:F6"/>
    <mergeCell ref="H3:I3"/>
    <mergeCell ref="A2:H2"/>
    <mergeCell ref="G4:G6"/>
    <mergeCell ref="H4:H6"/>
    <mergeCell ref="A4:A6"/>
    <mergeCell ref="B5:B6"/>
    <mergeCell ref="C5:C6"/>
    <mergeCell ref="D5:D6"/>
  </mergeCells>
  <printOptions horizontalCentered="1"/>
  <pageMargins left="0.35433070866141736" right="0.31496062992125984" top="0.4724409448818898" bottom="0.6299212598425197" header="0.2755905511811024" footer="0.35433070866141736"/>
  <pageSetup horizontalDpi="600" verticalDpi="600" orientation="landscape" paperSize="9" r:id="rId2"/>
  <headerFooter alignWithMargins="0">
    <oddFooter>&amp;C&amp;"Times New Roman,標準"&amp;P+22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</dc:title>
  <dc:subject>8</dc:subject>
  <dc:creator>行政院主計處</dc:creator>
  <cp:keywords/>
  <dc:description> </dc:description>
  <cp:lastModifiedBy>Administrator</cp:lastModifiedBy>
  <cp:lastPrinted>2003-05-16T02:27:14Z</cp:lastPrinted>
  <dcterms:created xsi:type="dcterms:W3CDTF">2001-05-01T07:46:52Z</dcterms:created>
  <dcterms:modified xsi:type="dcterms:W3CDTF">2008-11-13T10:08:55Z</dcterms:modified>
  <cp:category>I14</cp:category>
  <cp:version/>
  <cp:contentType/>
  <cp:contentStatus/>
</cp:coreProperties>
</file>