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90" windowHeight="6600" activeTab="0"/>
  </bookViews>
  <sheets>
    <sheet name="編審-損益" sheetId="1" r:id="rId1"/>
  </sheets>
  <definedNames>
    <definedName name="_2">#REF!</definedName>
    <definedName name="B">#REF!</definedName>
    <definedName name="BECAUSE">#REF!</definedName>
    <definedName name="Print_Area_MI">#REF!</definedName>
    <definedName name="_xlnm.Print_Titles" localSheetId="0">'編審-損益'!$1:$5</definedName>
  </definedNames>
  <calcPr fullCalcOnLoad="1"/>
</workbook>
</file>

<file path=xl/sharedStrings.xml><?xml version="1.0" encoding="utf-8"?>
<sst xmlns="http://schemas.openxmlformats.org/spreadsheetml/2006/main" count="49" uniqueCount="49">
  <si>
    <t>機 關 名 稱</t>
  </si>
  <si>
    <t>行政院主管</t>
  </si>
  <si>
    <t>經濟部主管</t>
  </si>
  <si>
    <t>財政部主管</t>
  </si>
  <si>
    <t>交通部主管</t>
  </si>
  <si>
    <t>國軍退除役官兵輔導委員會主管</t>
  </si>
  <si>
    <t>衛生署主管</t>
  </si>
  <si>
    <t>附屬單位預算分預算</t>
  </si>
  <si>
    <t>全部國營事業合計</t>
  </si>
  <si>
    <t>附表五</t>
  </si>
  <si>
    <r>
      <t xml:space="preserve">                   </t>
    </r>
    <r>
      <rPr>
        <b/>
        <sz val="20"/>
        <color indexed="8"/>
        <rFont val="標楷體"/>
        <family val="4"/>
      </rPr>
      <t xml:space="preserve">九十二年度國營事業截至92年6月底實際盈虧與預算比較表          </t>
    </r>
  </si>
  <si>
    <r>
      <t>純益</t>
    </r>
    <r>
      <rPr>
        <b/>
        <sz val="16"/>
        <color indexed="8"/>
        <rFont val="Times New Roman"/>
        <family val="1"/>
      </rPr>
      <t xml:space="preserve">               </t>
    </r>
    <r>
      <rPr>
        <b/>
        <sz val="16"/>
        <color indexed="8"/>
        <rFont val="標楷體"/>
        <family val="4"/>
      </rPr>
      <t>預算數</t>
    </r>
    <r>
      <rPr>
        <b/>
        <sz val="16"/>
        <color indexed="8"/>
        <rFont val="Times New Roman"/>
        <family val="1"/>
      </rPr>
      <t xml:space="preserve">          (1)</t>
    </r>
  </si>
  <si>
    <r>
      <t>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至</t>
    </r>
    <r>
      <rPr>
        <b/>
        <sz val="16"/>
        <rFont val="Times New Roman"/>
        <family val="1"/>
      </rPr>
      <t xml:space="preserve"> 92 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 xml:space="preserve"> 6 </t>
    </r>
    <r>
      <rPr>
        <b/>
        <sz val="16"/>
        <rFont val="標楷體"/>
        <family val="4"/>
      </rPr>
      <t>月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底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稅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純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益</t>
    </r>
  </si>
  <si>
    <r>
      <t>分配預算數</t>
    </r>
    <r>
      <rPr>
        <b/>
        <sz val="16"/>
        <color indexed="8"/>
        <rFont val="Times New Roman"/>
        <family val="1"/>
      </rPr>
      <t xml:space="preserve">              (2)</t>
    </r>
  </si>
  <si>
    <r>
      <t>實際數</t>
    </r>
    <r>
      <rPr>
        <b/>
        <sz val="16"/>
        <color indexed="8"/>
        <rFont val="Times New Roman"/>
        <family val="1"/>
      </rPr>
      <t xml:space="preserve">               (3)</t>
    </r>
  </si>
  <si>
    <r>
      <t>增減數</t>
    </r>
    <r>
      <rPr>
        <b/>
        <sz val="16"/>
        <color indexed="8"/>
        <rFont val="Times New Roman"/>
        <family val="1"/>
      </rPr>
      <t xml:space="preserve">    (4)=(3)-(2)</t>
    </r>
  </si>
  <si>
    <r>
      <t>增減</t>
    </r>
    <r>
      <rPr>
        <b/>
        <sz val="16"/>
        <color indexed="8"/>
        <rFont val="Times New Roman"/>
        <family val="1"/>
      </rPr>
      <t>%   (5)=(4)/(2)</t>
    </r>
  </si>
  <si>
    <r>
      <t>預算達成率</t>
    </r>
    <r>
      <rPr>
        <b/>
        <sz val="16"/>
        <color indexed="8"/>
        <rFont val="Times New Roman"/>
        <family val="1"/>
      </rPr>
      <t>%    (3)/(1)</t>
    </r>
  </si>
  <si>
    <t>附屬單位預算</t>
  </si>
  <si>
    <r>
      <t>1.</t>
    </r>
    <r>
      <rPr>
        <sz val="16"/>
        <color indexed="8"/>
        <rFont val="標楷體"/>
        <family val="4"/>
      </rPr>
      <t>中央銀行</t>
    </r>
  </si>
  <si>
    <r>
      <t>2.</t>
    </r>
    <r>
      <rPr>
        <sz val="16"/>
        <color indexed="8"/>
        <rFont val="標楷體"/>
        <family val="4"/>
      </rPr>
      <t>臺灣糖業公司</t>
    </r>
  </si>
  <si>
    <r>
      <t>3.</t>
    </r>
    <r>
      <rPr>
        <sz val="16"/>
        <color indexed="8"/>
        <rFont val="標楷體"/>
        <family val="4"/>
      </rPr>
      <t>臺鹽實業公司</t>
    </r>
  </si>
  <si>
    <r>
      <t>4.</t>
    </r>
    <r>
      <rPr>
        <sz val="16"/>
        <color indexed="8"/>
        <rFont val="標楷體"/>
        <family val="4"/>
      </rPr>
      <t>中國造船公司</t>
    </r>
  </si>
  <si>
    <r>
      <t>5.</t>
    </r>
    <r>
      <rPr>
        <sz val="16"/>
        <color indexed="8"/>
        <rFont val="標楷體"/>
        <family val="4"/>
      </rPr>
      <t>中國石油公司</t>
    </r>
  </si>
  <si>
    <r>
      <t>6.</t>
    </r>
    <r>
      <rPr>
        <sz val="16"/>
        <color indexed="8"/>
        <rFont val="標楷體"/>
        <family val="4"/>
      </rPr>
      <t>臺灣電力公司</t>
    </r>
  </si>
  <si>
    <r>
      <t>7.</t>
    </r>
    <r>
      <rPr>
        <sz val="16"/>
        <color indexed="8"/>
        <rFont val="標楷體"/>
        <family val="4"/>
      </rPr>
      <t>漢翔航空工業公司</t>
    </r>
  </si>
  <si>
    <r>
      <t>8.</t>
    </r>
    <r>
      <rPr>
        <sz val="16"/>
        <color indexed="8"/>
        <rFont val="標楷體"/>
        <family val="4"/>
      </rPr>
      <t>唐榮鐵工廠公司</t>
    </r>
  </si>
  <si>
    <r>
      <t>9.</t>
    </r>
    <r>
      <rPr>
        <sz val="16"/>
        <rFont val="標楷體"/>
        <family val="4"/>
      </rPr>
      <t>臺灣省自來水公司</t>
    </r>
  </si>
  <si>
    <r>
      <t>10.</t>
    </r>
    <r>
      <rPr>
        <sz val="16"/>
        <color indexed="8"/>
        <rFont val="標楷體"/>
        <family val="4"/>
      </rPr>
      <t>中國輸出入銀行</t>
    </r>
  </si>
  <si>
    <r>
      <t>11.</t>
    </r>
    <r>
      <rPr>
        <sz val="16"/>
        <color indexed="8"/>
        <rFont val="標楷體"/>
        <family val="4"/>
      </rPr>
      <t>中央信託局</t>
    </r>
  </si>
  <si>
    <r>
      <t>12.</t>
    </r>
    <r>
      <rPr>
        <sz val="16"/>
        <color indexed="8"/>
        <rFont val="標楷體"/>
        <family val="4"/>
      </rPr>
      <t>臺灣銀行</t>
    </r>
  </si>
  <si>
    <r>
      <t>13.</t>
    </r>
    <r>
      <rPr>
        <sz val="16"/>
        <color indexed="8"/>
        <rFont val="標楷體"/>
        <family val="4"/>
      </rPr>
      <t>臺灣土地銀行</t>
    </r>
  </si>
  <si>
    <r>
      <t>14.</t>
    </r>
    <r>
      <rPr>
        <sz val="16"/>
        <color indexed="8"/>
        <rFont val="標楷體"/>
        <family val="4"/>
      </rPr>
      <t>合作金庫銀行</t>
    </r>
  </si>
  <si>
    <r>
      <t>15.</t>
    </r>
    <r>
      <rPr>
        <sz val="16"/>
        <color indexed="8"/>
        <rFont val="標楷體"/>
        <family val="4"/>
      </rPr>
      <t>財政部印刷廠</t>
    </r>
  </si>
  <si>
    <r>
      <t>16.</t>
    </r>
    <r>
      <rPr>
        <sz val="16"/>
        <color indexed="8"/>
        <rFont val="標楷體"/>
        <family val="4"/>
      </rPr>
      <t>臺灣菸酒公司</t>
    </r>
  </si>
  <si>
    <r>
      <t>17.</t>
    </r>
    <r>
      <rPr>
        <sz val="16"/>
        <color indexed="8"/>
        <rFont val="標楷體"/>
        <family val="4"/>
      </rPr>
      <t>中華郵政公司</t>
    </r>
  </si>
  <si>
    <r>
      <t>18.</t>
    </r>
    <r>
      <rPr>
        <sz val="16"/>
        <color indexed="8"/>
        <rFont val="標楷體"/>
        <family val="4"/>
      </rPr>
      <t>中華電信公司</t>
    </r>
  </si>
  <si>
    <r>
      <t>19.</t>
    </r>
    <r>
      <rPr>
        <sz val="16"/>
        <color indexed="8"/>
        <rFont val="標楷體"/>
        <family val="4"/>
      </rPr>
      <t>臺灣鐵路管理局</t>
    </r>
  </si>
  <si>
    <r>
      <t>20.</t>
    </r>
    <r>
      <rPr>
        <sz val="16"/>
        <color indexed="8"/>
        <rFont val="標楷體"/>
        <family val="4"/>
      </rPr>
      <t>基隆港務局</t>
    </r>
  </si>
  <si>
    <r>
      <t>21.</t>
    </r>
    <r>
      <rPr>
        <sz val="16"/>
        <color indexed="8"/>
        <rFont val="標楷體"/>
        <family val="4"/>
      </rPr>
      <t>臺中港務局</t>
    </r>
  </si>
  <si>
    <r>
      <t>22.</t>
    </r>
    <r>
      <rPr>
        <sz val="16"/>
        <color indexed="8"/>
        <rFont val="標楷體"/>
        <family val="4"/>
      </rPr>
      <t>高雄港務局</t>
    </r>
  </si>
  <si>
    <r>
      <t>23.</t>
    </r>
    <r>
      <rPr>
        <sz val="16"/>
        <color indexed="8"/>
        <rFont val="標楷體"/>
        <family val="4"/>
      </rPr>
      <t>花蓮港務局</t>
    </r>
  </si>
  <si>
    <r>
      <t>24.</t>
    </r>
    <r>
      <rPr>
        <sz val="16"/>
        <color indexed="8"/>
        <rFont val="標楷體"/>
        <family val="4"/>
      </rPr>
      <t>榮民工程公司</t>
    </r>
  </si>
  <si>
    <r>
      <t>25.</t>
    </r>
    <r>
      <rPr>
        <sz val="16"/>
        <color indexed="8"/>
        <rFont val="標楷體"/>
        <family val="4"/>
      </rPr>
      <t>中央健康保險局</t>
    </r>
  </si>
  <si>
    <r>
      <t>26.</t>
    </r>
    <r>
      <rPr>
        <sz val="16"/>
        <color indexed="8"/>
        <rFont val="標楷體"/>
        <family val="4"/>
      </rPr>
      <t>中央造幣廠</t>
    </r>
  </si>
  <si>
    <r>
      <t>27.</t>
    </r>
    <r>
      <rPr>
        <sz val="16"/>
        <color indexed="8"/>
        <rFont val="標楷體"/>
        <family val="4"/>
      </rPr>
      <t>中央印製廠</t>
    </r>
  </si>
  <si>
    <r>
      <t>28.</t>
    </r>
    <r>
      <rPr>
        <sz val="16"/>
        <color indexed="8"/>
        <rFont val="標楷體"/>
        <family val="4"/>
      </rPr>
      <t>臺灣銀行歐洲公司</t>
    </r>
  </si>
  <si>
    <r>
      <t>29.</t>
    </r>
    <r>
      <rPr>
        <sz val="16"/>
        <color indexed="8"/>
        <rFont val="標楷體"/>
        <family val="4"/>
      </rPr>
      <t>臺灣聯合銀行</t>
    </r>
  </si>
  <si>
    <t>註：中央存款保險公司及勞工保險局等二單位無盈虧，本表未計列。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</si>
</sst>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General_)"/>
    <numFmt numFmtId="182" formatCode="#,##0_ "/>
    <numFmt numFmtId="183" formatCode="0_ "/>
    <numFmt numFmtId="184" formatCode="#,##0.0"/>
    <numFmt numFmtId="185" formatCode="#,##0.00_ "/>
  </numFmts>
  <fonts count="30"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8"/>
      <name val="標楷體"/>
      <family val="4"/>
    </font>
    <font>
      <sz val="9"/>
      <name val="細明體"/>
      <family val="3"/>
    </font>
    <font>
      <b/>
      <sz val="20"/>
      <color indexed="8"/>
      <name val="標楷體"/>
      <family val="4"/>
    </font>
    <font>
      <b/>
      <sz val="20"/>
      <color indexed="8"/>
      <name val="Times New Roman"/>
      <family val="1"/>
    </font>
    <font>
      <sz val="12"/>
      <color indexed="12"/>
      <name val="Courier"/>
      <family val="3"/>
    </font>
    <font>
      <sz val="2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b/>
      <sz val="20"/>
      <color indexed="12"/>
      <name val="華康特粗明體"/>
      <family val="3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7">
    <xf numFmtId="4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4" fontId="0" fillId="0" borderId="0" xfId="0" applyAlignment="1">
      <alignment/>
    </xf>
    <xf numFmtId="0" fontId="11" fillId="0" borderId="0" xfId="19" applyFont="1" applyFill="1">
      <alignment/>
      <protection/>
    </xf>
    <xf numFmtId="0" fontId="8" fillId="0" borderId="0" xfId="19" applyFill="1">
      <alignment/>
      <protection/>
    </xf>
    <xf numFmtId="183" fontId="8" fillId="0" borderId="0" xfId="19" applyNumberFormat="1" applyFill="1">
      <alignment/>
      <protection/>
    </xf>
    <xf numFmtId="0" fontId="8" fillId="0" borderId="0" xfId="19">
      <alignment/>
      <protection/>
    </xf>
    <xf numFmtId="0" fontId="16" fillId="0" borderId="0" xfId="19" applyFont="1">
      <alignment/>
      <protection/>
    </xf>
    <xf numFmtId="0" fontId="21" fillId="0" borderId="0" xfId="19" applyFont="1" applyFill="1">
      <alignment/>
      <protection/>
    </xf>
    <xf numFmtId="3" fontId="17" fillId="0" borderId="2" xfId="19" applyNumberFormat="1" applyFont="1" applyFill="1" applyBorder="1" applyAlignment="1">
      <alignment horizontal="left" vertical="center" wrapText="1"/>
      <protection/>
    </xf>
    <xf numFmtId="182" fontId="18" fillId="0" borderId="1" xfId="19" applyNumberFormat="1" applyFont="1" applyFill="1" applyBorder="1" applyAlignment="1">
      <alignment horizontal="right" vertical="center" wrapText="1"/>
      <protection/>
    </xf>
    <xf numFmtId="183" fontId="18" fillId="0" borderId="1" xfId="19" applyNumberFormat="1" applyFont="1" applyFill="1" applyBorder="1" applyAlignment="1" quotePrefix="1">
      <alignment horizontal="right" vertical="center" wrapText="1"/>
      <protection/>
    </xf>
    <xf numFmtId="183" fontId="18" fillId="0" borderId="1" xfId="19" applyNumberFormat="1" applyFont="1" applyFill="1" applyBorder="1" applyAlignment="1">
      <alignment horizontal="right" vertical="center" wrapText="1"/>
      <protection/>
    </xf>
    <xf numFmtId="0" fontId="22" fillId="0" borderId="0" xfId="19" applyFont="1" applyFill="1">
      <alignment/>
      <protection/>
    </xf>
    <xf numFmtId="3" fontId="17" fillId="0" borderId="2" xfId="19" applyNumberFormat="1" applyFont="1" applyFill="1" applyBorder="1" applyAlignment="1" applyProtection="1" quotePrefix="1">
      <alignment horizontal="left" vertical="center" wrapText="1"/>
      <protection/>
    </xf>
    <xf numFmtId="3" fontId="24" fillId="0" borderId="2" xfId="19" applyNumberFormat="1" applyFont="1" applyFill="1" applyBorder="1" applyAlignment="1" applyProtection="1">
      <alignment horizontal="left" vertical="center" wrapText="1" indent="1"/>
      <protection/>
    </xf>
    <xf numFmtId="182" fontId="24" fillId="0" borderId="1" xfId="19" applyNumberFormat="1" applyFont="1" applyFill="1" applyBorder="1" applyAlignment="1">
      <alignment horizontal="right" vertical="center" wrapText="1"/>
      <protection/>
    </xf>
    <xf numFmtId="182" fontId="24" fillId="0" borderId="1" xfId="19" applyNumberFormat="1" applyFont="1" applyFill="1" applyBorder="1" applyAlignment="1" applyProtection="1">
      <alignment horizontal="right" vertical="center" wrapText="1"/>
      <protection locked="0"/>
    </xf>
    <xf numFmtId="183" fontId="24" fillId="0" borderId="1" xfId="19" applyNumberFormat="1" applyFont="1" applyFill="1" applyBorder="1" applyAlignment="1" quotePrefix="1">
      <alignment horizontal="right" vertical="center" wrapText="1"/>
      <protection/>
    </xf>
    <xf numFmtId="183" fontId="24" fillId="0" borderId="1" xfId="19" applyNumberFormat="1" applyFont="1" applyFill="1" applyBorder="1" applyAlignment="1">
      <alignment horizontal="right" vertical="center" wrapText="1"/>
      <protection/>
    </xf>
    <xf numFmtId="183" fontId="23" fillId="0" borderId="1" xfId="19" applyNumberFormat="1" applyFont="1" applyFill="1" applyBorder="1" applyAlignment="1" quotePrefix="1">
      <alignment horizontal="right" vertical="center" wrapText="1"/>
      <protection/>
    </xf>
    <xf numFmtId="3" fontId="27" fillId="0" borderId="2" xfId="19" applyNumberFormat="1" applyFont="1" applyFill="1" applyBorder="1" applyAlignment="1" applyProtection="1">
      <alignment horizontal="left" vertical="center" wrapText="1" indent="1"/>
      <protection/>
    </xf>
    <xf numFmtId="183" fontId="17" fillId="0" borderId="1" xfId="19" applyNumberFormat="1" applyFont="1" applyFill="1" applyBorder="1" applyAlignment="1" quotePrefix="1">
      <alignment horizontal="right" vertical="center" wrapText="1"/>
      <protection/>
    </xf>
    <xf numFmtId="0" fontId="20" fillId="0" borderId="3" xfId="19" applyFont="1" applyFill="1" applyBorder="1" applyAlignment="1">
      <alignment vertical="center"/>
      <protection/>
    </xf>
    <xf numFmtId="182" fontId="19" fillId="0" borderId="4" xfId="19" applyNumberFormat="1" applyFont="1" applyFill="1" applyBorder="1" applyAlignment="1">
      <alignment horizontal="right" vertical="center"/>
      <protection/>
    </xf>
    <xf numFmtId="183" fontId="18" fillId="0" borderId="4" xfId="19" applyNumberFormat="1" applyFont="1" applyFill="1" applyBorder="1" applyAlignment="1" quotePrefix="1">
      <alignment horizontal="right" vertical="center" wrapText="1"/>
      <protection/>
    </xf>
    <xf numFmtId="183" fontId="18" fillId="0" borderId="4" xfId="19" applyNumberFormat="1" applyFont="1" applyFill="1" applyBorder="1" applyAlignment="1">
      <alignment horizontal="right" vertical="center" wrapText="1"/>
      <protection/>
    </xf>
    <xf numFmtId="0" fontId="29" fillId="0" borderId="0" xfId="19" applyFont="1">
      <alignment/>
      <protection/>
    </xf>
    <xf numFmtId="0" fontId="8" fillId="0" borderId="0" xfId="19" applyAlignment="1">
      <alignment horizontal="right" vertical="center"/>
      <protection/>
    </xf>
    <xf numFmtId="183" fontId="8" fillId="0" borderId="0" xfId="19" applyNumberFormat="1" applyFill="1" applyAlignment="1">
      <alignment horizontal="right" vertical="center"/>
      <protection/>
    </xf>
    <xf numFmtId="183" fontId="8" fillId="0" borderId="0" xfId="19" applyNumberFormat="1" applyAlignment="1">
      <alignment horizontal="right" vertical="center"/>
      <protection/>
    </xf>
    <xf numFmtId="0" fontId="22" fillId="0" borderId="0" xfId="19" applyFont="1">
      <alignment/>
      <protection/>
    </xf>
    <xf numFmtId="183" fontId="8" fillId="0" borderId="0" xfId="19" applyNumberFormat="1">
      <alignment/>
      <protection/>
    </xf>
    <xf numFmtId="3" fontId="14" fillId="0" borderId="5" xfId="19" applyNumberFormat="1" applyFont="1" applyFill="1" applyBorder="1" applyAlignment="1" applyProtection="1">
      <alignment horizontal="center" vertical="center"/>
      <protection locked="0"/>
    </xf>
    <xf numFmtId="3" fontId="13" fillId="0" borderId="5" xfId="19" applyNumberFormat="1" applyFont="1" applyFill="1" applyBorder="1" applyAlignment="1" applyProtection="1" quotePrefix="1">
      <alignment horizontal="center" vertical="center"/>
      <protection locked="0"/>
    </xf>
    <xf numFmtId="3" fontId="17" fillId="0" borderId="6" xfId="19" applyNumberFormat="1" applyFont="1" applyFill="1" applyBorder="1" applyAlignment="1" applyProtection="1" quotePrefix="1">
      <alignment horizontal="center" vertical="center"/>
      <protection/>
    </xf>
    <xf numFmtId="0" fontId="20" fillId="0" borderId="2" xfId="19" applyFont="1" applyFill="1" applyBorder="1" applyAlignment="1">
      <alignment horizontal="center" vertical="center"/>
      <protection/>
    </xf>
    <xf numFmtId="3" fontId="17" fillId="0" borderId="7" xfId="19" applyNumberFormat="1" applyFont="1" applyFill="1" applyBorder="1" applyAlignment="1" applyProtection="1">
      <alignment horizontal="center" vertical="center" wrapText="1"/>
      <protection/>
    </xf>
    <xf numFmtId="3" fontId="17" fillId="0" borderId="8" xfId="19" applyNumberFormat="1" applyFont="1" applyFill="1" applyBorder="1" applyAlignment="1" applyProtection="1">
      <alignment horizontal="center" vertical="center" wrapText="1"/>
      <protection/>
    </xf>
    <xf numFmtId="3" fontId="17" fillId="0" borderId="9" xfId="19" applyNumberFormat="1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>
      <alignment horizontal="center" vertical="center"/>
      <protection/>
    </xf>
    <xf numFmtId="0" fontId="20" fillId="0" borderId="11" xfId="19" applyFont="1" applyFill="1" applyBorder="1" applyAlignment="1">
      <alignment horizontal="center" vertical="center"/>
      <protection/>
    </xf>
    <xf numFmtId="0" fontId="20" fillId="0" borderId="12" xfId="19" applyFont="1" applyFill="1" applyBorder="1" applyAlignment="1">
      <alignment horizontal="center" vertical="center"/>
      <protection/>
    </xf>
    <xf numFmtId="3" fontId="17" fillId="0" borderId="13" xfId="19" applyNumberFormat="1" applyFont="1" applyFill="1" applyBorder="1" applyAlignment="1" applyProtection="1">
      <alignment horizontal="center" vertical="center" wrapText="1"/>
      <protection locked="0"/>
    </xf>
    <xf numFmtId="3" fontId="17" fillId="0" borderId="9" xfId="19" applyNumberFormat="1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表五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</xdr:row>
      <xdr:rowOff>95250</xdr:rowOff>
    </xdr:from>
    <xdr:to>
      <xdr:col>7</xdr:col>
      <xdr:colOff>190500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44175" y="542925"/>
          <a:ext cx="1390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單位：百萬元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="50" zoomScaleNormal="50" workbookViewId="0" topLeftCell="A1">
      <selection activeCell="H4" sqref="H4"/>
    </sheetView>
  </sheetViews>
  <sheetFormatPr defaultColWidth="8.88671875" defaultRowHeight="27.75" customHeight="1"/>
  <cols>
    <col min="1" max="1" width="36.4453125" style="29" customWidth="1"/>
    <col min="2" max="2" width="14.6640625" style="4" customWidth="1"/>
    <col min="3" max="3" width="18.6640625" style="4" customWidth="1"/>
    <col min="4" max="4" width="14.6640625" style="4" customWidth="1"/>
    <col min="5" max="5" width="14.99609375" style="4" customWidth="1"/>
    <col min="6" max="6" width="16.6640625" style="3" customWidth="1"/>
    <col min="7" max="7" width="20.88671875" style="30" customWidth="1"/>
    <col min="8" max="16384" width="24.5546875" style="4" customWidth="1"/>
  </cols>
  <sheetData>
    <row r="1" spans="1:7" ht="35.25" customHeight="1">
      <c r="A1" s="1" t="s">
        <v>9</v>
      </c>
      <c r="B1" s="2"/>
      <c r="C1" s="2"/>
      <c r="D1" s="2"/>
      <c r="E1" s="2"/>
      <c r="G1" s="3"/>
    </row>
    <row r="2" spans="1:7" s="5" customFormat="1" ht="27.75" customHeight="1" thickBot="1">
      <c r="A2" s="31" t="s">
        <v>10</v>
      </c>
      <c r="B2" s="32"/>
      <c r="C2" s="32"/>
      <c r="D2" s="32"/>
      <c r="E2" s="32"/>
      <c r="F2" s="32"/>
      <c r="G2" s="32"/>
    </row>
    <row r="3" spans="1:7" s="6" customFormat="1" ht="27.75" customHeight="1">
      <c r="A3" s="33" t="s">
        <v>0</v>
      </c>
      <c r="B3" s="35" t="s">
        <v>11</v>
      </c>
      <c r="C3" s="38" t="s">
        <v>12</v>
      </c>
      <c r="D3" s="39"/>
      <c r="E3" s="39"/>
      <c r="F3" s="39"/>
      <c r="G3" s="40"/>
    </row>
    <row r="4" spans="1:7" s="6" customFormat="1" ht="27.75" customHeight="1">
      <c r="A4" s="34"/>
      <c r="B4" s="36"/>
      <c r="C4" s="41" t="s">
        <v>13</v>
      </c>
      <c r="D4" s="41" t="s">
        <v>14</v>
      </c>
      <c r="E4" s="41" t="s">
        <v>15</v>
      </c>
      <c r="F4" s="41" t="s">
        <v>16</v>
      </c>
      <c r="G4" s="41" t="s">
        <v>17</v>
      </c>
    </row>
    <row r="5" spans="1:7" s="6" customFormat="1" ht="37.5" customHeight="1">
      <c r="A5" s="34"/>
      <c r="B5" s="37"/>
      <c r="C5" s="42"/>
      <c r="D5" s="42"/>
      <c r="E5" s="42"/>
      <c r="F5" s="42"/>
      <c r="G5" s="42"/>
    </row>
    <row r="6" spans="1:7" s="11" customFormat="1" ht="27.75" customHeight="1">
      <c r="A6" s="7" t="s">
        <v>18</v>
      </c>
      <c r="B6" s="8">
        <f>B7+B9+B18+B26+B34+B36</f>
        <v>198005</v>
      </c>
      <c r="C6" s="8">
        <f>C7+C9+C18+C26+C34+C36</f>
        <v>81446</v>
      </c>
      <c r="D6" s="8">
        <f>D7+D9+D18+D26+D34+D36</f>
        <v>193361</v>
      </c>
      <c r="E6" s="8">
        <f>E7+E9+E18+E26+E34+E36</f>
        <v>111915</v>
      </c>
      <c r="F6" s="9">
        <f aca="true" t="shared" si="0" ref="F6:F43">IF(D6*C6&gt;0,(+E6/ABS(C6)*100),IF(D6&gt;C6,"轉虧為盈","反盈為虧"))</f>
        <v>137.41006310929941</v>
      </c>
      <c r="G6" s="10">
        <f aca="true" t="shared" si="1" ref="G6:G43">(D6/B6)*100</f>
        <v>97.65460468169995</v>
      </c>
    </row>
    <row r="7" spans="1:7" s="11" customFormat="1" ht="27.75" customHeight="1">
      <c r="A7" s="12" t="s">
        <v>1</v>
      </c>
      <c r="B7" s="8">
        <f>B8</f>
        <v>75309</v>
      </c>
      <c r="C7" s="8">
        <f>C8</f>
        <v>37366</v>
      </c>
      <c r="D7" s="8">
        <f>D8</f>
        <v>138913</v>
      </c>
      <c r="E7" s="8">
        <f>E8</f>
        <v>101547</v>
      </c>
      <c r="F7" s="9">
        <f t="shared" si="0"/>
        <v>271.7631001445164</v>
      </c>
      <c r="G7" s="8">
        <f t="shared" si="1"/>
        <v>184.45736897316388</v>
      </c>
    </row>
    <row r="8" spans="1:7" s="11" customFormat="1" ht="27.75" customHeight="1">
      <c r="A8" s="13" t="s">
        <v>19</v>
      </c>
      <c r="B8" s="14">
        <v>75309</v>
      </c>
      <c r="C8" s="15">
        <v>37366</v>
      </c>
      <c r="D8" s="15">
        <v>138913</v>
      </c>
      <c r="E8" s="14">
        <f>D8-C8</f>
        <v>101547</v>
      </c>
      <c r="F8" s="16">
        <f t="shared" si="0"/>
        <v>271.7631001445164</v>
      </c>
      <c r="G8" s="14">
        <f t="shared" si="1"/>
        <v>184.45736897316388</v>
      </c>
    </row>
    <row r="9" spans="1:7" s="11" customFormat="1" ht="27.75" customHeight="1">
      <c r="A9" s="12" t="s">
        <v>2</v>
      </c>
      <c r="B9" s="8">
        <f>SUM(B10:B17)</f>
        <v>27600</v>
      </c>
      <c r="C9" s="8">
        <f>SUM(C10:C17)</f>
        <v>3972</v>
      </c>
      <c r="D9" s="8">
        <f>SUM(D10:D17)</f>
        <v>12500</v>
      </c>
      <c r="E9" s="8">
        <f>SUM(E10:E17)</f>
        <v>8528</v>
      </c>
      <c r="F9" s="9">
        <f t="shared" si="0"/>
        <v>214.70292044310173</v>
      </c>
      <c r="G9" s="8">
        <f t="shared" si="1"/>
        <v>45.289855072463766</v>
      </c>
    </row>
    <row r="10" spans="1:7" s="11" customFormat="1" ht="27.75" customHeight="1">
      <c r="A10" s="13" t="s">
        <v>20</v>
      </c>
      <c r="B10" s="14">
        <v>-33</v>
      </c>
      <c r="C10" s="15">
        <v>-1464</v>
      </c>
      <c r="D10" s="15">
        <v>-960</v>
      </c>
      <c r="E10" s="14">
        <f aca="true" t="shared" si="2" ref="E10:E17">D10-C10</f>
        <v>504</v>
      </c>
      <c r="F10" s="16">
        <f t="shared" si="0"/>
        <v>34.42622950819672</v>
      </c>
      <c r="G10" s="17">
        <f t="shared" si="1"/>
        <v>2909.090909090909</v>
      </c>
    </row>
    <row r="11" spans="1:7" s="11" customFormat="1" ht="27.75" customHeight="1">
      <c r="A11" s="13" t="s">
        <v>21</v>
      </c>
      <c r="B11" s="14">
        <v>783</v>
      </c>
      <c r="C11" s="15">
        <v>243</v>
      </c>
      <c r="D11" s="15">
        <v>317</v>
      </c>
      <c r="E11" s="14">
        <f t="shared" si="2"/>
        <v>74</v>
      </c>
      <c r="F11" s="16">
        <f t="shared" si="0"/>
        <v>30.45267489711934</v>
      </c>
      <c r="G11" s="17">
        <f t="shared" si="1"/>
        <v>40.485312899106</v>
      </c>
    </row>
    <row r="12" spans="1:7" s="11" customFormat="1" ht="27.75" customHeight="1">
      <c r="A12" s="13" t="s">
        <v>22</v>
      </c>
      <c r="B12" s="14">
        <v>285</v>
      </c>
      <c r="C12" s="15">
        <v>122</v>
      </c>
      <c r="D12" s="15">
        <v>227</v>
      </c>
      <c r="E12" s="14">
        <f t="shared" si="2"/>
        <v>105</v>
      </c>
      <c r="F12" s="16">
        <f t="shared" si="0"/>
        <v>86.0655737704918</v>
      </c>
      <c r="G12" s="17">
        <f t="shared" si="1"/>
        <v>79.64912280701755</v>
      </c>
    </row>
    <row r="13" spans="1:7" s="11" customFormat="1" ht="27.75" customHeight="1">
      <c r="A13" s="13" t="s">
        <v>23</v>
      </c>
      <c r="B13" s="14">
        <v>9585</v>
      </c>
      <c r="C13" s="15">
        <v>4235</v>
      </c>
      <c r="D13" s="15">
        <v>5917</v>
      </c>
      <c r="E13" s="14">
        <f t="shared" si="2"/>
        <v>1682</v>
      </c>
      <c r="F13" s="16">
        <f t="shared" si="0"/>
        <v>39.71664698937426</v>
      </c>
      <c r="G13" s="17">
        <f t="shared" si="1"/>
        <v>61.73187271778821</v>
      </c>
    </row>
    <row r="14" spans="1:7" s="11" customFormat="1" ht="27.75" customHeight="1">
      <c r="A14" s="13" t="s">
        <v>24</v>
      </c>
      <c r="B14" s="14">
        <v>16855</v>
      </c>
      <c r="C14" s="15">
        <v>1052</v>
      </c>
      <c r="D14" s="15">
        <v>5681</v>
      </c>
      <c r="E14" s="14">
        <f t="shared" si="2"/>
        <v>4629</v>
      </c>
      <c r="F14" s="16">
        <f t="shared" si="0"/>
        <v>440.01901140684413</v>
      </c>
      <c r="G14" s="17">
        <f t="shared" si="1"/>
        <v>33.70513200830614</v>
      </c>
    </row>
    <row r="15" spans="1:7" s="11" customFormat="1" ht="27.75" customHeight="1">
      <c r="A15" s="13" t="s">
        <v>25</v>
      </c>
      <c r="B15" s="14">
        <v>297</v>
      </c>
      <c r="C15" s="15">
        <v>2</v>
      </c>
      <c r="D15" s="15">
        <v>-264</v>
      </c>
      <c r="E15" s="14">
        <f t="shared" si="2"/>
        <v>-266</v>
      </c>
      <c r="F15" s="18" t="str">
        <f t="shared" si="0"/>
        <v>反盈為虧</v>
      </c>
      <c r="G15" s="17">
        <f t="shared" si="1"/>
        <v>-88.88888888888889</v>
      </c>
    </row>
    <row r="16" spans="1:7" s="11" customFormat="1" ht="27.75" customHeight="1">
      <c r="A16" s="13" t="s">
        <v>26</v>
      </c>
      <c r="B16" s="14">
        <v>-176</v>
      </c>
      <c r="C16" s="15">
        <v>-88</v>
      </c>
      <c r="D16" s="15">
        <v>1234</v>
      </c>
      <c r="E16" s="14">
        <f t="shared" si="2"/>
        <v>1322</v>
      </c>
      <c r="F16" s="18" t="str">
        <f t="shared" si="0"/>
        <v>轉虧為盈</v>
      </c>
      <c r="G16" s="17">
        <f t="shared" si="1"/>
        <v>-701.1363636363636</v>
      </c>
    </row>
    <row r="17" spans="1:7" s="11" customFormat="1" ht="27.75" customHeight="1">
      <c r="A17" s="19" t="s">
        <v>27</v>
      </c>
      <c r="B17" s="14">
        <v>4</v>
      </c>
      <c r="C17" s="15">
        <v>-130</v>
      </c>
      <c r="D17" s="15">
        <v>348</v>
      </c>
      <c r="E17" s="14">
        <f t="shared" si="2"/>
        <v>478</v>
      </c>
      <c r="F17" s="18" t="str">
        <f t="shared" si="0"/>
        <v>轉虧為盈</v>
      </c>
      <c r="G17" s="17">
        <f t="shared" si="1"/>
        <v>8700</v>
      </c>
    </row>
    <row r="18" spans="1:7" s="11" customFormat="1" ht="27.75" customHeight="1">
      <c r="A18" s="12" t="s">
        <v>3</v>
      </c>
      <c r="B18" s="8">
        <f>SUM(B19:B25)</f>
        <v>35048</v>
      </c>
      <c r="C18" s="8">
        <f>SUM(C19:C25)</f>
        <v>16035</v>
      </c>
      <c r="D18" s="8">
        <f>SUM(D19:D25)</f>
        <v>9612</v>
      </c>
      <c r="E18" s="8">
        <f>SUM(E19:E25)</f>
        <v>-6423</v>
      </c>
      <c r="F18" s="9">
        <f t="shared" si="0"/>
        <v>-40.056127221702525</v>
      </c>
      <c r="G18" s="10">
        <f t="shared" si="1"/>
        <v>27.42524537776763</v>
      </c>
    </row>
    <row r="19" spans="1:7" s="11" customFormat="1" ht="27.75" customHeight="1">
      <c r="A19" s="13" t="s">
        <v>28</v>
      </c>
      <c r="B19" s="14">
        <v>930</v>
      </c>
      <c r="C19" s="15">
        <v>464</v>
      </c>
      <c r="D19" s="15">
        <v>498</v>
      </c>
      <c r="E19" s="14">
        <f aca="true" t="shared" si="3" ref="E19:E25">D19-C19</f>
        <v>34</v>
      </c>
      <c r="F19" s="16">
        <f t="shared" si="0"/>
        <v>7.327586206896551</v>
      </c>
      <c r="G19" s="17">
        <f t="shared" si="1"/>
        <v>53.5483870967742</v>
      </c>
    </row>
    <row r="20" spans="1:7" s="11" customFormat="1" ht="27.75" customHeight="1">
      <c r="A20" s="13" t="s">
        <v>29</v>
      </c>
      <c r="B20" s="14">
        <v>1255</v>
      </c>
      <c r="C20" s="15">
        <v>601</v>
      </c>
      <c r="D20" s="15">
        <v>572</v>
      </c>
      <c r="E20" s="14">
        <f t="shared" si="3"/>
        <v>-29</v>
      </c>
      <c r="F20" s="16">
        <f t="shared" si="0"/>
        <v>-4.825291181364393</v>
      </c>
      <c r="G20" s="17">
        <f t="shared" si="1"/>
        <v>45.57768924302788</v>
      </c>
    </row>
    <row r="21" spans="1:7" s="11" customFormat="1" ht="27.75" customHeight="1">
      <c r="A21" s="13" t="s">
        <v>30</v>
      </c>
      <c r="B21" s="14">
        <v>13508</v>
      </c>
      <c r="C21" s="15">
        <v>5948</v>
      </c>
      <c r="D21" s="15">
        <v>2144</v>
      </c>
      <c r="E21" s="14">
        <f t="shared" si="3"/>
        <v>-3804</v>
      </c>
      <c r="F21" s="16">
        <f t="shared" si="0"/>
        <v>-63.95427034297243</v>
      </c>
      <c r="G21" s="17">
        <f t="shared" si="1"/>
        <v>15.872075806929228</v>
      </c>
    </row>
    <row r="22" spans="1:7" s="11" customFormat="1" ht="27.75" customHeight="1">
      <c r="A22" s="13" t="s">
        <v>31</v>
      </c>
      <c r="B22" s="14">
        <v>7179</v>
      </c>
      <c r="C22" s="15">
        <v>3590</v>
      </c>
      <c r="D22" s="15">
        <v>1213</v>
      </c>
      <c r="E22" s="14">
        <f t="shared" si="3"/>
        <v>-2377</v>
      </c>
      <c r="F22" s="16">
        <f t="shared" si="0"/>
        <v>-66.2116991643454</v>
      </c>
      <c r="G22" s="17">
        <f t="shared" si="1"/>
        <v>16.89650369132191</v>
      </c>
    </row>
    <row r="23" spans="1:7" s="11" customFormat="1" ht="27.75" customHeight="1">
      <c r="A23" s="13" t="s">
        <v>32</v>
      </c>
      <c r="B23" s="14">
        <v>3820</v>
      </c>
      <c r="C23" s="15">
        <v>1910</v>
      </c>
      <c r="D23" s="15">
        <v>1221</v>
      </c>
      <c r="E23" s="14">
        <f t="shared" si="3"/>
        <v>-689</v>
      </c>
      <c r="F23" s="16">
        <f t="shared" si="0"/>
        <v>-36.07329842931937</v>
      </c>
      <c r="G23" s="17">
        <f t="shared" si="1"/>
        <v>31.963350785340317</v>
      </c>
    </row>
    <row r="24" spans="1:7" s="11" customFormat="1" ht="27.75" customHeight="1">
      <c r="A24" s="13" t="s">
        <v>33</v>
      </c>
      <c r="B24" s="14">
        <v>38</v>
      </c>
      <c r="C24" s="15">
        <v>19</v>
      </c>
      <c r="D24" s="15">
        <v>77</v>
      </c>
      <c r="E24" s="14">
        <f t="shared" si="3"/>
        <v>58</v>
      </c>
      <c r="F24" s="16">
        <f t="shared" si="0"/>
        <v>305.2631578947369</v>
      </c>
      <c r="G24" s="17">
        <f t="shared" si="1"/>
        <v>202.6315789473684</v>
      </c>
    </row>
    <row r="25" spans="1:7" s="11" customFormat="1" ht="27.75" customHeight="1">
      <c r="A25" s="13" t="s">
        <v>34</v>
      </c>
      <c r="B25" s="14">
        <v>8318</v>
      </c>
      <c r="C25" s="15">
        <v>3503</v>
      </c>
      <c r="D25" s="15">
        <v>3887</v>
      </c>
      <c r="E25" s="14">
        <f t="shared" si="3"/>
        <v>384</v>
      </c>
      <c r="F25" s="16">
        <f t="shared" si="0"/>
        <v>10.962032543534114</v>
      </c>
      <c r="G25" s="17">
        <f t="shared" si="1"/>
        <v>46.72998316903102</v>
      </c>
    </row>
    <row r="26" spans="1:7" s="11" customFormat="1" ht="27.75" customHeight="1">
      <c r="A26" s="12" t="s">
        <v>4</v>
      </c>
      <c r="B26" s="8">
        <f>SUM(B27:B33)</f>
        <v>60158</v>
      </c>
      <c r="C26" s="8">
        <f>SUM(C27:C33)</f>
        <v>24560</v>
      </c>
      <c r="D26" s="8">
        <f>SUM(D27:D33)</f>
        <v>32518</v>
      </c>
      <c r="E26" s="8">
        <f>SUM(E27:E33)</f>
        <v>7958</v>
      </c>
      <c r="F26" s="9">
        <f t="shared" si="0"/>
        <v>32.40228013029316</v>
      </c>
      <c r="G26" s="10">
        <f t="shared" si="1"/>
        <v>54.054323614481866</v>
      </c>
    </row>
    <row r="27" spans="1:7" s="11" customFormat="1" ht="27.75" customHeight="1">
      <c r="A27" s="13" t="s">
        <v>35</v>
      </c>
      <c r="B27" s="14">
        <v>10653</v>
      </c>
      <c r="C27" s="15">
        <v>4842</v>
      </c>
      <c r="D27" s="15">
        <v>5667</v>
      </c>
      <c r="E27" s="14">
        <f aca="true" t="shared" si="4" ref="E27:E33">D27-C27</f>
        <v>825</v>
      </c>
      <c r="F27" s="16">
        <f t="shared" si="0"/>
        <v>17.03841387856258</v>
      </c>
      <c r="G27" s="17">
        <f t="shared" si="1"/>
        <v>53.19628273725711</v>
      </c>
    </row>
    <row r="28" spans="1:7" s="11" customFormat="1" ht="27.75" customHeight="1">
      <c r="A28" s="13" t="s">
        <v>36</v>
      </c>
      <c r="B28" s="14">
        <v>56185</v>
      </c>
      <c r="C28" s="15">
        <v>23865</v>
      </c>
      <c r="D28" s="15">
        <v>29852</v>
      </c>
      <c r="E28" s="14">
        <f t="shared" si="4"/>
        <v>5987</v>
      </c>
      <c r="F28" s="16">
        <f t="shared" si="0"/>
        <v>25.086947412528808</v>
      </c>
      <c r="G28" s="17">
        <f t="shared" si="1"/>
        <v>53.13161875945537</v>
      </c>
    </row>
    <row r="29" spans="1:7" s="11" customFormat="1" ht="27.75" customHeight="1">
      <c r="A29" s="13" t="s">
        <v>37</v>
      </c>
      <c r="B29" s="14">
        <v>-10749</v>
      </c>
      <c r="C29" s="15">
        <v>-6150</v>
      </c>
      <c r="D29" s="15">
        <v>-5323</v>
      </c>
      <c r="E29" s="14">
        <f t="shared" si="4"/>
        <v>827</v>
      </c>
      <c r="F29" s="16">
        <f t="shared" si="0"/>
        <v>13.447154471544714</v>
      </c>
      <c r="G29" s="17">
        <f t="shared" si="1"/>
        <v>49.52088566378268</v>
      </c>
    </row>
    <row r="30" spans="1:7" s="11" customFormat="1" ht="27.75" customHeight="1">
      <c r="A30" s="13" t="s">
        <v>38</v>
      </c>
      <c r="B30" s="14">
        <v>381</v>
      </c>
      <c r="C30" s="15">
        <v>192</v>
      </c>
      <c r="D30" s="15">
        <v>114</v>
      </c>
      <c r="E30" s="14">
        <f t="shared" si="4"/>
        <v>-78</v>
      </c>
      <c r="F30" s="16">
        <f t="shared" si="0"/>
        <v>-40.625</v>
      </c>
      <c r="G30" s="17">
        <f t="shared" si="1"/>
        <v>29.92125984251969</v>
      </c>
    </row>
    <row r="31" spans="1:7" s="11" customFormat="1" ht="27.75" customHeight="1">
      <c r="A31" s="13" t="s">
        <v>39</v>
      </c>
      <c r="B31" s="14">
        <v>982</v>
      </c>
      <c r="C31" s="15">
        <v>405</v>
      </c>
      <c r="D31" s="15">
        <v>642</v>
      </c>
      <c r="E31" s="14">
        <f t="shared" si="4"/>
        <v>237</v>
      </c>
      <c r="F31" s="16">
        <f t="shared" si="0"/>
        <v>58.51851851851851</v>
      </c>
      <c r="G31" s="17">
        <f t="shared" si="1"/>
        <v>65.37678207739307</v>
      </c>
    </row>
    <row r="32" spans="1:7" s="11" customFormat="1" ht="27.75" customHeight="1">
      <c r="A32" s="13" t="s">
        <v>40</v>
      </c>
      <c r="B32" s="14">
        <v>2684</v>
      </c>
      <c r="C32" s="15">
        <v>1387</v>
      </c>
      <c r="D32" s="15">
        <v>1546</v>
      </c>
      <c r="E32" s="14">
        <f t="shared" si="4"/>
        <v>159</v>
      </c>
      <c r="F32" s="16">
        <f t="shared" si="0"/>
        <v>11.463590483056956</v>
      </c>
      <c r="G32" s="17">
        <f t="shared" si="1"/>
        <v>57.600596125186286</v>
      </c>
    </row>
    <row r="33" spans="1:7" s="11" customFormat="1" ht="27.75" customHeight="1">
      <c r="A33" s="13" t="s">
        <v>41</v>
      </c>
      <c r="B33" s="14">
        <v>22</v>
      </c>
      <c r="C33" s="15">
        <v>19</v>
      </c>
      <c r="D33" s="15">
        <v>20</v>
      </c>
      <c r="E33" s="14">
        <f t="shared" si="4"/>
        <v>1</v>
      </c>
      <c r="F33" s="16">
        <f t="shared" si="0"/>
        <v>5.263157894736842</v>
      </c>
      <c r="G33" s="17">
        <f t="shared" si="1"/>
        <v>90.9090909090909</v>
      </c>
    </row>
    <row r="34" spans="1:7" s="11" customFormat="1" ht="27.75" customHeight="1">
      <c r="A34" s="12" t="s">
        <v>5</v>
      </c>
      <c r="B34" s="8">
        <f>B35</f>
        <v>-111</v>
      </c>
      <c r="C34" s="8">
        <f>C35</f>
        <v>-488</v>
      </c>
      <c r="D34" s="8">
        <f>D35</f>
        <v>-172</v>
      </c>
      <c r="E34" s="8">
        <f>E35</f>
        <v>316</v>
      </c>
      <c r="F34" s="9">
        <f t="shared" si="0"/>
        <v>64.75409836065575</v>
      </c>
      <c r="G34" s="10">
        <f t="shared" si="1"/>
        <v>154.95495495495496</v>
      </c>
    </row>
    <row r="35" spans="1:7" s="11" customFormat="1" ht="27.75" customHeight="1">
      <c r="A35" s="13" t="s">
        <v>42</v>
      </c>
      <c r="B35" s="14">
        <v>-111</v>
      </c>
      <c r="C35" s="15">
        <v>-488</v>
      </c>
      <c r="D35" s="15">
        <v>-172</v>
      </c>
      <c r="E35" s="14">
        <f>D35-C35</f>
        <v>316</v>
      </c>
      <c r="F35" s="16">
        <f t="shared" si="0"/>
        <v>64.75409836065575</v>
      </c>
      <c r="G35" s="17">
        <f t="shared" si="1"/>
        <v>154.95495495495496</v>
      </c>
    </row>
    <row r="36" spans="1:7" s="11" customFormat="1" ht="27.75" customHeight="1">
      <c r="A36" s="12" t="s">
        <v>6</v>
      </c>
      <c r="B36" s="8">
        <f>B37</f>
        <v>1</v>
      </c>
      <c r="C36" s="8">
        <f>C37</f>
        <v>1</v>
      </c>
      <c r="D36" s="8">
        <f>D37</f>
        <v>-10</v>
      </c>
      <c r="E36" s="8">
        <f>E37</f>
        <v>-11</v>
      </c>
      <c r="F36" s="20" t="str">
        <f t="shared" si="0"/>
        <v>反盈為虧</v>
      </c>
      <c r="G36" s="10">
        <f t="shared" si="1"/>
        <v>-1000</v>
      </c>
    </row>
    <row r="37" spans="1:7" s="11" customFormat="1" ht="27.75" customHeight="1">
      <c r="A37" s="13" t="s">
        <v>43</v>
      </c>
      <c r="B37" s="14">
        <v>1</v>
      </c>
      <c r="C37" s="15">
        <v>1</v>
      </c>
      <c r="D37" s="15">
        <v>-10</v>
      </c>
      <c r="E37" s="14">
        <f>D37-C37</f>
        <v>-11</v>
      </c>
      <c r="F37" s="18" t="str">
        <f t="shared" si="0"/>
        <v>反盈為虧</v>
      </c>
      <c r="G37" s="17">
        <f t="shared" si="1"/>
        <v>-1000</v>
      </c>
    </row>
    <row r="38" spans="1:7" s="11" customFormat="1" ht="27.75" customHeight="1">
      <c r="A38" s="12" t="s">
        <v>7</v>
      </c>
      <c r="B38" s="8">
        <f>SUM(B39:B42)</f>
        <v>1079</v>
      </c>
      <c r="C38" s="8">
        <f>SUM(C39:C42)</f>
        <v>541</v>
      </c>
      <c r="D38" s="8">
        <f>SUM(D39:D42)</f>
        <v>507</v>
      </c>
      <c r="E38" s="8">
        <f>SUM(E39:E42)</f>
        <v>-34</v>
      </c>
      <c r="F38" s="9">
        <f t="shared" si="0"/>
        <v>-6.284658040665435</v>
      </c>
      <c r="G38" s="10">
        <f t="shared" si="1"/>
        <v>46.98795180722892</v>
      </c>
    </row>
    <row r="39" spans="1:7" s="11" customFormat="1" ht="27.75" customHeight="1">
      <c r="A39" s="13" t="s">
        <v>44</v>
      </c>
      <c r="B39" s="14">
        <v>205</v>
      </c>
      <c r="C39" s="15">
        <v>110</v>
      </c>
      <c r="D39" s="15">
        <v>129</v>
      </c>
      <c r="E39" s="14">
        <f>D39-C39</f>
        <v>19</v>
      </c>
      <c r="F39" s="16">
        <f t="shared" si="0"/>
        <v>17.272727272727273</v>
      </c>
      <c r="G39" s="17">
        <f t="shared" si="1"/>
        <v>62.926829268292686</v>
      </c>
    </row>
    <row r="40" spans="1:7" s="11" customFormat="1" ht="27.75" customHeight="1">
      <c r="A40" s="13" t="s">
        <v>45</v>
      </c>
      <c r="B40" s="14">
        <v>792</v>
      </c>
      <c r="C40" s="15">
        <v>389</v>
      </c>
      <c r="D40" s="15">
        <v>428</v>
      </c>
      <c r="E40" s="14">
        <f>D40-C40</f>
        <v>39</v>
      </c>
      <c r="F40" s="16">
        <f t="shared" si="0"/>
        <v>10.025706940874036</v>
      </c>
      <c r="G40" s="17">
        <f t="shared" si="1"/>
        <v>54.04040404040404</v>
      </c>
    </row>
    <row r="41" spans="1:7" s="11" customFormat="1" ht="27.75" customHeight="1">
      <c r="A41" s="13" t="s">
        <v>46</v>
      </c>
      <c r="B41" s="14">
        <v>21</v>
      </c>
      <c r="C41" s="15">
        <v>11</v>
      </c>
      <c r="D41" s="15">
        <v>2</v>
      </c>
      <c r="E41" s="14">
        <f>D41-C41</f>
        <v>-9</v>
      </c>
      <c r="F41" s="16">
        <f t="shared" si="0"/>
        <v>-81.81818181818183</v>
      </c>
      <c r="G41" s="17">
        <f t="shared" si="1"/>
        <v>9.523809523809524</v>
      </c>
    </row>
    <row r="42" spans="1:7" s="11" customFormat="1" ht="27.75" customHeight="1">
      <c r="A42" s="13" t="s">
        <v>47</v>
      </c>
      <c r="B42" s="14">
        <v>61</v>
      </c>
      <c r="C42" s="15">
        <v>31</v>
      </c>
      <c r="D42" s="15">
        <v>-52</v>
      </c>
      <c r="E42" s="14">
        <f>D42-C42</f>
        <v>-83</v>
      </c>
      <c r="F42" s="18" t="str">
        <f t="shared" si="0"/>
        <v>反盈為虧</v>
      </c>
      <c r="G42" s="17">
        <f t="shared" si="1"/>
        <v>-85.24590163934425</v>
      </c>
    </row>
    <row r="43" spans="1:7" s="11" customFormat="1" ht="27.75" customHeight="1" thickBot="1">
      <c r="A43" s="21" t="s">
        <v>8</v>
      </c>
      <c r="B43" s="22">
        <f>B6+B38</f>
        <v>199084</v>
      </c>
      <c r="C43" s="22">
        <f>C6+C38</f>
        <v>81987</v>
      </c>
      <c r="D43" s="22">
        <f>D6+D38</f>
        <v>193868</v>
      </c>
      <c r="E43" s="22">
        <f>E6+E38</f>
        <v>111881</v>
      </c>
      <c r="F43" s="23">
        <f t="shared" si="0"/>
        <v>136.46187810262603</v>
      </c>
      <c r="G43" s="24">
        <f t="shared" si="1"/>
        <v>97.38000040184043</v>
      </c>
    </row>
    <row r="44" spans="1:7" ht="27.75" customHeight="1">
      <c r="A44" s="25" t="s">
        <v>48</v>
      </c>
      <c r="B44" s="26"/>
      <c r="C44" s="26"/>
      <c r="D44" s="26"/>
      <c r="E44" s="26"/>
      <c r="F44" s="27"/>
      <c r="G44" s="28"/>
    </row>
    <row r="45" spans="2:7" ht="27.75" customHeight="1">
      <c r="B45" s="26"/>
      <c r="C45" s="26"/>
      <c r="D45" s="26"/>
      <c r="E45" s="26"/>
      <c r="F45" s="27"/>
      <c r="G45" s="28"/>
    </row>
    <row r="46" spans="2:7" ht="27.75" customHeight="1">
      <c r="B46" s="26"/>
      <c r="C46" s="26"/>
      <c r="D46" s="26"/>
      <c r="E46" s="26"/>
      <c r="F46" s="27"/>
      <c r="G46" s="28"/>
    </row>
    <row r="47" spans="2:7" ht="27.75" customHeight="1">
      <c r="B47" s="26"/>
      <c r="C47" s="26"/>
      <c r="D47" s="26"/>
      <c r="E47" s="26"/>
      <c r="F47" s="27"/>
      <c r="G47" s="28"/>
    </row>
    <row r="48" spans="2:7" ht="27.75" customHeight="1">
      <c r="B48" s="26"/>
      <c r="C48" s="26"/>
      <c r="D48" s="26"/>
      <c r="E48" s="26"/>
      <c r="F48" s="27"/>
      <c r="G48" s="28"/>
    </row>
    <row r="49" spans="2:7" ht="27.75" customHeight="1">
      <c r="B49" s="26"/>
      <c r="C49" s="26"/>
      <c r="D49" s="26"/>
      <c r="E49" s="26"/>
      <c r="F49" s="27"/>
      <c r="G49" s="28"/>
    </row>
    <row r="50" spans="2:7" ht="27.75" customHeight="1">
      <c r="B50" s="26"/>
      <c r="C50" s="26"/>
      <c r="D50" s="26"/>
      <c r="E50" s="26"/>
      <c r="F50" s="27"/>
      <c r="G50" s="28"/>
    </row>
    <row r="51" spans="2:7" ht="27.75" customHeight="1">
      <c r="B51" s="26"/>
      <c r="C51" s="26"/>
      <c r="D51" s="26"/>
      <c r="E51" s="26"/>
      <c r="F51" s="27"/>
      <c r="G51" s="28"/>
    </row>
    <row r="52" spans="2:7" ht="27.75" customHeight="1">
      <c r="B52" s="26"/>
      <c r="C52" s="26"/>
      <c r="D52" s="26"/>
      <c r="E52" s="26"/>
      <c r="F52" s="27"/>
      <c r="G52" s="28"/>
    </row>
    <row r="53" spans="2:7" ht="27.75" customHeight="1">
      <c r="B53" s="26"/>
      <c r="C53" s="26"/>
      <c r="D53" s="26"/>
      <c r="E53" s="26"/>
      <c r="F53" s="27"/>
      <c r="G53" s="28"/>
    </row>
    <row r="54" spans="2:7" ht="27.75" customHeight="1">
      <c r="B54" s="26"/>
      <c r="C54" s="26"/>
      <c r="D54" s="26"/>
      <c r="E54" s="26"/>
      <c r="F54" s="27"/>
      <c r="G54" s="28"/>
    </row>
    <row r="55" spans="2:7" ht="27.75" customHeight="1">
      <c r="B55" s="26"/>
      <c r="C55" s="26"/>
      <c r="D55" s="26"/>
      <c r="E55" s="26"/>
      <c r="F55" s="27"/>
      <c r="G55" s="28"/>
    </row>
    <row r="56" spans="2:7" ht="27.75" customHeight="1">
      <c r="B56" s="26"/>
      <c r="C56" s="26"/>
      <c r="D56" s="26"/>
      <c r="E56" s="26"/>
      <c r="F56" s="27"/>
      <c r="G56" s="28"/>
    </row>
    <row r="57" spans="2:7" ht="27.75" customHeight="1">
      <c r="B57" s="26"/>
      <c r="C57" s="26"/>
      <c r="D57" s="26"/>
      <c r="E57" s="26"/>
      <c r="F57" s="27"/>
      <c r="G57" s="28"/>
    </row>
    <row r="58" spans="2:7" ht="27.75" customHeight="1">
      <c r="B58" s="26"/>
      <c r="C58" s="26"/>
      <c r="D58" s="26"/>
      <c r="E58" s="26"/>
      <c r="F58" s="27"/>
      <c r="G58" s="28"/>
    </row>
    <row r="59" spans="2:7" ht="27.75" customHeight="1">
      <c r="B59" s="26"/>
      <c r="C59" s="26"/>
      <c r="D59" s="26"/>
      <c r="E59" s="26"/>
      <c r="F59" s="27"/>
      <c r="G59" s="28"/>
    </row>
    <row r="60" spans="2:7" ht="27.75" customHeight="1">
      <c r="B60" s="26"/>
      <c r="C60" s="26"/>
      <c r="D60" s="26"/>
      <c r="E60" s="26"/>
      <c r="F60" s="27"/>
      <c r="G60" s="28"/>
    </row>
    <row r="61" spans="2:7" ht="27.75" customHeight="1">
      <c r="B61" s="26"/>
      <c r="C61" s="26"/>
      <c r="D61" s="26"/>
      <c r="E61" s="26"/>
      <c r="F61" s="27"/>
      <c r="G61" s="28"/>
    </row>
    <row r="62" spans="2:7" ht="27.75" customHeight="1">
      <c r="B62" s="26"/>
      <c r="C62" s="26"/>
      <c r="D62" s="26"/>
      <c r="E62" s="26"/>
      <c r="F62" s="27"/>
      <c r="G62" s="28"/>
    </row>
    <row r="63" spans="2:7" ht="27.75" customHeight="1">
      <c r="B63" s="26"/>
      <c r="C63" s="26"/>
      <c r="D63" s="26"/>
      <c r="E63" s="26"/>
      <c r="F63" s="27"/>
      <c r="G63" s="28"/>
    </row>
    <row r="64" spans="2:7" ht="27.75" customHeight="1">
      <c r="B64" s="26"/>
      <c r="C64" s="26"/>
      <c r="D64" s="26"/>
      <c r="E64" s="26"/>
      <c r="F64" s="27"/>
      <c r="G64" s="28"/>
    </row>
    <row r="65" spans="2:7" ht="27.75" customHeight="1">
      <c r="B65" s="26"/>
      <c r="C65" s="26"/>
      <c r="D65" s="26"/>
      <c r="E65" s="26"/>
      <c r="F65" s="27"/>
      <c r="G65" s="28"/>
    </row>
    <row r="66" spans="2:7" ht="27.75" customHeight="1">
      <c r="B66" s="26"/>
      <c r="C66" s="26"/>
      <c r="D66" s="26"/>
      <c r="E66" s="26"/>
      <c r="F66" s="27"/>
      <c r="G66" s="28"/>
    </row>
    <row r="67" spans="2:7" ht="27.75" customHeight="1">
      <c r="B67" s="26"/>
      <c r="C67" s="26"/>
      <c r="D67" s="26"/>
      <c r="E67" s="26"/>
      <c r="F67" s="27"/>
      <c r="G67" s="28"/>
    </row>
    <row r="68" spans="2:7" ht="27.75" customHeight="1">
      <c r="B68" s="26"/>
      <c r="C68" s="26"/>
      <c r="D68" s="26"/>
      <c r="E68" s="26"/>
      <c r="F68" s="27"/>
      <c r="G68" s="28"/>
    </row>
    <row r="69" spans="2:7" ht="27.75" customHeight="1">
      <c r="B69" s="26"/>
      <c r="C69" s="26"/>
      <c r="D69" s="26"/>
      <c r="E69" s="26"/>
      <c r="F69" s="27"/>
      <c r="G69" s="28"/>
    </row>
    <row r="70" spans="2:7" ht="27.75" customHeight="1">
      <c r="B70" s="26"/>
      <c r="C70" s="26"/>
      <c r="D70" s="26"/>
      <c r="E70" s="26"/>
      <c r="F70" s="27"/>
      <c r="G70" s="28"/>
    </row>
    <row r="71" spans="2:7" ht="27.75" customHeight="1">
      <c r="B71" s="26"/>
      <c r="C71" s="26"/>
      <c r="D71" s="26"/>
      <c r="E71" s="26"/>
      <c r="F71" s="27"/>
      <c r="G71" s="28"/>
    </row>
    <row r="72" spans="2:7" ht="27.75" customHeight="1">
      <c r="B72" s="26"/>
      <c r="C72" s="26"/>
      <c r="D72" s="26"/>
      <c r="E72" s="26"/>
      <c r="F72" s="27"/>
      <c r="G72" s="28"/>
    </row>
    <row r="73" spans="2:7" ht="27.75" customHeight="1">
      <c r="B73" s="26"/>
      <c r="C73" s="26"/>
      <c r="D73" s="26"/>
      <c r="E73" s="26"/>
      <c r="F73" s="27"/>
      <c r="G73" s="28"/>
    </row>
    <row r="74" spans="2:7" ht="27.75" customHeight="1">
      <c r="B74" s="26"/>
      <c r="C74" s="26"/>
      <c r="D74" s="26"/>
      <c r="E74" s="26"/>
      <c r="F74" s="27"/>
      <c r="G74" s="28"/>
    </row>
    <row r="75" spans="2:7" ht="27.75" customHeight="1">
      <c r="B75" s="26"/>
      <c r="C75" s="26"/>
      <c r="D75" s="26"/>
      <c r="E75" s="26"/>
      <c r="F75" s="27"/>
      <c r="G75" s="28"/>
    </row>
    <row r="76" spans="2:7" ht="27.75" customHeight="1">
      <c r="B76" s="26"/>
      <c r="C76" s="26"/>
      <c r="D76" s="26"/>
      <c r="E76" s="26"/>
      <c r="F76" s="27"/>
      <c r="G76" s="28"/>
    </row>
    <row r="77" spans="2:7" ht="27.75" customHeight="1">
      <c r="B77" s="26"/>
      <c r="C77" s="26"/>
      <c r="D77" s="26"/>
      <c r="E77" s="26"/>
      <c r="F77" s="27"/>
      <c r="G77" s="28"/>
    </row>
    <row r="78" spans="2:7" ht="27.75" customHeight="1">
      <c r="B78" s="26"/>
      <c r="C78" s="26"/>
      <c r="D78" s="26"/>
      <c r="E78" s="26"/>
      <c r="F78" s="27"/>
      <c r="G78" s="28"/>
    </row>
    <row r="79" spans="2:7" ht="27.75" customHeight="1">
      <c r="B79" s="26"/>
      <c r="C79" s="26"/>
      <c r="D79" s="26"/>
      <c r="E79" s="26"/>
      <c r="F79" s="27"/>
      <c r="G79" s="28"/>
    </row>
    <row r="80" spans="2:7" ht="27.75" customHeight="1">
      <c r="B80" s="26"/>
      <c r="C80" s="26"/>
      <c r="D80" s="26"/>
      <c r="E80" s="26"/>
      <c r="F80" s="27"/>
      <c r="G80" s="28"/>
    </row>
    <row r="81" spans="2:7" ht="27.75" customHeight="1">
      <c r="B81" s="26"/>
      <c r="C81" s="26"/>
      <c r="D81" s="26"/>
      <c r="E81" s="26"/>
      <c r="F81" s="27"/>
      <c r="G81" s="28"/>
    </row>
    <row r="82" spans="2:7" ht="27.75" customHeight="1">
      <c r="B82" s="26"/>
      <c r="C82" s="26"/>
      <c r="D82" s="26"/>
      <c r="E82" s="26"/>
      <c r="F82" s="27"/>
      <c r="G82" s="28"/>
    </row>
    <row r="83" spans="2:7" ht="27.75" customHeight="1">
      <c r="B83" s="26"/>
      <c r="C83" s="26"/>
      <c r="D83" s="26"/>
      <c r="E83" s="26"/>
      <c r="F83" s="27"/>
      <c r="G83" s="28"/>
    </row>
    <row r="84" spans="2:7" ht="27.75" customHeight="1">
      <c r="B84" s="26"/>
      <c r="C84" s="26"/>
      <c r="D84" s="26"/>
      <c r="E84" s="26"/>
      <c r="F84" s="27"/>
      <c r="G84" s="28"/>
    </row>
    <row r="85" spans="2:7" ht="27.75" customHeight="1">
      <c r="B85" s="26"/>
      <c r="C85" s="26"/>
      <c r="D85" s="26"/>
      <c r="E85" s="26"/>
      <c r="F85" s="27"/>
      <c r="G85" s="28"/>
    </row>
    <row r="86" spans="2:7" ht="27.75" customHeight="1">
      <c r="B86" s="26"/>
      <c r="C86" s="26"/>
      <c r="D86" s="26"/>
      <c r="E86" s="26"/>
      <c r="F86" s="27"/>
      <c r="G86" s="28"/>
    </row>
    <row r="87" spans="2:7" ht="27.75" customHeight="1">
      <c r="B87" s="26"/>
      <c r="C87" s="26"/>
      <c r="D87" s="26"/>
      <c r="E87" s="26"/>
      <c r="F87" s="27"/>
      <c r="G87" s="28"/>
    </row>
    <row r="88" spans="2:7" ht="27.75" customHeight="1">
      <c r="B88" s="26"/>
      <c r="C88" s="26"/>
      <c r="D88" s="26"/>
      <c r="E88" s="26"/>
      <c r="F88" s="27"/>
      <c r="G88" s="28"/>
    </row>
    <row r="89" spans="2:7" ht="27.75" customHeight="1">
      <c r="B89" s="26"/>
      <c r="C89" s="26"/>
      <c r="D89" s="26"/>
      <c r="E89" s="26"/>
      <c r="F89" s="27"/>
      <c r="G89" s="28"/>
    </row>
    <row r="90" spans="2:7" ht="27.75" customHeight="1">
      <c r="B90" s="26"/>
      <c r="C90" s="26"/>
      <c r="D90" s="26"/>
      <c r="E90" s="26"/>
      <c r="F90" s="27"/>
      <c r="G90" s="28"/>
    </row>
    <row r="91" spans="2:7" ht="27.75" customHeight="1">
      <c r="B91" s="26"/>
      <c r="C91" s="26"/>
      <c r="D91" s="26"/>
      <c r="E91" s="26"/>
      <c r="F91" s="27"/>
      <c r="G91" s="28"/>
    </row>
    <row r="92" spans="2:7" ht="27.75" customHeight="1">
      <c r="B92" s="26"/>
      <c r="C92" s="26"/>
      <c r="D92" s="26"/>
      <c r="E92" s="26"/>
      <c r="F92" s="27"/>
      <c r="G92" s="28"/>
    </row>
    <row r="93" spans="2:7" ht="27.75" customHeight="1">
      <c r="B93" s="26"/>
      <c r="C93" s="26"/>
      <c r="D93" s="26"/>
      <c r="E93" s="26"/>
      <c r="F93" s="27"/>
      <c r="G93" s="28"/>
    </row>
    <row r="94" spans="2:7" ht="27.75" customHeight="1">
      <c r="B94" s="26"/>
      <c r="C94" s="26"/>
      <c r="D94" s="26"/>
      <c r="E94" s="26"/>
      <c r="F94" s="27"/>
      <c r="G94" s="28"/>
    </row>
    <row r="95" spans="2:7" ht="27.75" customHeight="1">
      <c r="B95" s="26"/>
      <c r="C95" s="26"/>
      <c r="D95" s="26"/>
      <c r="E95" s="26"/>
      <c r="F95" s="27"/>
      <c r="G95" s="28"/>
    </row>
    <row r="96" spans="2:7" ht="27.75" customHeight="1">
      <c r="B96" s="26"/>
      <c r="C96" s="26"/>
      <c r="D96" s="26"/>
      <c r="E96" s="26"/>
      <c r="F96" s="27"/>
      <c r="G96" s="28"/>
    </row>
    <row r="97" spans="2:7" ht="27.75" customHeight="1">
      <c r="B97" s="26"/>
      <c r="C97" s="26"/>
      <c r="D97" s="26"/>
      <c r="E97" s="26"/>
      <c r="F97" s="27"/>
      <c r="G97" s="28"/>
    </row>
    <row r="98" spans="2:7" ht="27.75" customHeight="1">
      <c r="B98" s="26"/>
      <c r="C98" s="26"/>
      <c r="D98" s="26"/>
      <c r="E98" s="26"/>
      <c r="F98" s="27"/>
      <c r="G98" s="28"/>
    </row>
    <row r="99" spans="2:7" ht="27.75" customHeight="1">
      <c r="B99" s="26"/>
      <c r="C99" s="26"/>
      <c r="D99" s="26"/>
      <c r="E99" s="26"/>
      <c r="F99" s="27"/>
      <c r="G99" s="28"/>
    </row>
    <row r="100" spans="2:7" ht="27.75" customHeight="1">
      <c r="B100" s="26"/>
      <c r="C100" s="26"/>
      <c r="D100" s="26"/>
      <c r="E100" s="26"/>
      <c r="F100" s="27"/>
      <c r="G100" s="28"/>
    </row>
    <row r="101" spans="2:7" ht="27.75" customHeight="1">
      <c r="B101" s="26"/>
      <c r="C101" s="26"/>
      <c r="D101" s="26"/>
      <c r="E101" s="26"/>
      <c r="F101" s="27"/>
      <c r="G101" s="28"/>
    </row>
    <row r="102" spans="2:7" ht="27.75" customHeight="1">
      <c r="B102" s="26"/>
      <c r="C102" s="26"/>
      <c r="D102" s="26"/>
      <c r="E102" s="26"/>
      <c r="F102" s="27"/>
      <c r="G102" s="28"/>
    </row>
    <row r="103" spans="2:7" ht="27.75" customHeight="1">
      <c r="B103" s="26"/>
      <c r="C103" s="26"/>
      <c r="D103" s="26"/>
      <c r="E103" s="26"/>
      <c r="F103" s="27"/>
      <c r="G103" s="28"/>
    </row>
    <row r="104" spans="2:7" ht="27.75" customHeight="1">
      <c r="B104" s="26"/>
      <c r="C104" s="26"/>
      <c r="D104" s="26"/>
      <c r="E104" s="26"/>
      <c r="F104" s="27"/>
      <c r="G104" s="28"/>
    </row>
    <row r="105" spans="2:7" ht="27.75" customHeight="1">
      <c r="B105" s="26"/>
      <c r="C105" s="26"/>
      <c r="D105" s="26"/>
      <c r="E105" s="26"/>
      <c r="F105" s="27"/>
      <c r="G105" s="28"/>
    </row>
    <row r="106" spans="2:7" ht="27.75" customHeight="1">
      <c r="B106" s="26"/>
      <c r="C106" s="26"/>
      <c r="D106" s="26"/>
      <c r="E106" s="26"/>
      <c r="F106" s="27"/>
      <c r="G106" s="28"/>
    </row>
    <row r="107" spans="2:7" ht="27.75" customHeight="1">
      <c r="B107" s="26"/>
      <c r="C107" s="26"/>
      <c r="D107" s="26"/>
      <c r="E107" s="26"/>
      <c r="F107" s="27"/>
      <c r="G107" s="28"/>
    </row>
    <row r="108" spans="2:7" ht="27.75" customHeight="1">
      <c r="B108" s="26"/>
      <c r="C108" s="26"/>
      <c r="D108" s="26"/>
      <c r="E108" s="26"/>
      <c r="F108" s="27"/>
      <c r="G108" s="28"/>
    </row>
    <row r="109" spans="2:7" ht="27.75" customHeight="1">
      <c r="B109" s="26"/>
      <c r="C109" s="26"/>
      <c r="D109" s="26"/>
      <c r="E109" s="26"/>
      <c r="F109" s="27"/>
      <c r="G109" s="28"/>
    </row>
    <row r="110" spans="2:7" ht="27.75" customHeight="1">
      <c r="B110" s="26"/>
      <c r="C110" s="26"/>
      <c r="D110" s="26"/>
      <c r="E110" s="26"/>
      <c r="F110" s="27"/>
      <c r="G110" s="28"/>
    </row>
    <row r="111" spans="2:7" ht="27.75" customHeight="1">
      <c r="B111" s="26"/>
      <c r="C111" s="26"/>
      <c r="D111" s="26"/>
      <c r="E111" s="26"/>
      <c r="F111" s="27"/>
      <c r="G111" s="28"/>
    </row>
    <row r="112" spans="2:7" ht="27.75" customHeight="1">
      <c r="B112" s="26"/>
      <c r="C112" s="26"/>
      <c r="D112" s="26"/>
      <c r="E112" s="26"/>
      <c r="F112" s="27"/>
      <c r="G112" s="28"/>
    </row>
    <row r="113" spans="2:7" ht="27.75" customHeight="1">
      <c r="B113" s="26"/>
      <c r="C113" s="26"/>
      <c r="D113" s="26"/>
      <c r="E113" s="26"/>
      <c r="F113" s="27"/>
      <c r="G113" s="28"/>
    </row>
    <row r="114" spans="2:7" ht="27.75" customHeight="1">
      <c r="B114" s="26"/>
      <c r="C114" s="26"/>
      <c r="D114" s="26"/>
      <c r="E114" s="26"/>
      <c r="F114" s="27"/>
      <c r="G114" s="28"/>
    </row>
    <row r="115" spans="2:7" ht="27.75" customHeight="1">
      <c r="B115" s="26"/>
      <c r="C115" s="26"/>
      <c r="D115" s="26"/>
      <c r="E115" s="26"/>
      <c r="F115" s="27"/>
      <c r="G115" s="28"/>
    </row>
    <row r="116" spans="2:7" ht="27.75" customHeight="1">
      <c r="B116" s="26"/>
      <c r="C116" s="26"/>
      <c r="D116" s="26"/>
      <c r="E116" s="26"/>
      <c r="F116" s="27"/>
      <c r="G116" s="28"/>
    </row>
    <row r="117" spans="2:7" ht="27.75" customHeight="1">
      <c r="B117" s="26"/>
      <c r="C117" s="26"/>
      <c r="D117" s="26"/>
      <c r="E117" s="26"/>
      <c r="F117" s="27"/>
      <c r="G117" s="28"/>
    </row>
    <row r="118" spans="2:7" ht="27.75" customHeight="1">
      <c r="B118" s="26"/>
      <c r="C118" s="26"/>
      <c r="D118" s="26"/>
      <c r="E118" s="26"/>
      <c r="F118" s="27"/>
      <c r="G118" s="28"/>
    </row>
    <row r="119" spans="2:7" ht="27.75" customHeight="1">
      <c r="B119" s="26"/>
      <c r="C119" s="26"/>
      <c r="D119" s="26"/>
      <c r="E119" s="26"/>
      <c r="F119" s="27"/>
      <c r="G119" s="28"/>
    </row>
    <row r="120" spans="2:7" ht="27.75" customHeight="1">
      <c r="B120" s="26"/>
      <c r="C120" s="26"/>
      <c r="D120" s="26"/>
      <c r="E120" s="26"/>
      <c r="F120" s="27"/>
      <c r="G120" s="28"/>
    </row>
    <row r="121" spans="2:7" ht="27.75" customHeight="1">
      <c r="B121" s="26"/>
      <c r="C121" s="26"/>
      <c r="D121" s="26"/>
      <c r="E121" s="26"/>
      <c r="F121" s="27"/>
      <c r="G121" s="28"/>
    </row>
    <row r="122" spans="2:7" ht="27.75" customHeight="1">
      <c r="B122" s="26"/>
      <c r="C122" s="26"/>
      <c r="D122" s="26"/>
      <c r="E122" s="26"/>
      <c r="F122" s="27"/>
      <c r="G122" s="28"/>
    </row>
    <row r="123" spans="2:7" ht="27.75" customHeight="1">
      <c r="B123" s="26"/>
      <c r="C123" s="26"/>
      <c r="D123" s="26"/>
      <c r="E123" s="26"/>
      <c r="F123" s="27"/>
      <c r="G123" s="28"/>
    </row>
    <row r="124" spans="2:7" ht="27.75" customHeight="1">
      <c r="B124" s="26"/>
      <c r="C124" s="26"/>
      <c r="D124" s="26"/>
      <c r="E124" s="26"/>
      <c r="F124" s="27"/>
      <c r="G124" s="28"/>
    </row>
    <row r="125" spans="2:7" ht="27.75" customHeight="1">
      <c r="B125" s="26"/>
      <c r="C125" s="26"/>
      <c r="D125" s="26"/>
      <c r="E125" s="26"/>
      <c r="F125" s="27"/>
      <c r="G125" s="28"/>
    </row>
    <row r="126" spans="2:7" ht="27.75" customHeight="1">
      <c r="B126" s="26"/>
      <c r="C126" s="26"/>
      <c r="D126" s="26"/>
      <c r="E126" s="26"/>
      <c r="F126" s="27"/>
      <c r="G126" s="28"/>
    </row>
    <row r="127" spans="2:7" ht="27.75" customHeight="1">
      <c r="B127" s="26"/>
      <c r="C127" s="26"/>
      <c r="D127" s="26"/>
      <c r="E127" s="26"/>
      <c r="F127" s="27"/>
      <c r="G127" s="28"/>
    </row>
    <row r="128" spans="2:7" ht="27.75" customHeight="1">
      <c r="B128" s="26"/>
      <c r="C128" s="26"/>
      <c r="D128" s="26"/>
      <c r="E128" s="26"/>
      <c r="F128" s="27"/>
      <c r="G128" s="28"/>
    </row>
    <row r="129" spans="2:7" ht="27.75" customHeight="1">
      <c r="B129" s="26"/>
      <c r="C129" s="26"/>
      <c r="D129" s="26"/>
      <c r="E129" s="26"/>
      <c r="F129" s="27"/>
      <c r="G129" s="28"/>
    </row>
    <row r="130" spans="2:7" ht="27.75" customHeight="1">
      <c r="B130" s="26"/>
      <c r="C130" s="26"/>
      <c r="D130" s="26"/>
      <c r="E130" s="26"/>
      <c r="F130" s="27"/>
      <c r="G130" s="28"/>
    </row>
    <row r="131" spans="2:7" ht="27.75" customHeight="1">
      <c r="B131" s="26"/>
      <c r="C131" s="26"/>
      <c r="D131" s="26"/>
      <c r="E131" s="26"/>
      <c r="F131" s="27"/>
      <c r="G131" s="28"/>
    </row>
    <row r="132" spans="2:7" ht="27.75" customHeight="1">
      <c r="B132" s="26"/>
      <c r="C132" s="26"/>
      <c r="D132" s="26"/>
      <c r="E132" s="26"/>
      <c r="F132" s="27"/>
      <c r="G132" s="28"/>
    </row>
    <row r="133" spans="2:7" ht="27.75" customHeight="1">
      <c r="B133" s="26"/>
      <c r="C133" s="26"/>
      <c r="D133" s="26"/>
      <c r="E133" s="26"/>
      <c r="F133" s="27"/>
      <c r="G133" s="28"/>
    </row>
    <row r="134" spans="2:7" ht="27.75" customHeight="1">
      <c r="B134" s="26"/>
      <c r="C134" s="26"/>
      <c r="D134" s="26"/>
      <c r="E134" s="26"/>
      <c r="F134" s="27"/>
      <c r="G134" s="28"/>
    </row>
    <row r="135" spans="2:7" ht="27.75" customHeight="1">
      <c r="B135" s="26"/>
      <c r="C135" s="26"/>
      <c r="D135" s="26"/>
      <c r="E135" s="26"/>
      <c r="F135" s="27"/>
      <c r="G135" s="28"/>
    </row>
    <row r="136" spans="2:7" ht="27.75" customHeight="1">
      <c r="B136" s="26"/>
      <c r="C136" s="26"/>
      <c r="D136" s="26"/>
      <c r="E136" s="26"/>
      <c r="F136" s="27"/>
      <c r="G136" s="28"/>
    </row>
    <row r="137" spans="2:7" ht="27.75" customHeight="1">
      <c r="B137" s="26"/>
      <c r="C137" s="26"/>
      <c r="D137" s="26"/>
      <c r="E137" s="26"/>
      <c r="F137" s="27"/>
      <c r="G137" s="28"/>
    </row>
    <row r="138" spans="2:7" ht="27.75" customHeight="1">
      <c r="B138" s="26"/>
      <c r="C138" s="26"/>
      <c r="D138" s="26"/>
      <c r="E138" s="26"/>
      <c r="F138" s="27"/>
      <c r="G138" s="28"/>
    </row>
    <row r="139" spans="2:7" ht="27.75" customHeight="1">
      <c r="B139" s="26"/>
      <c r="C139" s="26"/>
      <c r="D139" s="26"/>
      <c r="E139" s="26"/>
      <c r="F139" s="27"/>
      <c r="G139" s="28"/>
    </row>
    <row r="140" spans="2:7" ht="27.75" customHeight="1">
      <c r="B140" s="26"/>
      <c r="C140" s="26"/>
      <c r="D140" s="26"/>
      <c r="E140" s="26"/>
      <c r="F140" s="27"/>
      <c r="G140" s="28"/>
    </row>
    <row r="141" spans="2:7" ht="27.75" customHeight="1">
      <c r="B141" s="26"/>
      <c r="C141" s="26"/>
      <c r="D141" s="26"/>
      <c r="E141" s="26"/>
      <c r="F141" s="27"/>
      <c r="G141" s="28"/>
    </row>
    <row r="142" spans="2:7" ht="27.75" customHeight="1">
      <c r="B142" s="26"/>
      <c r="C142" s="26"/>
      <c r="D142" s="26"/>
      <c r="E142" s="26"/>
      <c r="F142" s="27"/>
      <c r="G142" s="28"/>
    </row>
    <row r="143" spans="2:7" ht="27.75" customHeight="1">
      <c r="B143" s="26"/>
      <c r="C143" s="26"/>
      <c r="D143" s="26"/>
      <c r="E143" s="26"/>
      <c r="F143" s="27"/>
      <c r="G143" s="28"/>
    </row>
    <row r="144" spans="2:7" ht="27.75" customHeight="1">
      <c r="B144" s="26"/>
      <c r="C144" s="26"/>
      <c r="D144" s="26"/>
      <c r="E144" s="26"/>
      <c r="F144" s="27"/>
      <c r="G144" s="28"/>
    </row>
    <row r="145" spans="2:7" ht="27.75" customHeight="1">
      <c r="B145" s="26"/>
      <c r="C145" s="26"/>
      <c r="D145" s="26"/>
      <c r="E145" s="26"/>
      <c r="F145" s="27"/>
      <c r="G145" s="28"/>
    </row>
    <row r="146" spans="2:7" ht="27.75" customHeight="1">
      <c r="B146" s="26"/>
      <c r="C146" s="26"/>
      <c r="D146" s="26"/>
      <c r="E146" s="26"/>
      <c r="F146" s="27"/>
      <c r="G146" s="28"/>
    </row>
    <row r="147" spans="2:7" ht="27.75" customHeight="1">
      <c r="B147" s="26"/>
      <c r="C147" s="26"/>
      <c r="D147" s="26"/>
      <c r="E147" s="26"/>
      <c r="F147" s="27"/>
      <c r="G147" s="28"/>
    </row>
    <row r="148" spans="2:7" ht="27.75" customHeight="1">
      <c r="B148" s="26"/>
      <c r="C148" s="26"/>
      <c r="D148" s="26"/>
      <c r="E148" s="26"/>
      <c r="F148" s="27"/>
      <c r="G148" s="28"/>
    </row>
    <row r="149" spans="2:7" ht="27.75" customHeight="1">
      <c r="B149" s="26"/>
      <c r="C149" s="26"/>
      <c r="D149" s="26"/>
      <c r="E149" s="26"/>
      <c r="F149" s="27"/>
      <c r="G149" s="28"/>
    </row>
    <row r="150" spans="2:7" ht="27.75" customHeight="1">
      <c r="B150" s="26"/>
      <c r="C150" s="26"/>
      <c r="D150" s="26"/>
      <c r="E150" s="26"/>
      <c r="F150" s="27"/>
      <c r="G150" s="28"/>
    </row>
    <row r="151" spans="2:7" ht="27.75" customHeight="1">
      <c r="B151" s="26"/>
      <c r="C151" s="26"/>
      <c r="D151" s="26"/>
      <c r="E151" s="26"/>
      <c r="F151" s="27"/>
      <c r="G151" s="28"/>
    </row>
    <row r="152" spans="2:7" ht="27.75" customHeight="1">
      <c r="B152" s="26"/>
      <c r="C152" s="26"/>
      <c r="D152" s="26"/>
      <c r="E152" s="26"/>
      <c r="F152" s="27"/>
      <c r="G152" s="28"/>
    </row>
    <row r="153" spans="2:7" ht="27.75" customHeight="1">
      <c r="B153" s="26"/>
      <c r="C153" s="26"/>
      <c r="D153" s="26"/>
      <c r="E153" s="26"/>
      <c r="F153" s="27"/>
      <c r="G153" s="28"/>
    </row>
    <row r="154" spans="2:7" ht="27.75" customHeight="1">
      <c r="B154" s="26"/>
      <c r="C154" s="26"/>
      <c r="D154" s="26"/>
      <c r="E154" s="26"/>
      <c r="F154" s="27"/>
      <c r="G154" s="28"/>
    </row>
    <row r="155" spans="2:7" ht="27.75" customHeight="1">
      <c r="B155" s="26"/>
      <c r="C155" s="26"/>
      <c r="D155" s="26"/>
      <c r="E155" s="26"/>
      <c r="F155" s="27"/>
      <c r="G155" s="28"/>
    </row>
    <row r="156" spans="2:7" ht="27.75" customHeight="1">
      <c r="B156" s="26"/>
      <c r="C156" s="26"/>
      <c r="D156" s="26"/>
      <c r="E156" s="26"/>
      <c r="F156" s="27"/>
      <c r="G156" s="28"/>
    </row>
    <row r="157" spans="2:7" ht="27.75" customHeight="1">
      <c r="B157" s="26"/>
      <c r="C157" s="26"/>
      <c r="D157" s="26"/>
      <c r="E157" s="26"/>
      <c r="F157" s="27"/>
      <c r="G157" s="28"/>
    </row>
    <row r="158" spans="2:7" ht="27.75" customHeight="1">
      <c r="B158" s="26"/>
      <c r="C158" s="26"/>
      <c r="D158" s="26"/>
      <c r="E158" s="26"/>
      <c r="F158" s="27"/>
      <c r="G158" s="28"/>
    </row>
    <row r="159" spans="2:7" ht="27.75" customHeight="1">
      <c r="B159" s="26"/>
      <c r="C159" s="26"/>
      <c r="D159" s="26"/>
      <c r="E159" s="26"/>
      <c r="F159" s="27"/>
      <c r="G159" s="28"/>
    </row>
    <row r="160" spans="2:7" ht="27.75" customHeight="1">
      <c r="B160" s="26"/>
      <c r="C160" s="26"/>
      <c r="D160" s="26"/>
      <c r="E160" s="26"/>
      <c r="F160" s="27"/>
      <c r="G160" s="28"/>
    </row>
    <row r="161" spans="2:7" ht="27.75" customHeight="1">
      <c r="B161" s="26"/>
      <c r="C161" s="26"/>
      <c r="D161" s="26"/>
      <c r="E161" s="26"/>
      <c r="F161" s="27"/>
      <c r="G161" s="28"/>
    </row>
    <row r="162" spans="2:7" ht="27.75" customHeight="1">
      <c r="B162" s="26"/>
      <c r="C162" s="26"/>
      <c r="D162" s="26"/>
      <c r="E162" s="26"/>
      <c r="F162" s="27"/>
      <c r="G162" s="28"/>
    </row>
    <row r="163" spans="2:7" ht="27.75" customHeight="1">
      <c r="B163" s="26"/>
      <c r="C163" s="26"/>
      <c r="D163" s="26"/>
      <c r="E163" s="26"/>
      <c r="F163" s="27"/>
      <c r="G163" s="28"/>
    </row>
    <row r="164" spans="2:7" ht="27.75" customHeight="1">
      <c r="B164" s="26"/>
      <c r="C164" s="26"/>
      <c r="D164" s="26"/>
      <c r="E164" s="26"/>
      <c r="F164" s="27"/>
      <c r="G164" s="28"/>
    </row>
    <row r="165" spans="2:7" ht="27.75" customHeight="1">
      <c r="B165" s="26"/>
      <c r="C165" s="26"/>
      <c r="D165" s="26"/>
      <c r="E165" s="26"/>
      <c r="F165" s="27"/>
      <c r="G165" s="28"/>
    </row>
    <row r="166" spans="2:7" ht="27.75" customHeight="1">
      <c r="B166" s="26"/>
      <c r="C166" s="26"/>
      <c r="D166" s="26"/>
      <c r="E166" s="26"/>
      <c r="F166" s="27"/>
      <c r="G166" s="28"/>
    </row>
    <row r="167" spans="2:7" ht="27.75" customHeight="1">
      <c r="B167" s="26"/>
      <c r="C167" s="26"/>
      <c r="D167" s="26"/>
      <c r="E167" s="26"/>
      <c r="F167" s="27"/>
      <c r="G167" s="28"/>
    </row>
    <row r="168" spans="2:7" ht="27.75" customHeight="1">
      <c r="B168" s="26"/>
      <c r="C168" s="26"/>
      <c r="D168" s="26"/>
      <c r="E168" s="26"/>
      <c r="F168" s="27"/>
      <c r="G168" s="28"/>
    </row>
  </sheetData>
  <mergeCells count="9">
    <mergeCell ref="A2:G2"/>
    <mergeCell ref="A3:A5"/>
    <mergeCell ref="B3:B5"/>
    <mergeCell ref="C3:G3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7874015748031497" bottom="0.7874015748031497" header="0.5118110236220472" footer="0.5118110236220472"/>
  <pageSetup horizontalDpi="1200" verticalDpi="1200" orientation="landscape" paperSize="9" scale="70" r:id="rId2"/>
  <headerFooter alignWithMargins="0">
    <oddFooter>&amp;C&amp;P+14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dcterms:created xsi:type="dcterms:W3CDTF">2003-09-29T01:16:33Z</dcterms:created>
  <dcterms:modified xsi:type="dcterms:W3CDTF">2008-11-13T10:07:15Z</dcterms:modified>
  <cp:category>I14</cp:category>
  <cp:version/>
  <cp:contentType/>
  <cp:contentStatus/>
</cp:coreProperties>
</file>