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90" windowHeight="5925" activeTab="0"/>
  </bookViews>
  <sheets>
    <sheet name="稅課" sheetId="1" r:id="rId1"/>
  </sheets>
  <externalReferences>
    <externalReference r:id="rId4"/>
    <externalReference r:id="rId5"/>
  </externalReferences>
  <definedNames>
    <definedName name="\a">#REF!</definedName>
    <definedName name="\e">'[1]主管明細'!#REF!</definedName>
    <definedName name="\q">#REF!</definedName>
    <definedName name="\w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C_">#REF!</definedName>
    <definedName name="D">#REF!</definedName>
    <definedName name="NAME">'[2]機關明細'!#REF!</definedName>
    <definedName name="_xlnm.Print_Area" localSheetId="0">'稅課'!$A$1:$K$17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<sst xmlns="http://schemas.openxmlformats.org/spreadsheetml/2006/main" count="22" uniqueCount="22">
  <si>
    <t>單位：億元</t>
  </si>
  <si>
    <t xml:space="preserve">  科              目</t>
  </si>
  <si>
    <t>預   算   數</t>
  </si>
  <si>
    <t>累計分配數</t>
  </si>
  <si>
    <t>累　　計　　實　　收　　數</t>
  </si>
  <si>
    <t xml:space="preserve">  金     額</t>
  </si>
  <si>
    <t>占預算％</t>
  </si>
  <si>
    <t>占分配％</t>
  </si>
  <si>
    <t>稅課收入</t>
  </si>
  <si>
    <t xml:space="preserve">    1.所得稅</t>
  </si>
  <si>
    <t xml:space="preserve">      營利事業所得稅</t>
  </si>
  <si>
    <t xml:space="preserve">      綜合所得稅</t>
  </si>
  <si>
    <t xml:space="preserve">    2.遺產及贈與稅</t>
  </si>
  <si>
    <t xml:space="preserve">    3.關稅</t>
  </si>
  <si>
    <t xml:space="preserve">    4.貨物稅</t>
  </si>
  <si>
    <t xml:space="preserve">    5.證券交易稅</t>
  </si>
  <si>
    <t xml:space="preserve">    6.期貨交易稅</t>
  </si>
  <si>
    <t xml:space="preserve">    7.菸酒稅</t>
  </si>
  <si>
    <t xml:space="preserve">    8.營業稅</t>
  </si>
  <si>
    <t>附表二</t>
  </si>
  <si>
    <t>９２ 年 度 稅 課 收 入 預 算 執 行 情 形 明 細 表</t>
  </si>
  <si>
    <t xml:space="preserve">                                        中 華 民 國   92  年   9  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</si>
</sst>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??_);_(@_)"/>
    <numFmt numFmtId="178" formatCode="0.00_)"/>
  </numFmts>
  <fonts count="25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sz val="10"/>
      <name val="Courier"/>
      <family val="3"/>
    </font>
    <font>
      <sz val="8"/>
      <name val="華康中黑體"/>
      <family val="3"/>
    </font>
    <font>
      <sz val="10"/>
      <name val="華康中黑體"/>
      <family val="3"/>
    </font>
    <font>
      <b/>
      <sz val="16"/>
      <name val="標楷體"/>
      <family val="4"/>
    </font>
    <font>
      <sz val="16"/>
      <name val="華康楷書體W6"/>
      <family val="3"/>
    </font>
    <font>
      <sz val="11"/>
      <name val="標楷體"/>
      <family val="4"/>
    </font>
    <font>
      <sz val="11"/>
      <name val="華康楷書體W5"/>
      <family val="3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華康楷書體W5"/>
      <family val="3"/>
    </font>
    <font>
      <b/>
      <sz val="12"/>
      <name val="華康楷書體W5"/>
      <family val="3"/>
    </font>
    <font>
      <sz val="10"/>
      <name val="標楷體"/>
      <family val="4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1" fillId="0" borderId="0" applyFont="0" applyFill="0" applyBorder="0" applyAlignment="0" applyProtection="0"/>
    <xf numFmtId="38" fontId="3" fillId="0" borderId="0" applyBorder="0" applyAlignment="0">
      <protection/>
    </xf>
    <xf numFmtId="176" fontId="4" fillId="2" borderId="1" applyNumberFormat="0" applyFont="0" applyFill="0" applyBorder="0">
      <alignment horizontal="center" vertical="center"/>
      <protection/>
    </xf>
    <xf numFmtId="178" fontId="5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 quotePrefix="1">
      <alignment horizontal="left" vertical="top"/>
    </xf>
    <xf numFmtId="0" fontId="0" fillId="0" borderId="0" xfId="0" applyAlignment="1">
      <alignment vertical="top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3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10" fillId="0" borderId="5" xfId="0" applyFont="1" applyBorder="1" applyAlignment="1" applyProtection="1" quotePrefix="1">
      <alignment horizontal="left" vertical="center"/>
      <protection/>
    </xf>
    <xf numFmtId="0" fontId="10" fillId="0" borderId="6" xfId="0" applyFont="1" applyBorder="1" applyAlignment="1" applyProtection="1">
      <alignment horizontal="centerContinuous" vertical="center"/>
      <protection/>
    </xf>
    <xf numFmtId="0" fontId="10" fillId="0" borderId="5" xfId="0" applyFont="1" applyBorder="1" applyAlignment="1" applyProtection="1">
      <alignment horizontal="centerContinuous" vertical="center"/>
      <protection/>
    </xf>
    <xf numFmtId="0" fontId="10" fillId="0" borderId="7" xfId="0" applyFont="1" applyBorder="1" applyAlignment="1" applyProtection="1">
      <alignment horizontal="centerContinuous" vertical="center"/>
      <protection/>
    </xf>
    <xf numFmtId="37" fontId="19" fillId="0" borderId="8" xfId="0" applyNumberFormat="1" applyFont="1" applyBorder="1" applyAlignment="1" applyProtection="1" quotePrefix="1">
      <alignment horizontal="left" vertical="center"/>
      <protection/>
    </xf>
    <xf numFmtId="3" fontId="20" fillId="0" borderId="9" xfId="27" applyNumberFormat="1" applyFont="1" applyBorder="1" applyAlignment="1" applyProtection="1">
      <alignment horizontal="right" vertical="center"/>
      <protection/>
    </xf>
    <xf numFmtId="42" fontId="20" fillId="0" borderId="10" xfId="27" applyFont="1" applyBorder="1" applyAlignment="1" applyProtection="1">
      <alignment horizontal="right" vertical="center"/>
      <protection/>
    </xf>
    <xf numFmtId="3" fontId="20" fillId="0" borderId="11" xfId="27" applyNumberFormat="1" applyFont="1" applyBorder="1" applyAlignment="1" applyProtection="1">
      <alignment horizontal="right" vertical="center"/>
      <protection/>
    </xf>
    <xf numFmtId="3" fontId="6" fillId="0" borderId="12" xfId="27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3" fontId="7" fillId="0" borderId="8" xfId="27" applyNumberFormat="1" applyFont="1" applyBorder="1" applyAlignment="1" applyProtection="1" quotePrefix="1">
      <alignment horizontal="left" vertical="center"/>
      <protection/>
    </xf>
    <xf numFmtId="3" fontId="6" fillId="0" borderId="9" xfId="27" applyNumberFormat="1" applyFont="1" applyBorder="1" applyAlignment="1" applyProtection="1">
      <alignment horizontal="right" vertical="center"/>
      <protection/>
    </xf>
    <xf numFmtId="42" fontId="6" fillId="0" borderId="10" xfId="27" applyFont="1" applyBorder="1" applyAlignment="1" applyProtection="1">
      <alignment horizontal="right" vertical="center"/>
      <protection/>
    </xf>
    <xf numFmtId="3" fontId="6" fillId="0" borderId="11" xfId="27" applyNumberFormat="1" applyFont="1" applyBorder="1" applyAlignment="1" applyProtection="1">
      <alignment horizontal="right" vertical="center"/>
      <protection/>
    </xf>
    <xf numFmtId="3" fontId="22" fillId="0" borderId="0" xfId="27" applyNumberFormat="1" applyFont="1" applyAlignment="1" applyProtection="1">
      <alignment horizontal="right" vertical="center"/>
      <protection/>
    </xf>
    <xf numFmtId="3" fontId="22" fillId="0" borderId="0" xfId="27" applyNumberFormat="1" applyFont="1" applyAlignment="1">
      <alignment horizontal="right" vertical="center"/>
    </xf>
    <xf numFmtId="3" fontId="21" fillId="0" borderId="0" xfId="27" applyNumberFormat="1" applyFont="1" applyAlignment="1" applyProtection="1">
      <alignment horizontal="right" vertical="center"/>
      <protection/>
    </xf>
    <xf numFmtId="3" fontId="21" fillId="0" borderId="0" xfId="27" applyNumberFormat="1" applyFont="1" applyAlignment="1">
      <alignment horizontal="right" vertical="center"/>
    </xf>
    <xf numFmtId="176" fontId="21" fillId="0" borderId="0" xfId="27" applyNumberFormat="1" applyFont="1" applyAlignment="1" applyProtection="1">
      <alignment horizontal="right" vertical="center"/>
      <protection/>
    </xf>
    <xf numFmtId="176" fontId="21" fillId="0" borderId="0" xfId="27" applyNumberFormat="1" applyFont="1" applyAlignment="1">
      <alignment horizontal="right" vertical="center"/>
    </xf>
    <xf numFmtId="3" fontId="6" fillId="0" borderId="10" xfId="27" applyNumberFormat="1" applyFont="1" applyBorder="1" applyAlignment="1" applyProtection="1">
      <alignment horizontal="centerContinuous" vertical="center"/>
      <protection/>
    </xf>
    <xf numFmtId="41" fontId="6" fillId="0" borderId="11" xfId="27" applyNumberFormat="1" applyFont="1" applyBorder="1" applyAlignment="1" applyProtection="1">
      <alignment horizontal="right" vertical="center"/>
      <protection/>
    </xf>
    <xf numFmtId="41" fontId="6" fillId="0" borderId="10" xfId="27" applyNumberFormat="1" applyFont="1" applyBorder="1" applyAlignment="1" applyProtection="1">
      <alignment horizontal="centerContinuous" vertical="center"/>
      <protection/>
    </xf>
    <xf numFmtId="3" fontId="7" fillId="0" borderId="13" xfId="27" applyNumberFormat="1" applyFont="1" applyBorder="1" applyAlignment="1" applyProtection="1" quotePrefix="1">
      <alignment horizontal="left" vertical="center"/>
      <protection/>
    </xf>
    <xf numFmtId="3" fontId="6" fillId="0" borderId="14" xfId="27" applyNumberFormat="1" applyFont="1" applyBorder="1" applyAlignment="1" applyProtection="1">
      <alignment horizontal="right" vertical="center"/>
      <protection/>
    </xf>
    <xf numFmtId="3" fontId="6" fillId="0" borderId="15" xfId="27" applyNumberFormat="1" applyFont="1" applyBorder="1" applyAlignment="1" applyProtection="1">
      <alignment horizontal="centerContinuous" vertical="center"/>
      <protection/>
    </xf>
    <xf numFmtId="3" fontId="6" fillId="0" borderId="16" xfId="27" applyNumberFormat="1" applyFont="1" applyBorder="1" applyAlignment="1" applyProtection="1">
      <alignment horizontal="right" vertical="center"/>
      <protection/>
    </xf>
    <xf numFmtId="3" fontId="6" fillId="0" borderId="17" xfId="27" applyNumberFormat="1" applyFont="1" applyBorder="1" applyAlignment="1" applyProtection="1">
      <alignment horizontal="right" vertical="center"/>
      <protection/>
    </xf>
    <xf numFmtId="0" fontId="24" fillId="0" borderId="18" xfId="0" applyFont="1" applyBorder="1" applyAlignment="1">
      <alignment horizontal="left" vertical="center" wrapText="1"/>
    </xf>
    <xf numFmtId="0" fontId="23" fillId="0" borderId="0" xfId="0" applyFont="1" applyAlignment="1" quotePrefix="1">
      <alignment horizontal="left" vertical="top"/>
    </xf>
    <xf numFmtId="37" fontId="12" fillId="0" borderId="0" xfId="0" applyNumberFormat="1" applyFont="1" applyAlignment="1" applyProtection="1">
      <alignment horizontal="right" vertical="top"/>
      <protection/>
    </xf>
    <xf numFmtId="0" fontId="12" fillId="0" borderId="0" xfId="0" applyFont="1" applyAlignment="1">
      <alignment horizontal="left" vertical="top"/>
    </xf>
    <xf numFmtId="37" fontId="12" fillId="0" borderId="0" xfId="0" applyNumberFormat="1" applyFont="1" applyAlignment="1" applyProtection="1">
      <alignment horizontal="left" vertical="top"/>
      <protection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0" fontId="12" fillId="0" borderId="0" xfId="0" applyFont="1" applyAlignment="1">
      <alignment horizontal="right"/>
    </xf>
    <xf numFmtId="177" fontId="23" fillId="0" borderId="18" xfId="28" applyFont="1" applyBorder="1" applyAlignment="1">
      <alignment horizontal="left" vertical="center" wrapText="1"/>
    </xf>
    <xf numFmtId="0" fontId="10" fillId="0" borderId="19" xfId="0" applyFont="1" applyBorder="1" applyAlignment="1" applyProtection="1" quotePrefix="1">
      <alignment horizontal="center" vertical="center"/>
      <protection/>
    </xf>
    <xf numFmtId="0" fontId="10" fillId="0" borderId="20" xfId="0" applyFont="1" applyBorder="1" applyAlignment="1" applyProtection="1" quotePrefix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</cellXfs>
  <cellStyles count="16">
    <cellStyle name="Normal" xfId="0"/>
    <cellStyle name="Currency_laroux" xfId="15"/>
    <cellStyle name="eng" xfId="16"/>
    <cellStyle name="lu" xfId="17"/>
    <cellStyle name="Normal - Style1" xfId="18"/>
    <cellStyle name="Normal_Basic Assumptions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貨幣[0]_LU1_03" xfId="27"/>
    <cellStyle name="貨幣_8802資本支出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89month\86DATA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workbookViewId="0" topLeftCell="A1">
      <selection activeCell="A16" sqref="A16"/>
    </sheetView>
  </sheetViews>
  <sheetFormatPr defaultColWidth="9.00390625" defaultRowHeight="16.5"/>
  <cols>
    <col min="1" max="1" width="31.125" style="56" customWidth="1"/>
    <col min="2" max="2" width="13.375" style="57" customWidth="1"/>
    <col min="3" max="3" width="4.875" style="57" customWidth="1"/>
    <col min="4" max="4" width="13.25390625" style="57" customWidth="1"/>
    <col min="5" max="5" width="4.875" style="57" customWidth="1"/>
    <col min="6" max="6" width="13.375" style="15" customWidth="1"/>
    <col min="7" max="7" width="4.875" style="15" customWidth="1"/>
    <col min="8" max="8" width="8.625" style="15" customWidth="1"/>
    <col min="9" max="9" width="5.00390625" style="15" customWidth="1"/>
    <col min="10" max="10" width="8.625" style="15" customWidth="1"/>
    <col min="11" max="11" width="5.00390625" style="15" customWidth="1"/>
  </cols>
  <sheetData>
    <row r="1" spans="1:11" s="3" customFormat="1" ht="16.5" customHeight="1">
      <c r="A1" s="1" t="s">
        <v>19</v>
      </c>
      <c r="B1" s="2"/>
      <c r="C1" s="2"/>
      <c r="D1" s="2"/>
      <c r="E1" s="2"/>
      <c r="H1" s="4"/>
      <c r="I1" s="5"/>
      <c r="J1" s="6"/>
      <c r="K1" s="6"/>
    </row>
    <row r="2" spans="1:11" s="9" customFormat="1" ht="43.5" customHeight="1">
      <c r="A2" s="7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5" customFormat="1" ht="23.25" customHeight="1" thickBot="1">
      <c r="A3" s="10" t="s">
        <v>21</v>
      </c>
      <c r="B3" s="11"/>
      <c r="C3" s="11"/>
      <c r="D3" s="11"/>
      <c r="E3" s="11"/>
      <c r="F3" s="12"/>
      <c r="G3" s="12"/>
      <c r="H3" s="12"/>
      <c r="I3" s="12"/>
      <c r="J3" s="13" t="s">
        <v>0</v>
      </c>
      <c r="K3" s="14"/>
    </row>
    <row r="4" spans="1:25" s="19" customFormat="1" ht="26.25" customHeight="1">
      <c r="A4" s="59" t="s">
        <v>1</v>
      </c>
      <c r="B4" s="61" t="s">
        <v>2</v>
      </c>
      <c r="C4" s="62"/>
      <c r="D4" s="61" t="s">
        <v>3</v>
      </c>
      <c r="E4" s="62"/>
      <c r="F4" s="16" t="s">
        <v>4</v>
      </c>
      <c r="G4" s="17"/>
      <c r="H4" s="17"/>
      <c r="I4" s="17"/>
      <c r="J4" s="17"/>
      <c r="K4" s="18"/>
      <c r="M4" s="20"/>
      <c r="O4" s="20"/>
      <c r="Q4" s="20"/>
      <c r="S4" s="20"/>
      <c r="U4" s="20"/>
      <c r="W4" s="20"/>
      <c r="Y4" s="20"/>
    </row>
    <row r="5" spans="1:25" s="19" customFormat="1" ht="26.25" customHeight="1">
      <c r="A5" s="60"/>
      <c r="B5" s="63"/>
      <c r="C5" s="64"/>
      <c r="D5" s="63"/>
      <c r="E5" s="64"/>
      <c r="F5" s="21" t="s">
        <v>5</v>
      </c>
      <c r="G5" s="22"/>
      <c r="H5" s="23" t="s">
        <v>6</v>
      </c>
      <c r="I5" s="22"/>
      <c r="J5" s="23" t="s">
        <v>7</v>
      </c>
      <c r="K5" s="24"/>
      <c r="M5" s="20"/>
      <c r="O5" s="20"/>
      <c r="Q5" s="20"/>
      <c r="S5" s="20"/>
      <c r="U5" s="20"/>
      <c r="W5" s="20"/>
      <c r="Y5" s="20"/>
    </row>
    <row r="6" spans="1:25" s="30" customFormat="1" ht="30" customHeight="1">
      <c r="A6" s="25" t="s">
        <v>8</v>
      </c>
      <c r="B6" s="26">
        <f>B7+SUM(B10:B16)</f>
        <v>9298</v>
      </c>
      <c r="C6" s="27"/>
      <c r="D6" s="26">
        <f>D7+SUM(D10:D16)</f>
        <v>7616</v>
      </c>
      <c r="E6" s="27"/>
      <c r="F6" s="26">
        <f>F7+SUM(F10:F16)</f>
        <v>6778</v>
      </c>
      <c r="G6" s="27"/>
      <c r="H6" s="28">
        <f aca="true" t="shared" si="0" ref="H6:H16">F6/B6*100</f>
        <v>72.89739728973973</v>
      </c>
      <c r="I6" s="27"/>
      <c r="J6" s="28">
        <f>F6/D6*100</f>
        <v>88.99684873949579</v>
      </c>
      <c r="K6" s="29"/>
      <c r="M6" s="31"/>
      <c r="O6" s="31"/>
      <c r="Q6" s="31"/>
      <c r="S6" s="31"/>
      <c r="U6" s="31"/>
      <c r="W6" s="31"/>
      <c r="Y6" s="31"/>
    </row>
    <row r="7" spans="1:27" s="37" customFormat="1" ht="30" customHeight="1">
      <c r="A7" s="32" t="s">
        <v>9</v>
      </c>
      <c r="B7" s="33">
        <f>SUM(B8:B9)</f>
        <v>4586</v>
      </c>
      <c r="C7" s="34"/>
      <c r="D7" s="33">
        <f>SUM(D8:D9)</f>
        <v>4015</v>
      </c>
      <c r="E7" s="34"/>
      <c r="F7" s="33">
        <f>SUM(F8:F9)</f>
        <v>3336</v>
      </c>
      <c r="G7" s="34"/>
      <c r="H7" s="35">
        <f t="shared" si="0"/>
        <v>72.74313126907981</v>
      </c>
      <c r="I7" s="34"/>
      <c r="J7" s="35">
        <f>F7/D7*100</f>
        <v>83.08841843088418</v>
      </c>
      <c r="K7" s="2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s="37" customFormat="1" ht="30" customHeight="1">
      <c r="A8" s="32" t="s">
        <v>10</v>
      </c>
      <c r="B8" s="33">
        <v>2207</v>
      </c>
      <c r="C8" s="34"/>
      <c r="D8" s="33">
        <v>2004</v>
      </c>
      <c r="E8" s="34"/>
      <c r="F8" s="35">
        <v>1758</v>
      </c>
      <c r="G8" s="34"/>
      <c r="H8" s="35">
        <f t="shared" si="0"/>
        <v>79.65564114182148</v>
      </c>
      <c r="I8" s="34"/>
      <c r="J8" s="35">
        <f>F8/D8*100</f>
        <v>87.72455089820359</v>
      </c>
      <c r="K8" s="29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s="37" customFormat="1" ht="30" customHeight="1">
      <c r="A9" s="32" t="s">
        <v>11</v>
      </c>
      <c r="B9" s="33">
        <v>2379</v>
      </c>
      <c r="C9" s="34"/>
      <c r="D9" s="33">
        <v>2011</v>
      </c>
      <c r="E9" s="34"/>
      <c r="F9" s="35">
        <v>1578</v>
      </c>
      <c r="G9" s="34"/>
      <c r="H9" s="35">
        <f t="shared" si="0"/>
        <v>66.33039092055486</v>
      </c>
      <c r="I9" s="34"/>
      <c r="J9" s="35">
        <f>F9/D9*100</f>
        <v>78.46842366981602</v>
      </c>
      <c r="K9" s="29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s="39" customFormat="1" ht="30" customHeight="1">
      <c r="A10" s="32" t="s">
        <v>12</v>
      </c>
      <c r="B10" s="33">
        <v>71</v>
      </c>
      <c r="C10" s="34"/>
      <c r="D10" s="33">
        <v>53</v>
      </c>
      <c r="E10" s="34"/>
      <c r="F10" s="35">
        <v>69</v>
      </c>
      <c r="G10" s="34"/>
      <c r="H10" s="35">
        <f t="shared" si="0"/>
        <v>97.1830985915493</v>
      </c>
      <c r="I10" s="34"/>
      <c r="J10" s="35">
        <f>IF(OR(F10=0,D10=0),"        -",F10/D10*100)</f>
        <v>130.18867924528303</v>
      </c>
      <c r="K10" s="29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s="41" customFormat="1" ht="30" customHeight="1">
      <c r="A11" s="32" t="s">
        <v>13</v>
      </c>
      <c r="B11" s="33">
        <v>862</v>
      </c>
      <c r="C11" s="34"/>
      <c r="D11" s="33">
        <v>645</v>
      </c>
      <c r="E11" s="34"/>
      <c r="F11" s="35">
        <v>608</v>
      </c>
      <c r="G11" s="34"/>
      <c r="H11" s="35">
        <f t="shared" si="0"/>
        <v>70.53364269141531</v>
      </c>
      <c r="I11" s="34"/>
      <c r="J11" s="35">
        <f aca="true" t="shared" si="1" ref="J11:J16">F11/D11*100</f>
        <v>94.26356589147287</v>
      </c>
      <c r="K11" s="29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31" s="39" customFormat="1" ht="30" customHeight="1">
      <c r="A12" s="32" t="s">
        <v>14</v>
      </c>
      <c r="B12" s="33">
        <v>1218</v>
      </c>
      <c r="C12" s="42"/>
      <c r="D12" s="33">
        <v>924</v>
      </c>
      <c r="E12" s="42"/>
      <c r="F12" s="35">
        <v>957</v>
      </c>
      <c r="G12" s="42"/>
      <c r="H12" s="35">
        <f t="shared" si="0"/>
        <v>78.57142857142857</v>
      </c>
      <c r="I12" s="42"/>
      <c r="J12" s="35">
        <f t="shared" si="1"/>
        <v>103.57142857142858</v>
      </c>
      <c r="K12" s="29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C12" s="38"/>
      <c r="AD12" s="38"/>
      <c r="AE12" s="38"/>
    </row>
    <row r="13" spans="1:31" s="37" customFormat="1" ht="30" customHeight="1">
      <c r="A13" s="32" t="s">
        <v>15</v>
      </c>
      <c r="B13" s="33">
        <v>930</v>
      </c>
      <c r="C13" s="42"/>
      <c r="D13" s="33">
        <v>697</v>
      </c>
      <c r="E13" s="42"/>
      <c r="F13" s="35">
        <v>507</v>
      </c>
      <c r="G13" s="42"/>
      <c r="H13" s="35">
        <f t="shared" si="0"/>
        <v>54.516129032258064</v>
      </c>
      <c r="I13" s="42"/>
      <c r="J13" s="35">
        <f t="shared" si="1"/>
        <v>72.7403156384505</v>
      </c>
      <c r="K13" s="29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C13" s="36"/>
      <c r="AD13" s="36"/>
      <c r="AE13" s="36"/>
    </row>
    <row r="14" spans="1:27" s="39" customFormat="1" ht="30" customHeight="1">
      <c r="A14" s="32" t="s">
        <v>16</v>
      </c>
      <c r="B14" s="33">
        <v>22</v>
      </c>
      <c r="C14" s="42"/>
      <c r="D14" s="33">
        <v>16</v>
      </c>
      <c r="E14" s="42"/>
      <c r="F14" s="35">
        <v>32</v>
      </c>
      <c r="G14" s="42"/>
      <c r="H14" s="35">
        <f t="shared" si="0"/>
        <v>145.45454545454547</v>
      </c>
      <c r="I14" s="42"/>
      <c r="J14" s="35">
        <f t="shared" si="1"/>
        <v>200</v>
      </c>
      <c r="K14" s="29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s="39" customFormat="1" ht="30" customHeight="1">
      <c r="A15" s="32" t="s">
        <v>17</v>
      </c>
      <c r="B15" s="33">
        <v>418</v>
      </c>
      <c r="C15" s="42"/>
      <c r="D15" s="33">
        <v>303</v>
      </c>
      <c r="E15" s="42"/>
      <c r="F15" s="43">
        <v>288</v>
      </c>
      <c r="G15" s="44"/>
      <c r="H15" s="43">
        <f t="shared" si="0"/>
        <v>68.89952153110048</v>
      </c>
      <c r="I15" s="44"/>
      <c r="J15" s="43">
        <f t="shared" si="1"/>
        <v>95.04950495049505</v>
      </c>
      <c r="K15" s="29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s="39" customFormat="1" ht="30" customHeight="1" thickBot="1">
      <c r="A16" s="45" t="s">
        <v>18</v>
      </c>
      <c r="B16" s="46">
        <v>1191</v>
      </c>
      <c r="C16" s="47"/>
      <c r="D16" s="33">
        <v>963</v>
      </c>
      <c r="E16" s="42"/>
      <c r="F16" s="35">
        <v>981</v>
      </c>
      <c r="G16" s="47"/>
      <c r="H16" s="48">
        <f t="shared" si="0"/>
        <v>82.36775818639799</v>
      </c>
      <c r="I16" s="47"/>
      <c r="J16" s="48">
        <f t="shared" si="1"/>
        <v>101.86915887850468</v>
      </c>
      <c r="K16" s="49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11" ht="19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0"/>
    </row>
    <row r="18" spans="1:11" ht="16.5">
      <c r="A18" s="51"/>
      <c r="B18" s="52"/>
      <c r="C18" s="52"/>
      <c r="D18" s="52"/>
      <c r="E18" s="52"/>
      <c r="F18" s="53"/>
      <c r="G18" s="53"/>
      <c r="H18" s="54"/>
      <c r="I18" s="54"/>
      <c r="J18" s="53"/>
      <c r="K18" s="53"/>
    </row>
    <row r="19" spans="1:11" ht="16.5">
      <c r="A19" s="55"/>
      <c r="B19" s="2"/>
      <c r="C19" s="2"/>
      <c r="D19" s="2"/>
      <c r="E19" s="2"/>
      <c r="F19" s="3"/>
      <c r="G19" s="3"/>
      <c r="H19" s="4"/>
      <c r="I19" s="5"/>
      <c r="J19" s="6"/>
      <c r="K19" s="6"/>
    </row>
  </sheetData>
  <mergeCells count="4">
    <mergeCell ref="A17:J17"/>
    <mergeCell ref="A4:A5"/>
    <mergeCell ref="B4:C5"/>
    <mergeCell ref="D4:E5"/>
  </mergeCells>
  <printOptions horizontalCentered="1"/>
  <pageMargins left="0.35433070866141736" right="0.35433070866141736" top="0.72" bottom="0.3937007874015748" header="0.5118110236220472" footer="0.31496062992125984"/>
  <pageSetup horizontalDpi="600" verticalDpi="600" orientation="landscape" paperSize="9" scale="110" r:id="rId1"/>
  <headerFooter alignWithMargins="0">
    <oddFooter>&amp;C&amp;"Times New Roman,標準"&amp;P+10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dcterms:created xsi:type="dcterms:W3CDTF">2003-10-30T02:11:58Z</dcterms:created>
  <dcterms:modified xsi:type="dcterms:W3CDTF">2008-11-13T10:07:49Z</dcterms:modified>
  <cp:category>I14</cp:category>
  <cp:version/>
  <cp:contentType/>
  <cp:contentStatus/>
</cp:coreProperties>
</file>