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6營業固" sheetId="1" r:id="rId1"/>
  </sheets>
  <definedNames>
    <definedName name="_xlnm.Print_Titles" localSheetId="0">'表6營業固'!$1:$6</definedName>
  </definedNames>
  <calcPr fullCalcOnLoad="1"/>
</workbook>
</file>

<file path=xl/sharedStrings.xml><?xml version="1.0" encoding="utf-8"?>
<sst xmlns="http://schemas.openxmlformats.org/spreadsheetml/2006/main" count="66" uniqueCount="65">
  <si>
    <t>單位：百萬元</t>
  </si>
  <si>
    <t>行政院主管</t>
  </si>
  <si>
    <t>財政部主管</t>
  </si>
  <si>
    <t>經濟部主管</t>
  </si>
  <si>
    <t>合計</t>
  </si>
  <si>
    <t>附屬單位預算</t>
  </si>
  <si>
    <t>交通部主管</t>
  </si>
  <si>
    <t>教育部主管</t>
  </si>
  <si>
    <t>行政院衛生署主管</t>
  </si>
  <si>
    <t>附屬單位預算分預算</t>
  </si>
  <si>
    <t>全部國營事業合計</t>
  </si>
  <si>
    <t>可  支  用  預  算  數</t>
  </si>
  <si>
    <t>節餘數</t>
  </si>
  <si>
    <t xml:space="preserve"> </t>
  </si>
  <si>
    <t>(含應付未付數)</t>
  </si>
  <si>
    <t>以前年度保留數</t>
  </si>
  <si>
    <t>奉准先行辦理補辦預算</t>
  </si>
  <si>
    <t>實支數</t>
  </si>
  <si>
    <t>表六</t>
  </si>
  <si>
    <t>本年度
預算數</t>
  </si>
  <si>
    <t>占可支用預算數％</t>
  </si>
  <si>
    <r>
      <t>占累計分配數
％</t>
    </r>
    <r>
      <rPr>
        <sz val="11"/>
        <rFont val="Times New Roman"/>
        <family val="1"/>
      </rPr>
      <t xml:space="preserve"> </t>
    </r>
  </si>
  <si>
    <t>機 關 名 稱</t>
  </si>
  <si>
    <t xml:space="preserve">        2.臺灣銀行歐洲公司及臺灣聯合銀行等2家國營事業無固定資產投資計畫列數。</t>
  </si>
  <si>
    <t>1.中央銀行</t>
  </si>
  <si>
    <t>2.臺灣糖業公司</t>
  </si>
  <si>
    <t>3.臺鹽實業公司</t>
  </si>
  <si>
    <t>4.中國造船公司</t>
  </si>
  <si>
    <t>5.中國石油公司</t>
  </si>
  <si>
    <t>6.臺灣電力公司</t>
  </si>
  <si>
    <t>7.漢翔航空工業公司</t>
  </si>
  <si>
    <t>8.高雄硫酸錏公司</t>
  </si>
  <si>
    <t>9.臺灣省農工企業公司</t>
  </si>
  <si>
    <t>10.唐榮鐵工廠公司</t>
  </si>
  <si>
    <t>11.臺灣省自來水公司</t>
  </si>
  <si>
    <t>12.中國輸出入銀行</t>
  </si>
  <si>
    <t>13.中央信託局</t>
  </si>
  <si>
    <t>14.中央再保險公司</t>
  </si>
  <si>
    <t>15.中央存款保險公司</t>
  </si>
  <si>
    <t>16.臺灣銀行</t>
  </si>
  <si>
    <t>17.臺灣土地銀行</t>
  </si>
  <si>
    <t>18.合作金庫銀行</t>
  </si>
  <si>
    <t>19.財政部印刷廠</t>
  </si>
  <si>
    <t>20.臺灣省菸酒公賣局</t>
  </si>
  <si>
    <t>21.郵政總局</t>
  </si>
  <si>
    <t>22.中華電信公司</t>
  </si>
  <si>
    <t>23.臺灣鐵路管理局</t>
  </si>
  <si>
    <t>24.基隆港務局</t>
  </si>
  <si>
    <t>25.臺中港務局</t>
  </si>
  <si>
    <t>26.高雄港務局</t>
  </si>
  <si>
    <t>27.花蓮港務局</t>
  </si>
  <si>
    <t>28.臺儒文化公司(台灣書店)</t>
  </si>
  <si>
    <t>國軍退除役官兵輔導委員會主管</t>
  </si>
  <si>
    <t>29.榮民工程公司</t>
  </si>
  <si>
    <t>行政院勞工委員會主管</t>
  </si>
  <si>
    <t>30.勞工保險局</t>
  </si>
  <si>
    <t>31.中央健康保險局</t>
  </si>
  <si>
    <t>32.中央造幣廠</t>
  </si>
  <si>
    <t>33.中央印製廠</t>
  </si>
  <si>
    <t>34.郵政儲金匯業局</t>
  </si>
  <si>
    <t>35.臺灣鐵路貨物搬運公司</t>
  </si>
  <si>
    <r>
      <t>九十一年度國營事業截至</t>
    </r>
    <r>
      <rPr>
        <sz val="16"/>
        <rFont val="Times New Roman"/>
        <family val="1"/>
      </rPr>
      <t>91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月底固定資產投資計畫預算執行情形</t>
    </r>
  </si>
  <si>
    <r>
      <t>截至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月底
累計分配數 </t>
    </r>
  </si>
  <si>
    <r>
      <t>截至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月底累計執行數</t>
    </r>
  </si>
  <si>
    <r>
      <t xml:space="preserve"> 註：1.本表不含台電公司核四計畫（原計畫投資總額</t>
    </r>
    <r>
      <rPr>
        <sz val="12"/>
        <rFont val="新細明體"/>
        <family val="1"/>
      </rPr>
      <t>1,080</t>
    </r>
    <r>
      <rPr>
        <sz val="12"/>
        <rFont val="新細明體"/>
        <family val="1"/>
      </rPr>
      <t>億元，</t>
    </r>
    <r>
      <rPr>
        <sz val="12"/>
        <rFont val="新細明體"/>
        <family val="1"/>
      </rPr>
      <t>75-82</t>
    </r>
    <r>
      <rPr>
        <sz val="12"/>
        <rFont val="新細明體"/>
        <family val="1"/>
      </rPr>
      <t>年度追加</t>
    </r>
    <r>
      <rPr>
        <sz val="12"/>
        <rFont val="新細明體"/>
        <family val="1"/>
      </rPr>
      <t>704</t>
    </r>
    <r>
      <rPr>
        <sz val="12"/>
        <rFont val="新細明體"/>
        <family val="1"/>
      </rPr>
      <t>億元，</t>
    </r>
    <r>
      <rPr>
        <sz val="12"/>
        <rFont val="新細明體"/>
        <family val="1"/>
      </rPr>
      <t>83</t>
    </r>
    <r>
      <rPr>
        <sz val="12"/>
        <rFont val="新細明體"/>
        <family val="1"/>
      </rPr>
      <t>年度計畫變更減列</t>
    </r>
    <r>
      <rPr>
        <sz val="12"/>
        <rFont val="新細明體"/>
        <family val="1"/>
      </rPr>
      <t>87</t>
    </r>
    <r>
      <rPr>
        <sz val="12"/>
        <rFont val="新細明體"/>
        <family val="1"/>
      </rPr>
      <t>億元，合計為</t>
    </r>
    <r>
      <rPr>
        <sz val="12"/>
        <rFont val="新細明體"/>
        <family val="1"/>
      </rPr>
      <t>1,697</t>
    </r>
    <r>
      <rPr>
        <sz val="12"/>
        <rFont val="新細明體"/>
        <family val="1"/>
      </rPr>
      <t xml:space="preserve">億元，
</t>
    </r>
    <r>
      <rPr>
        <sz val="12"/>
        <rFont val="新細明體"/>
        <family val="1"/>
      </rPr>
      <t xml:space="preserve">            </t>
    </r>
    <r>
      <rPr>
        <sz val="12"/>
        <rFont val="新細明體"/>
        <family val="1"/>
      </rPr>
      <t>截至九十年度決算，已編列預算</t>
    </r>
    <r>
      <rPr>
        <sz val="12"/>
        <rFont val="新細明體"/>
        <family val="1"/>
      </rPr>
      <t>1,239</t>
    </r>
    <r>
      <rPr>
        <sz val="12"/>
        <rFont val="新細明體"/>
        <family val="1"/>
      </rPr>
      <t>億元，已支用數</t>
    </r>
    <r>
      <rPr>
        <sz val="12"/>
        <rFont val="新細明體"/>
        <family val="1"/>
      </rPr>
      <t>656</t>
    </r>
    <r>
      <rPr>
        <sz val="12"/>
        <rFont val="新細明體"/>
        <family val="1"/>
      </rPr>
      <t>億元，保留數</t>
    </r>
    <r>
      <rPr>
        <sz val="12"/>
        <rFont val="新細明體"/>
        <family val="1"/>
      </rPr>
      <t>583</t>
    </r>
    <r>
      <rPr>
        <sz val="12"/>
        <rFont val="新細明體"/>
        <family val="1"/>
      </rPr>
      <t xml:space="preserve">億元，截至九十一年六月底止執行上年度保留數，計累
</t>
    </r>
    <r>
      <rPr>
        <sz val="12"/>
        <rFont val="新細明體"/>
        <family val="1"/>
      </rPr>
      <t xml:space="preserve">            </t>
    </r>
    <r>
      <rPr>
        <sz val="12"/>
        <rFont val="新細明體"/>
        <family val="1"/>
      </rPr>
      <t>計分配數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億元，累計實支數</t>
    </r>
    <r>
      <rPr>
        <sz val="12"/>
        <rFont val="新細明體"/>
        <family val="1"/>
      </rPr>
      <t>51</t>
    </r>
    <r>
      <rPr>
        <sz val="12"/>
        <rFont val="新細明體"/>
        <family val="1"/>
      </rPr>
      <t>億元</t>
    </r>
    <r>
      <rPr>
        <sz val="12"/>
        <rFont val="新細明體"/>
        <family val="1"/>
      </rPr>
      <t xml:space="preserve">) 。  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</si>
</sst>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0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sz val="10"/>
      <name val="Geneva"/>
      <family val="2"/>
    </font>
    <font>
      <b/>
      <sz val="14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3" fontId="6" fillId="0" borderId="3" xfId="15" applyNumberFormat="1" applyFont="1" applyBorder="1" applyAlignment="1" applyProtection="1">
      <alignment horizontal="right" vertical="center"/>
      <protection/>
    </xf>
    <xf numFmtId="3" fontId="6" fillId="0" borderId="4" xfId="15" applyNumberFormat="1" applyFont="1" applyBorder="1" applyAlignment="1" applyProtection="1">
      <alignment horizontal="right" vertical="center"/>
      <protection/>
    </xf>
    <xf numFmtId="3" fontId="3" fillId="0" borderId="4" xfId="15" applyNumberFormat="1" applyFont="1" applyBorder="1" applyAlignment="1" applyProtection="1">
      <alignment horizontal="right" vertical="center" wrapText="1"/>
      <protection locked="0"/>
    </xf>
    <xf numFmtId="3" fontId="2" fillId="0" borderId="5" xfId="15" applyNumberFormat="1" applyFont="1" applyBorder="1" applyAlignment="1" applyProtection="1">
      <alignment horizontal="right" vertical="center"/>
      <protection/>
    </xf>
    <xf numFmtId="3" fontId="6" fillId="0" borderId="6" xfId="15" applyNumberFormat="1" applyFont="1" applyBorder="1" applyAlignment="1" applyProtection="1">
      <alignment horizontal="right" vertical="center"/>
      <protection/>
    </xf>
    <xf numFmtId="3" fontId="6" fillId="0" borderId="7" xfId="15" applyNumberFormat="1" applyFont="1" applyBorder="1" applyAlignment="1" applyProtection="1">
      <alignment horizontal="right" vertical="center"/>
      <protection/>
    </xf>
    <xf numFmtId="3" fontId="6" fillId="0" borderId="8" xfId="15" applyNumberFormat="1" applyFont="1" applyBorder="1" applyAlignment="1" applyProtection="1">
      <alignment horizontal="right" vertical="center"/>
      <protection locked="0"/>
    </xf>
    <xf numFmtId="3" fontId="6" fillId="0" borderId="9" xfId="15" applyNumberFormat="1" applyFont="1" applyBorder="1" applyAlignment="1" applyProtection="1">
      <alignment horizontal="right" vertical="center"/>
      <protection/>
    </xf>
    <xf numFmtId="3" fontId="6" fillId="0" borderId="10" xfId="15" applyNumberFormat="1" applyFont="1" applyBorder="1" applyAlignment="1" applyProtection="1">
      <alignment horizontal="right" vertical="center"/>
      <protection/>
    </xf>
    <xf numFmtId="3" fontId="6" fillId="0" borderId="11" xfId="15" applyNumberFormat="1" applyFont="1" applyBorder="1" applyAlignment="1" applyProtection="1">
      <alignment horizontal="right" vertical="center"/>
      <protection locked="0"/>
    </xf>
    <xf numFmtId="3" fontId="3" fillId="0" borderId="9" xfId="15" applyNumberFormat="1" applyFont="1" applyBorder="1" applyAlignment="1" applyProtection="1">
      <alignment horizontal="right" vertical="center" wrapText="1"/>
      <protection locked="0"/>
    </xf>
    <xf numFmtId="3" fontId="3" fillId="0" borderId="10" xfId="15" applyNumberFormat="1" applyFont="1" applyBorder="1" applyAlignment="1" applyProtection="1">
      <alignment horizontal="right" vertical="center" wrapText="1"/>
      <protection locked="0"/>
    </xf>
    <xf numFmtId="3" fontId="3" fillId="0" borderId="11" xfId="15" applyNumberFormat="1" applyFont="1" applyBorder="1" applyAlignment="1" applyProtection="1">
      <alignment horizontal="right" vertical="center"/>
      <protection locked="0"/>
    </xf>
    <xf numFmtId="3" fontId="2" fillId="0" borderId="12" xfId="15" applyNumberFormat="1" applyFont="1" applyBorder="1" applyAlignment="1" applyProtection="1">
      <alignment horizontal="right" vertical="center"/>
      <protection/>
    </xf>
    <xf numFmtId="3" fontId="2" fillId="0" borderId="13" xfId="15" applyNumberFormat="1" applyFont="1" applyBorder="1" applyAlignment="1" applyProtection="1">
      <alignment horizontal="right" vertical="center"/>
      <protection/>
    </xf>
    <xf numFmtId="3" fontId="2" fillId="0" borderId="14" xfId="15" applyNumberFormat="1" applyFont="1" applyBorder="1" applyAlignment="1" applyProtection="1">
      <alignment horizontal="right" vertical="center"/>
      <protection locked="0"/>
    </xf>
    <xf numFmtId="3" fontId="6" fillId="0" borderId="15" xfId="15" applyNumberFormat="1" applyFont="1" applyBorder="1" applyAlignment="1" applyProtection="1">
      <alignment horizontal="right" vertical="center"/>
      <protection locked="0"/>
    </xf>
    <xf numFmtId="3" fontId="6" fillId="0" borderId="16" xfId="15" applyNumberFormat="1" applyFont="1" applyBorder="1" applyAlignment="1" applyProtection="1">
      <alignment horizontal="right" vertical="center"/>
      <protection locked="0"/>
    </xf>
    <xf numFmtId="3" fontId="3" fillId="0" borderId="16" xfId="15" applyNumberFormat="1" applyFont="1" applyBorder="1" applyAlignment="1" applyProtection="1">
      <alignment horizontal="right" vertical="center"/>
      <protection locked="0"/>
    </xf>
    <xf numFmtId="3" fontId="2" fillId="0" borderId="17" xfId="15" applyNumberFormat="1" applyFont="1" applyBorder="1" applyAlignment="1" applyProtection="1">
      <alignment horizontal="right" vertical="center"/>
      <protection locked="0"/>
    </xf>
    <xf numFmtId="3" fontId="6" fillId="0" borderId="6" xfId="15" applyNumberFormat="1" applyFont="1" applyBorder="1" applyAlignment="1" applyProtection="1">
      <alignment horizontal="right" vertical="center"/>
      <protection locked="0"/>
    </xf>
    <xf numFmtId="3" fontId="6" fillId="0" borderId="9" xfId="15" applyNumberFormat="1" applyFont="1" applyBorder="1" applyAlignment="1" applyProtection="1">
      <alignment horizontal="right" vertical="center"/>
      <protection locked="0"/>
    </xf>
    <xf numFmtId="3" fontId="3" fillId="0" borderId="9" xfId="15" applyNumberFormat="1" applyFont="1" applyBorder="1" applyAlignment="1" applyProtection="1">
      <alignment horizontal="right" vertical="center"/>
      <protection locked="0"/>
    </xf>
    <xf numFmtId="3" fontId="2" fillId="0" borderId="12" xfId="15" applyNumberFormat="1" applyFont="1" applyBorder="1" applyAlignment="1" applyProtection="1">
      <alignment horizontal="right" vertical="center"/>
      <protection locked="0"/>
    </xf>
    <xf numFmtId="3" fontId="6" fillId="0" borderId="11" xfId="15" applyNumberFormat="1" applyFont="1" applyBorder="1" applyAlignment="1" applyProtection="1">
      <alignment horizontal="right" vertical="center"/>
      <protection/>
    </xf>
    <xf numFmtId="3" fontId="3" fillId="0" borderId="9" xfId="15" applyNumberFormat="1" applyFont="1" applyBorder="1" applyAlignment="1" applyProtection="1" quotePrefix="1">
      <alignment horizontal="right" vertical="center" wrapText="1"/>
      <protection/>
    </xf>
    <xf numFmtId="3" fontId="3" fillId="0" borderId="10" xfId="15" applyNumberFormat="1" applyFont="1" applyBorder="1" applyAlignment="1" applyProtection="1" quotePrefix="1">
      <alignment horizontal="right" vertical="center" wrapText="1"/>
      <protection/>
    </xf>
    <xf numFmtId="3" fontId="3" fillId="0" borderId="11" xfId="15" applyNumberFormat="1" applyFont="1" applyBorder="1" applyAlignment="1" applyProtection="1" quotePrefix="1">
      <alignment horizontal="right" vertical="center"/>
      <protection/>
    </xf>
    <xf numFmtId="3" fontId="6" fillId="0" borderId="11" xfId="15" applyNumberFormat="1" applyFont="1" applyBorder="1" applyAlignment="1" applyProtection="1" quotePrefix="1">
      <alignment horizontal="right" vertical="center"/>
      <protection/>
    </xf>
    <xf numFmtId="3" fontId="2" fillId="0" borderId="14" xfId="15" applyNumberFormat="1" applyFont="1" applyBorder="1" applyAlignment="1" applyProtection="1">
      <alignment horizontal="right" vertical="center"/>
      <protection/>
    </xf>
    <xf numFmtId="0" fontId="16" fillId="0" borderId="5" xfId="0" applyFont="1" applyBorder="1" applyAlignment="1">
      <alignment vertical="center"/>
    </xf>
    <xf numFmtId="3" fontId="18" fillId="0" borderId="4" xfId="0" applyNumberFormat="1" applyFont="1" applyBorder="1" applyAlignment="1" applyProtection="1">
      <alignment horizontal="left" vertical="center" wrapText="1" indent="1"/>
      <protection/>
    </xf>
    <xf numFmtId="3" fontId="19" fillId="0" borderId="18" xfId="0" applyNumberFormat="1" applyFont="1" applyBorder="1" applyAlignment="1">
      <alignment horizontal="left" vertical="center" wrapText="1"/>
    </xf>
    <xf numFmtId="3" fontId="19" fillId="0" borderId="4" xfId="0" applyNumberFormat="1" applyFont="1" applyBorder="1" applyAlignment="1" applyProtection="1" quotePrefix="1">
      <alignment horizontal="left" vertical="center" wrapText="1"/>
      <protection/>
    </xf>
    <xf numFmtId="3" fontId="18" fillId="0" borderId="18" xfId="0" applyNumberFormat="1" applyFont="1" applyBorder="1" applyAlignment="1" applyProtection="1">
      <alignment horizontal="left" vertical="center" wrapText="1" indent="1"/>
      <protection/>
    </xf>
    <xf numFmtId="3" fontId="18" fillId="0" borderId="5" xfId="0" applyNumberFormat="1" applyFont="1" applyBorder="1" applyAlignment="1" applyProtection="1">
      <alignment horizontal="left" vertical="center" wrapText="1" indent="1"/>
      <protection/>
    </xf>
    <xf numFmtId="3" fontId="3" fillId="0" borderId="19" xfId="15" applyNumberFormat="1" applyFont="1" applyBorder="1" applyAlignment="1" applyProtection="1" quotePrefix="1">
      <alignment horizontal="right" vertical="center" wrapText="1"/>
      <protection/>
    </xf>
    <xf numFmtId="3" fontId="3" fillId="0" borderId="20" xfId="15" applyNumberFormat="1" applyFont="1" applyBorder="1" applyAlignment="1" applyProtection="1" quotePrefix="1">
      <alignment horizontal="right" vertical="center" wrapText="1"/>
      <protection/>
    </xf>
    <xf numFmtId="3" fontId="3" fillId="0" borderId="21" xfId="15" applyNumberFormat="1" applyFont="1" applyBorder="1" applyAlignment="1" applyProtection="1" quotePrefix="1">
      <alignment horizontal="right" vertical="center"/>
      <protection/>
    </xf>
    <xf numFmtId="3" fontId="3" fillId="0" borderId="18" xfId="15" applyNumberFormat="1" applyFont="1" applyBorder="1" applyAlignment="1" applyProtection="1">
      <alignment horizontal="right" vertical="center" wrapText="1"/>
      <protection locked="0"/>
    </xf>
    <xf numFmtId="3" fontId="3" fillId="0" borderId="19" xfId="15" applyNumberFormat="1" applyFont="1" applyBorder="1" applyAlignment="1" applyProtection="1">
      <alignment horizontal="right" vertical="center" wrapText="1"/>
      <protection locked="0"/>
    </xf>
    <xf numFmtId="3" fontId="3" fillId="0" borderId="20" xfId="15" applyNumberFormat="1" applyFont="1" applyBorder="1" applyAlignment="1" applyProtection="1">
      <alignment horizontal="right" vertical="center" wrapText="1"/>
      <protection locked="0"/>
    </xf>
    <xf numFmtId="3" fontId="3" fillId="0" borderId="21" xfId="15" applyNumberFormat="1" applyFont="1" applyBorder="1" applyAlignment="1" applyProtection="1">
      <alignment horizontal="right" vertical="center"/>
      <protection locked="0"/>
    </xf>
    <xf numFmtId="3" fontId="3" fillId="0" borderId="19" xfId="15" applyNumberFormat="1" applyFont="1" applyBorder="1" applyAlignment="1" applyProtection="1">
      <alignment horizontal="right" vertical="center"/>
      <protection locked="0"/>
    </xf>
    <xf numFmtId="3" fontId="3" fillId="0" borderId="22" xfId="15" applyNumberFormat="1" applyFont="1" applyBorder="1" applyAlignment="1" applyProtection="1">
      <alignment horizontal="right" vertical="center"/>
      <protection locked="0"/>
    </xf>
    <xf numFmtId="3" fontId="3" fillId="0" borderId="12" xfId="15" applyNumberFormat="1" applyFont="1" applyBorder="1" applyAlignment="1" applyProtection="1" quotePrefix="1">
      <alignment horizontal="right" vertical="center" wrapText="1"/>
      <protection/>
    </xf>
    <xf numFmtId="3" fontId="3" fillId="0" borderId="13" xfId="15" applyNumberFormat="1" applyFont="1" applyBorder="1" applyAlignment="1" applyProtection="1" quotePrefix="1">
      <alignment horizontal="right" vertical="center" wrapText="1"/>
      <protection/>
    </xf>
    <xf numFmtId="3" fontId="3" fillId="0" borderId="14" xfId="15" applyNumberFormat="1" applyFont="1" applyBorder="1" applyAlignment="1" applyProtection="1" quotePrefix="1">
      <alignment horizontal="right" vertical="center"/>
      <protection/>
    </xf>
    <xf numFmtId="3" fontId="3" fillId="0" borderId="5" xfId="15" applyNumberFormat="1" applyFont="1" applyBorder="1" applyAlignment="1" applyProtection="1">
      <alignment horizontal="right" vertical="center" wrapText="1"/>
      <protection locked="0"/>
    </xf>
    <xf numFmtId="3" fontId="3" fillId="0" borderId="12" xfId="15" applyNumberFormat="1" applyFont="1" applyBorder="1" applyAlignment="1" applyProtection="1">
      <alignment horizontal="right" vertical="center" wrapText="1"/>
      <protection locked="0"/>
    </xf>
    <xf numFmtId="3" fontId="3" fillId="0" borderId="13" xfId="15" applyNumberFormat="1" applyFont="1" applyBorder="1" applyAlignment="1" applyProtection="1">
      <alignment horizontal="right" vertical="center" wrapText="1"/>
      <protection locked="0"/>
    </xf>
    <xf numFmtId="3" fontId="3" fillId="0" borderId="14" xfId="15" applyNumberFormat="1" applyFont="1" applyBorder="1" applyAlignment="1" applyProtection="1">
      <alignment horizontal="right" vertical="center"/>
      <protection locked="0"/>
    </xf>
    <xf numFmtId="3" fontId="3" fillId="0" borderId="12" xfId="15" applyNumberFormat="1" applyFont="1" applyBorder="1" applyAlignment="1" applyProtection="1">
      <alignment horizontal="right" vertical="center"/>
      <protection locked="0"/>
    </xf>
    <xf numFmtId="3" fontId="3" fillId="0" borderId="17" xfId="15" applyNumberFormat="1" applyFont="1" applyBorder="1" applyAlignment="1" applyProtection="1">
      <alignment horizontal="right" vertical="center"/>
      <protection locked="0"/>
    </xf>
    <xf numFmtId="3" fontId="6" fillId="0" borderId="23" xfId="15" applyNumberFormat="1" applyFont="1" applyFill="1" applyBorder="1" applyAlignment="1" applyProtection="1">
      <alignment horizontal="right" vertical="center"/>
      <protection/>
    </xf>
    <xf numFmtId="3" fontId="6" fillId="0" borderId="24" xfId="15" applyNumberFormat="1" applyFont="1" applyBorder="1" applyAlignment="1" applyProtection="1">
      <alignment horizontal="right" vertical="center"/>
      <protection/>
    </xf>
    <xf numFmtId="3" fontId="0" fillId="0" borderId="0" xfId="15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3" fontId="0" fillId="0" borderId="25" xfId="15" applyNumberFormat="1" applyFont="1" applyFill="1" applyBorder="1" applyAlignment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0">
    <cellStyle name="Normal" xfId="0"/>
    <cellStyle name="一般_表五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75" zoomScaleNormal="75" workbookViewId="0" topLeftCell="A1">
      <selection activeCell="A4" sqref="A4:A6"/>
    </sheetView>
  </sheetViews>
  <sheetFormatPr defaultColWidth="9.00390625" defaultRowHeight="16.5"/>
  <cols>
    <col min="1" max="1" width="34.375" style="0" customWidth="1"/>
    <col min="2" max="2" width="10.50390625" style="0" customWidth="1"/>
    <col min="3" max="3" width="9.50390625" style="0" customWidth="1"/>
    <col min="4" max="4" width="11.875" style="0" customWidth="1"/>
    <col min="5" max="5" width="9.25390625" style="0" customWidth="1"/>
    <col min="6" max="6" width="11.125" style="0" customWidth="1"/>
    <col min="7" max="7" width="10.25390625" style="0" customWidth="1"/>
    <col min="9" max="9" width="9.375" style="0" bestFit="1" customWidth="1"/>
    <col min="10" max="10" width="8.50390625" style="0" customWidth="1"/>
    <col min="11" max="11" width="8.375" style="0" customWidth="1"/>
  </cols>
  <sheetData>
    <row r="1" ht="16.5" customHeight="1">
      <c r="A1" s="2" t="s">
        <v>18</v>
      </c>
    </row>
    <row r="2" spans="1:11" ht="24" customHeight="1">
      <c r="A2" s="74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0:11" ht="16.5">
      <c r="J3" s="3"/>
      <c r="K3" s="1" t="s">
        <v>0</v>
      </c>
    </row>
    <row r="4" spans="1:11" ht="21.75" customHeight="1">
      <c r="A4" s="66" t="s">
        <v>22</v>
      </c>
      <c r="B4" s="76" t="s">
        <v>11</v>
      </c>
      <c r="C4" s="76"/>
      <c r="D4" s="76"/>
      <c r="E4" s="76"/>
      <c r="F4" s="67" t="s">
        <v>62</v>
      </c>
      <c r="G4" s="68" t="s">
        <v>63</v>
      </c>
      <c r="H4" s="69"/>
      <c r="I4" s="69"/>
      <c r="J4" s="70"/>
      <c r="K4" s="71"/>
    </row>
    <row r="5" spans="1:11" ht="15" customHeight="1">
      <c r="A5" s="66"/>
      <c r="B5" s="67" t="s">
        <v>15</v>
      </c>
      <c r="C5" s="67" t="s">
        <v>19</v>
      </c>
      <c r="D5" s="67" t="s">
        <v>16</v>
      </c>
      <c r="E5" s="76" t="s">
        <v>4</v>
      </c>
      <c r="F5" s="67"/>
      <c r="G5" s="4" t="s">
        <v>17</v>
      </c>
      <c r="H5" s="76" t="s">
        <v>12</v>
      </c>
      <c r="I5" s="76" t="s">
        <v>4</v>
      </c>
      <c r="J5" s="72" t="s">
        <v>20</v>
      </c>
      <c r="K5" s="72" t="s">
        <v>21</v>
      </c>
    </row>
    <row r="6" spans="1:11" ht="31.5" customHeight="1">
      <c r="A6" s="66"/>
      <c r="B6" s="67"/>
      <c r="C6" s="67"/>
      <c r="D6" s="67"/>
      <c r="E6" s="76"/>
      <c r="F6" s="67"/>
      <c r="G6" s="5" t="s">
        <v>14</v>
      </c>
      <c r="H6" s="76"/>
      <c r="I6" s="76"/>
      <c r="J6" s="73"/>
      <c r="K6" s="73"/>
    </row>
    <row r="7" spans="1:11" ht="15.75" customHeight="1">
      <c r="A7" s="38" t="s">
        <v>5</v>
      </c>
      <c r="B7" s="10">
        <f aca="true" t="shared" si="0" ref="B7:H7">B8+B10+B21+B31+B39+B41+B43+B45</f>
        <v>34932</v>
      </c>
      <c r="C7" s="11">
        <f t="shared" si="0"/>
        <v>208341</v>
      </c>
      <c r="D7" s="11">
        <f t="shared" si="0"/>
        <v>900</v>
      </c>
      <c r="E7" s="60">
        <f t="shared" si="0"/>
        <v>244173</v>
      </c>
      <c r="F7" s="6">
        <f t="shared" si="0"/>
        <v>96369</v>
      </c>
      <c r="G7" s="10">
        <f t="shared" si="0"/>
        <v>80331</v>
      </c>
      <c r="H7" s="11">
        <f t="shared" si="0"/>
        <v>251</v>
      </c>
      <c r="I7" s="12">
        <f aca="true" t="shared" si="1" ref="I7:I40">G7+H7</f>
        <v>80582</v>
      </c>
      <c r="J7" s="26">
        <f aca="true" t="shared" si="2" ref="J7:J52">IF(E7&gt;0,ROUND(I7/E7*100,4),0)</f>
        <v>33.002</v>
      </c>
      <c r="K7" s="22">
        <f aca="true" t="shared" si="3" ref="K7:K52">IF(F7&gt;0,ROUND(I7/F7*100,4),0)</f>
        <v>83.6182</v>
      </c>
    </row>
    <row r="8" spans="1:11" ht="15.75" customHeight="1">
      <c r="A8" s="39" t="s">
        <v>1</v>
      </c>
      <c r="B8" s="13"/>
      <c r="C8" s="14">
        <f>C9</f>
        <v>74</v>
      </c>
      <c r="D8" s="61"/>
      <c r="E8" s="30">
        <f>E9</f>
        <v>74</v>
      </c>
      <c r="F8" s="7">
        <f>F9</f>
        <v>22</v>
      </c>
      <c r="G8" s="13">
        <f>G9</f>
        <v>27</v>
      </c>
      <c r="H8" s="14"/>
      <c r="I8" s="15">
        <f t="shared" si="1"/>
        <v>27</v>
      </c>
      <c r="J8" s="27">
        <f t="shared" si="2"/>
        <v>36.4865</v>
      </c>
      <c r="K8" s="23">
        <f t="shared" si="3"/>
        <v>122.7273</v>
      </c>
    </row>
    <row r="9" spans="1:11" ht="15.75" customHeight="1">
      <c r="A9" s="37" t="s">
        <v>24</v>
      </c>
      <c r="B9" s="31"/>
      <c r="C9" s="32">
        <v>74</v>
      </c>
      <c r="D9" s="32"/>
      <c r="E9" s="33">
        <v>74</v>
      </c>
      <c r="F9" s="8">
        <v>22</v>
      </c>
      <c r="G9" s="16">
        <v>27</v>
      </c>
      <c r="H9" s="17"/>
      <c r="I9" s="18">
        <f t="shared" si="1"/>
        <v>27</v>
      </c>
      <c r="J9" s="28">
        <f t="shared" si="2"/>
        <v>36.4865</v>
      </c>
      <c r="K9" s="24">
        <f t="shared" si="3"/>
        <v>122.7273</v>
      </c>
    </row>
    <row r="10" spans="1:11" ht="15.75" customHeight="1">
      <c r="A10" s="39" t="s">
        <v>3</v>
      </c>
      <c r="B10" s="13">
        <f aca="true" t="shared" si="4" ref="B10:H10">SUM(B11:B20)</f>
        <v>11492</v>
      </c>
      <c r="C10" s="14">
        <f t="shared" si="4"/>
        <v>143988</v>
      </c>
      <c r="D10" s="14">
        <f t="shared" si="4"/>
        <v>474</v>
      </c>
      <c r="E10" s="30">
        <f t="shared" si="4"/>
        <v>155954</v>
      </c>
      <c r="F10" s="7">
        <f t="shared" si="4"/>
        <v>67596</v>
      </c>
      <c r="G10" s="13">
        <f t="shared" si="4"/>
        <v>56265</v>
      </c>
      <c r="H10" s="14">
        <f t="shared" si="4"/>
        <v>232</v>
      </c>
      <c r="I10" s="15">
        <f t="shared" si="1"/>
        <v>56497</v>
      </c>
      <c r="J10" s="27">
        <f t="shared" si="2"/>
        <v>36.2267</v>
      </c>
      <c r="K10" s="23">
        <f t="shared" si="3"/>
        <v>83.5804</v>
      </c>
    </row>
    <row r="11" spans="1:11" ht="15.75" customHeight="1">
      <c r="A11" s="37" t="s">
        <v>25</v>
      </c>
      <c r="B11" s="31">
        <v>2222</v>
      </c>
      <c r="C11" s="32">
        <v>5444</v>
      </c>
      <c r="D11" s="32">
        <v>39</v>
      </c>
      <c r="E11" s="33">
        <f aca="true" t="shared" si="5" ref="E11:E20">SUM(B11:D11)</f>
        <v>7705</v>
      </c>
      <c r="F11" s="8">
        <v>2339</v>
      </c>
      <c r="G11" s="16">
        <v>1664</v>
      </c>
      <c r="H11" s="17">
        <v>100</v>
      </c>
      <c r="I11" s="18">
        <f t="shared" si="1"/>
        <v>1764</v>
      </c>
      <c r="J11" s="28">
        <f t="shared" si="2"/>
        <v>22.8942</v>
      </c>
      <c r="K11" s="24">
        <f t="shared" si="3"/>
        <v>75.4168</v>
      </c>
    </row>
    <row r="12" spans="1:11" ht="15.75" customHeight="1">
      <c r="A12" s="37" t="s">
        <v>26</v>
      </c>
      <c r="B12" s="31">
        <v>110</v>
      </c>
      <c r="C12" s="32">
        <v>145</v>
      </c>
      <c r="D12" s="32"/>
      <c r="E12" s="33">
        <f t="shared" si="5"/>
        <v>255</v>
      </c>
      <c r="F12" s="8">
        <v>109</v>
      </c>
      <c r="G12" s="16">
        <v>64</v>
      </c>
      <c r="H12" s="17"/>
      <c r="I12" s="18">
        <f t="shared" si="1"/>
        <v>64</v>
      </c>
      <c r="J12" s="28">
        <f t="shared" si="2"/>
        <v>25.098</v>
      </c>
      <c r="K12" s="24">
        <f t="shared" si="3"/>
        <v>58.7156</v>
      </c>
    </row>
    <row r="13" spans="1:11" ht="15.75" customHeight="1">
      <c r="A13" s="37" t="s">
        <v>27</v>
      </c>
      <c r="B13" s="31">
        <v>26</v>
      </c>
      <c r="C13" s="32">
        <v>175</v>
      </c>
      <c r="D13" s="32"/>
      <c r="E13" s="33">
        <f t="shared" si="5"/>
        <v>201</v>
      </c>
      <c r="F13" s="8">
        <v>50</v>
      </c>
      <c r="G13" s="16">
        <v>3</v>
      </c>
      <c r="H13" s="17"/>
      <c r="I13" s="18">
        <f t="shared" si="1"/>
        <v>3</v>
      </c>
      <c r="J13" s="28">
        <f t="shared" si="2"/>
        <v>1.4925</v>
      </c>
      <c r="K13" s="24">
        <f t="shared" si="3"/>
        <v>6</v>
      </c>
    </row>
    <row r="14" spans="1:11" ht="15.75" customHeight="1">
      <c r="A14" s="37" t="s">
        <v>28</v>
      </c>
      <c r="B14" s="31">
        <v>2686</v>
      </c>
      <c r="C14" s="32">
        <v>12316</v>
      </c>
      <c r="D14" s="32">
        <v>8</v>
      </c>
      <c r="E14" s="33">
        <f t="shared" si="5"/>
        <v>15010</v>
      </c>
      <c r="F14" s="8">
        <v>6861</v>
      </c>
      <c r="G14" s="16">
        <v>5852</v>
      </c>
      <c r="H14" s="17"/>
      <c r="I14" s="18">
        <f t="shared" si="1"/>
        <v>5852</v>
      </c>
      <c r="J14" s="28">
        <f t="shared" si="2"/>
        <v>38.9873</v>
      </c>
      <c r="K14" s="24">
        <f t="shared" si="3"/>
        <v>85.2937</v>
      </c>
    </row>
    <row r="15" spans="1:11" ht="15.75" customHeight="1">
      <c r="A15" s="37" t="s">
        <v>29</v>
      </c>
      <c r="B15" s="31">
        <v>1646</v>
      </c>
      <c r="C15" s="32">
        <v>111215</v>
      </c>
      <c r="D15" s="32">
        <v>427</v>
      </c>
      <c r="E15" s="33">
        <f t="shared" si="5"/>
        <v>113288</v>
      </c>
      <c r="F15" s="8">
        <v>52201</v>
      </c>
      <c r="G15" s="16">
        <v>45072</v>
      </c>
      <c r="H15" s="17"/>
      <c r="I15" s="18">
        <f t="shared" si="1"/>
        <v>45072</v>
      </c>
      <c r="J15" s="28">
        <f t="shared" si="2"/>
        <v>39.7853</v>
      </c>
      <c r="K15" s="24">
        <f t="shared" si="3"/>
        <v>86.3432</v>
      </c>
    </row>
    <row r="16" spans="1:11" ht="15.75" customHeight="1">
      <c r="A16" s="37" t="s">
        <v>30</v>
      </c>
      <c r="B16" s="31">
        <v>19</v>
      </c>
      <c r="C16" s="32">
        <v>295</v>
      </c>
      <c r="D16" s="32"/>
      <c r="E16" s="33">
        <f t="shared" si="5"/>
        <v>314</v>
      </c>
      <c r="F16" s="8">
        <v>146</v>
      </c>
      <c r="G16" s="16">
        <v>75</v>
      </c>
      <c r="H16" s="17"/>
      <c r="I16" s="18">
        <f t="shared" si="1"/>
        <v>75</v>
      </c>
      <c r="J16" s="28">
        <f t="shared" si="2"/>
        <v>23.8854</v>
      </c>
      <c r="K16" s="24">
        <f t="shared" si="3"/>
        <v>51.3699</v>
      </c>
    </row>
    <row r="17" spans="1:11" ht="15.75" customHeight="1">
      <c r="A17" s="37" t="s">
        <v>31</v>
      </c>
      <c r="B17" s="31">
        <v>41</v>
      </c>
      <c r="C17" s="32">
        <v>2</v>
      </c>
      <c r="D17" s="32"/>
      <c r="E17" s="33">
        <f t="shared" si="5"/>
        <v>43</v>
      </c>
      <c r="F17" s="8">
        <v>42</v>
      </c>
      <c r="G17" s="16">
        <v>32</v>
      </c>
      <c r="H17" s="17"/>
      <c r="I17" s="18">
        <f t="shared" si="1"/>
        <v>32</v>
      </c>
      <c r="J17" s="28">
        <f t="shared" si="2"/>
        <v>74.4186</v>
      </c>
      <c r="K17" s="24">
        <f t="shared" si="3"/>
        <v>76.1905</v>
      </c>
    </row>
    <row r="18" spans="1:11" ht="15.75" customHeight="1">
      <c r="A18" s="37" t="s">
        <v>32</v>
      </c>
      <c r="B18" s="31"/>
      <c r="C18" s="32">
        <v>5</v>
      </c>
      <c r="D18" s="32"/>
      <c r="E18" s="33">
        <f t="shared" si="5"/>
        <v>5</v>
      </c>
      <c r="F18" s="8"/>
      <c r="G18" s="16"/>
      <c r="H18" s="17"/>
      <c r="I18" s="18"/>
      <c r="J18" s="28"/>
      <c r="K18" s="24"/>
    </row>
    <row r="19" spans="1:11" ht="15.75" customHeight="1">
      <c r="A19" s="37" t="s">
        <v>33</v>
      </c>
      <c r="B19" s="31">
        <v>216</v>
      </c>
      <c r="C19" s="32">
        <v>314</v>
      </c>
      <c r="D19" s="32"/>
      <c r="E19" s="33">
        <f t="shared" si="5"/>
        <v>530</v>
      </c>
      <c r="F19" s="8">
        <v>265</v>
      </c>
      <c r="G19" s="16">
        <v>106</v>
      </c>
      <c r="H19" s="17">
        <v>2</v>
      </c>
      <c r="I19" s="18">
        <f t="shared" si="1"/>
        <v>108</v>
      </c>
      <c r="J19" s="28">
        <f t="shared" si="2"/>
        <v>20.3774</v>
      </c>
      <c r="K19" s="24">
        <f t="shared" si="3"/>
        <v>40.7547</v>
      </c>
    </row>
    <row r="20" spans="1:11" ht="15.75" customHeight="1">
      <c r="A20" s="37" t="s">
        <v>34</v>
      </c>
      <c r="B20" s="31">
        <v>4526</v>
      </c>
      <c r="C20" s="32">
        <v>14077</v>
      </c>
      <c r="D20" s="32"/>
      <c r="E20" s="33">
        <f t="shared" si="5"/>
        <v>18603</v>
      </c>
      <c r="F20" s="8">
        <v>5583</v>
      </c>
      <c r="G20" s="16">
        <v>3397</v>
      </c>
      <c r="H20" s="17">
        <v>130</v>
      </c>
      <c r="I20" s="18">
        <f t="shared" si="1"/>
        <v>3527</v>
      </c>
      <c r="J20" s="28">
        <f t="shared" si="2"/>
        <v>18.9593</v>
      </c>
      <c r="K20" s="24">
        <f t="shared" si="3"/>
        <v>63.1739</v>
      </c>
    </row>
    <row r="21" spans="1:11" ht="15.75" customHeight="1">
      <c r="A21" s="39" t="s">
        <v>2</v>
      </c>
      <c r="B21" s="13">
        <f>SUM(B22:B30)</f>
        <v>2093</v>
      </c>
      <c r="C21" s="14">
        <f>SUM(C22:C30)</f>
        <v>4285</v>
      </c>
      <c r="D21" s="14">
        <f>SUM(D22:D30)</f>
        <v>426</v>
      </c>
      <c r="E21" s="34">
        <f aca="true" t="shared" si="6" ref="E21:E52">SUM(B21:D21)</f>
        <v>6804</v>
      </c>
      <c r="F21" s="7">
        <f>SUM(F22:F30)</f>
        <v>1891</v>
      </c>
      <c r="G21" s="13">
        <f>SUM(G22:G30)</f>
        <v>1251</v>
      </c>
      <c r="H21" s="14">
        <f>SUM(H22:H30)</f>
        <v>4</v>
      </c>
      <c r="I21" s="15">
        <f t="shared" si="1"/>
        <v>1255</v>
      </c>
      <c r="J21" s="27">
        <f t="shared" si="2"/>
        <v>18.445</v>
      </c>
      <c r="K21" s="23">
        <f t="shared" si="3"/>
        <v>66.367</v>
      </c>
    </row>
    <row r="22" spans="1:11" ht="15.75" customHeight="1">
      <c r="A22" s="37" t="s">
        <v>35</v>
      </c>
      <c r="B22" s="31"/>
      <c r="C22" s="32">
        <v>11</v>
      </c>
      <c r="D22" s="32"/>
      <c r="E22" s="33">
        <f t="shared" si="6"/>
        <v>11</v>
      </c>
      <c r="F22" s="8">
        <v>4</v>
      </c>
      <c r="G22" s="16">
        <v>4</v>
      </c>
      <c r="H22" s="17"/>
      <c r="I22" s="18">
        <f t="shared" si="1"/>
        <v>4</v>
      </c>
      <c r="J22" s="28">
        <f t="shared" si="2"/>
        <v>36.3636</v>
      </c>
      <c r="K22" s="24">
        <f t="shared" si="3"/>
        <v>100</v>
      </c>
    </row>
    <row r="23" spans="1:11" ht="15.75" customHeight="1">
      <c r="A23" s="37" t="s">
        <v>36</v>
      </c>
      <c r="B23" s="31"/>
      <c r="C23" s="32">
        <v>105</v>
      </c>
      <c r="D23" s="32"/>
      <c r="E23" s="33">
        <f t="shared" si="6"/>
        <v>105</v>
      </c>
      <c r="F23" s="8">
        <v>17</v>
      </c>
      <c r="G23" s="16">
        <v>9</v>
      </c>
      <c r="H23" s="17"/>
      <c r="I23" s="18">
        <f t="shared" si="1"/>
        <v>9</v>
      </c>
      <c r="J23" s="28">
        <f t="shared" si="2"/>
        <v>8.5714</v>
      </c>
      <c r="K23" s="24">
        <f t="shared" si="3"/>
        <v>52.9412</v>
      </c>
    </row>
    <row r="24" spans="1:11" ht="15.75" customHeight="1">
      <c r="A24" s="37" t="s">
        <v>37</v>
      </c>
      <c r="B24" s="31"/>
      <c r="C24" s="32">
        <v>10</v>
      </c>
      <c r="D24" s="32"/>
      <c r="E24" s="33">
        <f t="shared" si="6"/>
        <v>10</v>
      </c>
      <c r="F24" s="8">
        <v>1</v>
      </c>
      <c r="G24" s="16">
        <v>1</v>
      </c>
      <c r="H24" s="17"/>
      <c r="I24" s="18">
        <f t="shared" si="1"/>
        <v>1</v>
      </c>
      <c r="J24" s="28">
        <f t="shared" si="2"/>
        <v>10</v>
      </c>
      <c r="K24" s="24">
        <f t="shared" si="3"/>
        <v>100</v>
      </c>
    </row>
    <row r="25" spans="1:11" ht="15.75" customHeight="1">
      <c r="A25" s="37" t="s">
        <v>38</v>
      </c>
      <c r="B25" s="31"/>
      <c r="C25" s="32">
        <v>54</v>
      </c>
      <c r="D25" s="32"/>
      <c r="E25" s="33">
        <f t="shared" si="6"/>
        <v>54</v>
      </c>
      <c r="F25" s="8">
        <v>6</v>
      </c>
      <c r="G25" s="16">
        <v>2</v>
      </c>
      <c r="H25" s="17"/>
      <c r="I25" s="18">
        <f t="shared" si="1"/>
        <v>2</v>
      </c>
      <c r="J25" s="28">
        <f t="shared" si="2"/>
        <v>3.7037</v>
      </c>
      <c r="K25" s="24">
        <f t="shared" si="3"/>
        <v>33.3333</v>
      </c>
    </row>
    <row r="26" spans="1:11" ht="15.75" customHeight="1">
      <c r="A26" s="37" t="s">
        <v>39</v>
      </c>
      <c r="B26" s="31">
        <v>545</v>
      </c>
      <c r="C26" s="32">
        <v>994</v>
      </c>
      <c r="D26" s="32"/>
      <c r="E26" s="33">
        <f t="shared" si="6"/>
        <v>1539</v>
      </c>
      <c r="F26" s="8">
        <v>592</v>
      </c>
      <c r="G26" s="16">
        <v>336</v>
      </c>
      <c r="H26" s="17"/>
      <c r="I26" s="18">
        <f t="shared" si="1"/>
        <v>336</v>
      </c>
      <c r="J26" s="28">
        <f t="shared" si="2"/>
        <v>21.8324</v>
      </c>
      <c r="K26" s="24">
        <f t="shared" si="3"/>
        <v>56.7568</v>
      </c>
    </row>
    <row r="27" spans="1:11" ht="15.75" customHeight="1">
      <c r="A27" s="37" t="s">
        <v>40</v>
      </c>
      <c r="B27" s="31">
        <v>25</v>
      </c>
      <c r="C27" s="32">
        <v>786</v>
      </c>
      <c r="D27" s="32">
        <v>76</v>
      </c>
      <c r="E27" s="33">
        <f t="shared" si="6"/>
        <v>887</v>
      </c>
      <c r="F27" s="8">
        <v>37</v>
      </c>
      <c r="G27" s="16">
        <v>52</v>
      </c>
      <c r="H27" s="17"/>
      <c r="I27" s="18">
        <f t="shared" si="1"/>
        <v>52</v>
      </c>
      <c r="J27" s="28">
        <f t="shared" si="2"/>
        <v>5.8625</v>
      </c>
      <c r="K27" s="24">
        <f t="shared" si="3"/>
        <v>140.5405</v>
      </c>
    </row>
    <row r="28" spans="1:11" ht="15.75" customHeight="1">
      <c r="A28" s="37" t="s">
        <v>41</v>
      </c>
      <c r="B28" s="31">
        <v>66</v>
      </c>
      <c r="C28" s="32">
        <v>775</v>
      </c>
      <c r="D28" s="32">
        <v>350</v>
      </c>
      <c r="E28" s="33">
        <f t="shared" si="6"/>
        <v>1191</v>
      </c>
      <c r="F28" s="8">
        <v>121</v>
      </c>
      <c r="G28" s="16">
        <v>50</v>
      </c>
      <c r="H28" s="17">
        <v>4</v>
      </c>
      <c r="I28" s="18">
        <f t="shared" si="1"/>
        <v>54</v>
      </c>
      <c r="J28" s="28">
        <f t="shared" si="2"/>
        <v>4.534</v>
      </c>
      <c r="K28" s="24">
        <f t="shared" si="3"/>
        <v>44.6281</v>
      </c>
    </row>
    <row r="29" spans="1:11" ht="15.75" customHeight="1">
      <c r="A29" s="37" t="s">
        <v>42</v>
      </c>
      <c r="B29" s="31">
        <v>307</v>
      </c>
      <c r="C29" s="32">
        <v>5</v>
      </c>
      <c r="D29" s="32"/>
      <c r="E29" s="33">
        <f t="shared" si="6"/>
        <v>312</v>
      </c>
      <c r="F29" s="8">
        <v>6</v>
      </c>
      <c r="G29" s="16">
        <v>7</v>
      </c>
      <c r="H29" s="17"/>
      <c r="I29" s="18">
        <f t="shared" si="1"/>
        <v>7</v>
      </c>
      <c r="J29" s="28">
        <f t="shared" si="2"/>
        <v>2.2436</v>
      </c>
      <c r="K29" s="24">
        <f t="shared" si="3"/>
        <v>116.6667</v>
      </c>
    </row>
    <row r="30" spans="1:11" ht="15.75" customHeight="1">
      <c r="A30" s="37" t="s">
        <v>43</v>
      </c>
      <c r="B30" s="31">
        <v>1150</v>
      </c>
      <c r="C30" s="32">
        <v>1545</v>
      </c>
      <c r="D30" s="32"/>
      <c r="E30" s="33">
        <f t="shared" si="6"/>
        <v>2695</v>
      </c>
      <c r="F30" s="8">
        <v>1107</v>
      </c>
      <c r="G30" s="16">
        <v>790</v>
      </c>
      <c r="H30" s="17"/>
      <c r="I30" s="18">
        <f t="shared" si="1"/>
        <v>790</v>
      </c>
      <c r="J30" s="28">
        <f t="shared" si="2"/>
        <v>29.3135</v>
      </c>
      <c r="K30" s="24">
        <f t="shared" si="3"/>
        <v>71.364</v>
      </c>
    </row>
    <row r="31" spans="1:11" ht="15.75" customHeight="1">
      <c r="A31" s="39" t="s">
        <v>6</v>
      </c>
      <c r="B31" s="13">
        <f>SUM(B32:B38)</f>
        <v>21081</v>
      </c>
      <c r="C31" s="14">
        <f>SUM(C32:C38)</f>
        <v>59489</v>
      </c>
      <c r="D31" s="14"/>
      <c r="E31" s="30">
        <f t="shared" si="6"/>
        <v>80570</v>
      </c>
      <c r="F31" s="7">
        <f>SUM(F32:F38)</f>
        <v>26485</v>
      </c>
      <c r="G31" s="13">
        <f>SUM(G32:G38)</f>
        <v>22605</v>
      </c>
      <c r="H31" s="14">
        <f>SUM(H32:H38)</f>
        <v>15</v>
      </c>
      <c r="I31" s="15">
        <f t="shared" si="1"/>
        <v>22620</v>
      </c>
      <c r="J31" s="27">
        <f t="shared" si="2"/>
        <v>28.075</v>
      </c>
      <c r="K31" s="23">
        <f t="shared" si="3"/>
        <v>85.4068</v>
      </c>
    </row>
    <row r="32" spans="1:11" ht="15.75" customHeight="1">
      <c r="A32" s="41" t="s">
        <v>44</v>
      </c>
      <c r="B32" s="51">
        <v>11</v>
      </c>
      <c r="C32" s="52">
        <v>1254</v>
      </c>
      <c r="D32" s="52"/>
      <c r="E32" s="53">
        <f t="shared" si="6"/>
        <v>1265</v>
      </c>
      <c r="F32" s="54">
        <v>387</v>
      </c>
      <c r="G32" s="55">
        <v>177</v>
      </c>
      <c r="H32" s="56"/>
      <c r="I32" s="57">
        <f t="shared" si="1"/>
        <v>177</v>
      </c>
      <c r="J32" s="58">
        <f t="shared" si="2"/>
        <v>13.9921</v>
      </c>
      <c r="K32" s="59">
        <f t="shared" si="3"/>
        <v>45.7364</v>
      </c>
    </row>
    <row r="33" spans="1:11" ht="15.75" customHeight="1">
      <c r="A33" s="40" t="s">
        <v>45</v>
      </c>
      <c r="B33" s="42">
        <v>578</v>
      </c>
      <c r="C33" s="43">
        <v>47074</v>
      </c>
      <c r="D33" s="43"/>
      <c r="E33" s="44">
        <f t="shared" si="6"/>
        <v>47652</v>
      </c>
      <c r="F33" s="45">
        <v>15016</v>
      </c>
      <c r="G33" s="46">
        <v>15918</v>
      </c>
      <c r="H33" s="47"/>
      <c r="I33" s="48">
        <f t="shared" si="1"/>
        <v>15918</v>
      </c>
      <c r="J33" s="49">
        <f t="shared" si="2"/>
        <v>33.4047</v>
      </c>
      <c r="K33" s="50">
        <f t="shared" si="3"/>
        <v>106.0069</v>
      </c>
    </row>
    <row r="34" spans="1:11" ht="15.75" customHeight="1">
      <c r="A34" s="37" t="s">
        <v>46</v>
      </c>
      <c r="B34" s="31">
        <v>15752</v>
      </c>
      <c r="C34" s="32">
        <v>6075</v>
      </c>
      <c r="D34" s="32"/>
      <c r="E34" s="33">
        <f t="shared" si="6"/>
        <v>21827</v>
      </c>
      <c r="F34" s="8">
        <v>6968</v>
      </c>
      <c r="G34" s="16">
        <v>3358</v>
      </c>
      <c r="H34" s="17"/>
      <c r="I34" s="18">
        <f t="shared" si="1"/>
        <v>3358</v>
      </c>
      <c r="J34" s="28">
        <f t="shared" si="2"/>
        <v>15.3846</v>
      </c>
      <c r="K34" s="24">
        <f t="shared" si="3"/>
        <v>48.1917</v>
      </c>
    </row>
    <row r="35" spans="1:11" ht="15.75" customHeight="1">
      <c r="A35" s="37" t="s">
        <v>47</v>
      </c>
      <c r="B35" s="31">
        <v>636</v>
      </c>
      <c r="C35" s="32">
        <v>2117</v>
      </c>
      <c r="D35" s="32"/>
      <c r="E35" s="33">
        <f t="shared" si="6"/>
        <v>2753</v>
      </c>
      <c r="F35" s="8">
        <v>1217</v>
      </c>
      <c r="G35" s="16">
        <v>931</v>
      </c>
      <c r="H35" s="17"/>
      <c r="I35" s="18">
        <f t="shared" si="1"/>
        <v>931</v>
      </c>
      <c r="J35" s="28">
        <f t="shared" si="2"/>
        <v>33.8177</v>
      </c>
      <c r="K35" s="24">
        <f t="shared" si="3"/>
        <v>76.4996</v>
      </c>
    </row>
    <row r="36" spans="1:11" ht="15.75" customHeight="1">
      <c r="A36" s="37" t="s">
        <v>48</v>
      </c>
      <c r="B36" s="31">
        <v>1588</v>
      </c>
      <c r="C36" s="32">
        <v>883</v>
      </c>
      <c r="D36" s="32"/>
      <c r="E36" s="33">
        <f t="shared" si="6"/>
        <v>2471</v>
      </c>
      <c r="F36" s="8">
        <v>1140</v>
      </c>
      <c r="G36" s="16">
        <v>1080</v>
      </c>
      <c r="H36" s="17"/>
      <c r="I36" s="18">
        <f t="shared" si="1"/>
        <v>1080</v>
      </c>
      <c r="J36" s="28">
        <f t="shared" si="2"/>
        <v>43.707</v>
      </c>
      <c r="K36" s="24">
        <f t="shared" si="3"/>
        <v>94.7368</v>
      </c>
    </row>
    <row r="37" spans="1:11" ht="15.75" customHeight="1">
      <c r="A37" s="37" t="s">
        <v>49</v>
      </c>
      <c r="B37" s="31">
        <v>2516</v>
      </c>
      <c r="C37" s="32">
        <v>2011</v>
      </c>
      <c r="D37" s="32"/>
      <c r="E37" s="33">
        <f t="shared" si="6"/>
        <v>4527</v>
      </c>
      <c r="F37" s="8">
        <v>1753</v>
      </c>
      <c r="G37" s="16">
        <v>1139</v>
      </c>
      <c r="H37" s="17">
        <v>15</v>
      </c>
      <c r="I37" s="18">
        <f t="shared" si="1"/>
        <v>1154</v>
      </c>
      <c r="J37" s="28">
        <f t="shared" si="2"/>
        <v>25.4915</v>
      </c>
      <c r="K37" s="24">
        <f t="shared" si="3"/>
        <v>65.83</v>
      </c>
    </row>
    <row r="38" spans="1:11" ht="15.75" customHeight="1">
      <c r="A38" s="37" t="s">
        <v>50</v>
      </c>
      <c r="B38" s="31">
        <v>0</v>
      </c>
      <c r="C38" s="32">
        <v>75</v>
      </c>
      <c r="D38" s="32" t="s">
        <v>13</v>
      </c>
      <c r="E38" s="33">
        <f t="shared" si="6"/>
        <v>75</v>
      </c>
      <c r="F38" s="8">
        <v>4</v>
      </c>
      <c r="G38" s="16">
        <v>2</v>
      </c>
      <c r="H38" s="17"/>
      <c r="I38" s="18">
        <f t="shared" si="1"/>
        <v>2</v>
      </c>
      <c r="J38" s="28">
        <f t="shared" si="2"/>
        <v>2.6667</v>
      </c>
      <c r="K38" s="24">
        <f t="shared" si="3"/>
        <v>50</v>
      </c>
    </row>
    <row r="39" spans="1:11" ht="15.75" customHeight="1">
      <c r="A39" s="39" t="s">
        <v>7</v>
      </c>
      <c r="B39" s="13">
        <v>1</v>
      </c>
      <c r="C39" s="14">
        <v>1</v>
      </c>
      <c r="D39" s="14"/>
      <c r="E39" s="30">
        <f t="shared" si="6"/>
        <v>2</v>
      </c>
      <c r="F39" s="7">
        <f>F40</f>
        <v>1</v>
      </c>
      <c r="G39" s="13">
        <f>G40</f>
        <v>1</v>
      </c>
      <c r="H39" s="14"/>
      <c r="I39" s="18">
        <f t="shared" si="1"/>
        <v>1</v>
      </c>
      <c r="J39" s="28">
        <f t="shared" si="2"/>
        <v>50</v>
      </c>
      <c r="K39" s="24">
        <f t="shared" si="3"/>
        <v>100</v>
      </c>
    </row>
    <row r="40" spans="1:11" ht="15.75" customHeight="1">
      <c r="A40" s="37" t="s">
        <v>51</v>
      </c>
      <c r="B40" s="31">
        <v>1</v>
      </c>
      <c r="C40" s="32">
        <v>1</v>
      </c>
      <c r="D40" s="32"/>
      <c r="E40" s="33">
        <f t="shared" si="6"/>
        <v>2</v>
      </c>
      <c r="F40" s="8">
        <v>1</v>
      </c>
      <c r="G40" s="16">
        <v>1</v>
      </c>
      <c r="H40" s="17"/>
      <c r="I40" s="18">
        <f t="shared" si="1"/>
        <v>1</v>
      </c>
      <c r="J40" s="28">
        <f t="shared" si="2"/>
        <v>50</v>
      </c>
      <c r="K40" s="24">
        <f t="shared" si="3"/>
        <v>100</v>
      </c>
    </row>
    <row r="41" spans="1:11" ht="15.75" customHeight="1">
      <c r="A41" s="39" t="s">
        <v>52</v>
      </c>
      <c r="B41" s="13">
        <v>250</v>
      </c>
      <c r="C41" s="14">
        <v>231</v>
      </c>
      <c r="D41" s="14"/>
      <c r="E41" s="30">
        <f t="shared" si="6"/>
        <v>481</v>
      </c>
      <c r="F41" s="7">
        <f>F42</f>
        <v>254</v>
      </c>
      <c r="G41" s="13">
        <f>G42</f>
        <v>99</v>
      </c>
      <c r="H41" s="14"/>
      <c r="I41" s="15">
        <f>I42</f>
        <v>99</v>
      </c>
      <c r="J41" s="27">
        <f t="shared" si="2"/>
        <v>20.5821</v>
      </c>
      <c r="K41" s="23">
        <f t="shared" si="3"/>
        <v>38.9764</v>
      </c>
    </row>
    <row r="42" spans="1:11" ht="15.75" customHeight="1">
      <c r="A42" s="37" t="s">
        <v>53</v>
      </c>
      <c r="B42" s="31">
        <v>250</v>
      </c>
      <c r="C42" s="32">
        <v>231</v>
      </c>
      <c r="D42" s="32"/>
      <c r="E42" s="33">
        <f t="shared" si="6"/>
        <v>481</v>
      </c>
      <c r="F42" s="8">
        <v>254</v>
      </c>
      <c r="G42" s="16">
        <v>99</v>
      </c>
      <c r="H42" s="17"/>
      <c r="I42" s="18">
        <f aca="true" t="shared" si="7" ref="I42:I52">G42+H42</f>
        <v>99</v>
      </c>
      <c r="J42" s="28">
        <f t="shared" si="2"/>
        <v>20.5821</v>
      </c>
      <c r="K42" s="24">
        <f t="shared" si="3"/>
        <v>38.9764</v>
      </c>
    </row>
    <row r="43" spans="1:11" ht="15.75" customHeight="1">
      <c r="A43" s="39" t="s">
        <v>54</v>
      </c>
      <c r="B43" s="13">
        <v>5</v>
      </c>
      <c r="C43" s="14">
        <v>11</v>
      </c>
      <c r="D43" s="14"/>
      <c r="E43" s="30">
        <f t="shared" si="6"/>
        <v>16</v>
      </c>
      <c r="F43" s="7">
        <f>F44</f>
        <v>7</v>
      </c>
      <c r="G43" s="13">
        <f>G44</f>
        <v>5</v>
      </c>
      <c r="H43" s="14"/>
      <c r="I43" s="15">
        <f t="shared" si="7"/>
        <v>5</v>
      </c>
      <c r="J43" s="27">
        <f t="shared" si="2"/>
        <v>31.25</v>
      </c>
      <c r="K43" s="23">
        <f t="shared" si="3"/>
        <v>71.4286</v>
      </c>
    </row>
    <row r="44" spans="1:11" ht="15.75" customHeight="1">
      <c r="A44" s="37" t="s">
        <v>55</v>
      </c>
      <c r="B44" s="31">
        <v>5</v>
      </c>
      <c r="C44" s="32">
        <v>11</v>
      </c>
      <c r="D44" s="32"/>
      <c r="E44" s="33">
        <f t="shared" si="6"/>
        <v>16</v>
      </c>
      <c r="F44" s="8">
        <v>7</v>
      </c>
      <c r="G44" s="16">
        <v>5</v>
      </c>
      <c r="H44" s="17"/>
      <c r="I44" s="18">
        <f t="shared" si="7"/>
        <v>5</v>
      </c>
      <c r="J44" s="28">
        <f t="shared" si="2"/>
        <v>31.25</v>
      </c>
      <c r="K44" s="24">
        <f t="shared" si="3"/>
        <v>71.4286</v>
      </c>
    </row>
    <row r="45" spans="1:11" ht="15.75" customHeight="1">
      <c r="A45" s="39" t="s">
        <v>8</v>
      </c>
      <c r="B45" s="13">
        <v>10</v>
      </c>
      <c r="C45" s="14">
        <v>262</v>
      </c>
      <c r="D45" s="14"/>
      <c r="E45" s="30">
        <f t="shared" si="6"/>
        <v>272</v>
      </c>
      <c r="F45" s="7">
        <f>F46</f>
        <v>113</v>
      </c>
      <c r="G45" s="13">
        <f>G46</f>
        <v>78</v>
      </c>
      <c r="H45" s="14"/>
      <c r="I45" s="15">
        <f t="shared" si="7"/>
        <v>78</v>
      </c>
      <c r="J45" s="27">
        <f t="shared" si="2"/>
        <v>28.6765</v>
      </c>
      <c r="K45" s="23">
        <f t="shared" si="3"/>
        <v>69.0265</v>
      </c>
    </row>
    <row r="46" spans="1:11" ht="15.75" customHeight="1">
      <c r="A46" s="37" t="s">
        <v>56</v>
      </c>
      <c r="B46" s="31">
        <v>10</v>
      </c>
      <c r="C46" s="32">
        <v>262</v>
      </c>
      <c r="D46" s="32"/>
      <c r="E46" s="33">
        <f t="shared" si="6"/>
        <v>272</v>
      </c>
      <c r="F46" s="8">
        <v>113</v>
      </c>
      <c r="G46" s="16">
        <v>78</v>
      </c>
      <c r="H46" s="17"/>
      <c r="I46" s="18">
        <f t="shared" si="7"/>
        <v>78</v>
      </c>
      <c r="J46" s="28">
        <f t="shared" si="2"/>
        <v>28.6765</v>
      </c>
      <c r="K46" s="24">
        <f t="shared" si="3"/>
        <v>69.0265</v>
      </c>
    </row>
    <row r="47" spans="1:11" ht="15.75" customHeight="1">
      <c r="A47" s="39" t="s">
        <v>9</v>
      </c>
      <c r="B47" s="13">
        <v>64</v>
      </c>
      <c r="C47" s="14">
        <v>2861</v>
      </c>
      <c r="D47" s="14"/>
      <c r="E47" s="30">
        <f t="shared" si="6"/>
        <v>2925</v>
      </c>
      <c r="F47" s="7">
        <f>SUM(F48:F51)</f>
        <v>366</v>
      </c>
      <c r="G47" s="13">
        <f>SUM(G48:G51)</f>
        <v>295</v>
      </c>
      <c r="H47" s="14">
        <f>SUM(H48:H51)</f>
        <v>11</v>
      </c>
      <c r="I47" s="15">
        <f t="shared" si="7"/>
        <v>306</v>
      </c>
      <c r="J47" s="27">
        <f t="shared" si="2"/>
        <v>10.4615</v>
      </c>
      <c r="K47" s="23">
        <f t="shared" si="3"/>
        <v>83.6066</v>
      </c>
    </row>
    <row r="48" spans="1:11" ht="15.75" customHeight="1">
      <c r="A48" s="37" t="s">
        <v>57</v>
      </c>
      <c r="B48" s="31"/>
      <c r="C48" s="32">
        <v>64</v>
      </c>
      <c r="D48" s="32"/>
      <c r="E48" s="33">
        <f t="shared" si="6"/>
        <v>64</v>
      </c>
      <c r="F48" s="8">
        <v>13</v>
      </c>
      <c r="G48" s="16">
        <v>5</v>
      </c>
      <c r="H48" s="17"/>
      <c r="I48" s="18">
        <f t="shared" si="7"/>
        <v>5</v>
      </c>
      <c r="J48" s="28">
        <f t="shared" si="2"/>
        <v>7.8125</v>
      </c>
      <c r="K48" s="24">
        <f t="shared" si="3"/>
        <v>38.4615</v>
      </c>
    </row>
    <row r="49" spans="1:11" ht="15.75" customHeight="1">
      <c r="A49" s="37" t="s">
        <v>58</v>
      </c>
      <c r="B49" s="31"/>
      <c r="C49" s="32">
        <v>133</v>
      </c>
      <c r="D49" s="32"/>
      <c r="E49" s="33">
        <f t="shared" si="6"/>
        <v>133</v>
      </c>
      <c r="F49" s="8">
        <v>43</v>
      </c>
      <c r="G49" s="16">
        <v>72</v>
      </c>
      <c r="H49" s="17"/>
      <c r="I49" s="18">
        <f t="shared" si="7"/>
        <v>72</v>
      </c>
      <c r="J49" s="28">
        <f t="shared" si="2"/>
        <v>54.1353</v>
      </c>
      <c r="K49" s="24">
        <f t="shared" si="3"/>
        <v>167.4419</v>
      </c>
    </row>
    <row r="50" spans="1:11" ht="15.75" customHeight="1">
      <c r="A50" s="37" t="s">
        <v>59</v>
      </c>
      <c r="B50" s="31">
        <v>49</v>
      </c>
      <c r="C50" s="32">
        <v>2580</v>
      </c>
      <c r="D50" s="32"/>
      <c r="E50" s="33">
        <f t="shared" si="6"/>
        <v>2629</v>
      </c>
      <c r="F50" s="8">
        <v>302</v>
      </c>
      <c r="G50" s="16">
        <v>214</v>
      </c>
      <c r="H50" s="17"/>
      <c r="I50" s="18">
        <f t="shared" si="7"/>
        <v>214</v>
      </c>
      <c r="J50" s="28">
        <f t="shared" si="2"/>
        <v>8.14</v>
      </c>
      <c r="K50" s="24">
        <f t="shared" si="3"/>
        <v>70.8609</v>
      </c>
    </row>
    <row r="51" spans="1:11" ht="16.5" customHeight="1">
      <c r="A51" s="37" t="s">
        <v>60</v>
      </c>
      <c r="B51" s="31">
        <v>15</v>
      </c>
      <c r="C51" s="32">
        <v>84</v>
      </c>
      <c r="D51" s="32"/>
      <c r="E51" s="33">
        <f t="shared" si="6"/>
        <v>99</v>
      </c>
      <c r="F51" s="8">
        <v>8</v>
      </c>
      <c r="G51" s="16">
        <v>4</v>
      </c>
      <c r="H51" s="17">
        <v>11</v>
      </c>
      <c r="I51" s="18">
        <f t="shared" si="7"/>
        <v>15</v>
      </c>
      <c r="J51" s="28">
        <f t="shared" si="2"/>
        <v>15.1515</v>
      </c>
      <c r="K51" s="24">
        <f t="shared" si="3"/>
        <v>187.5</v>
      </c>
    </row>
    <row r="52" spans="1:11" ht="27" customHeight="1">
      <c r="A52" s="36" t="s">
        <v>10</v>
      </c>
      <c r="B52" s="19">
        <f>B7+B47</f>
        <v>34996</v>
      </c>
      <c r="C52" s="20">
        <f>C7+C47</f>
        <v>211202</v>
      </c>
      <c r="D52" s="20">
        <f>D7+D47</f>
        <v>900</v>
      </c>
      <c r="E52" s="35">
        <f t="shared" si="6"/>
        <v>247098</v>
      </c>
      <c r="F52" s="9">
        <f>F7+F47</f>
        <v>96735</v>
      </c>
      <c r="G52" s="19">
        <f>G7+G47</f>
        <v>80626</v>
      </c>
      <c r="H52" s="20">
        <f>H7+H47</f>
        <v>262</v>
      </c>
      <c r="I52" s="21">
        <f t="shared" si="7"/>
        <v>80888</v>
      </c>
      <c r="J52" s="29">
        <f t="shared" si="2"/>
        <v>32.7352</v>
      </c>
      <c r="K52" s="25">
        <f t="shared" si="3"/>
        <v>83.6181</v>
      </c>
    </row>
    <row r="53" spans="1:11" ht="51.75" customHeight="1">
      <c r="A53" s="64" t="s">
        <v>64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6.5" customHeight="1">
      <c r="A54" s="62" t="s">
        <v>23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64" ht="16.5">
      <c r="A64" s="3"/>
    </row>
    <row r="65" ht="16.5">
      <c r="A65" s="3"/>
    </row>
    <row r="66" ht="16.5">
      <c r="A66" s="3"/>
    </row>
    <row r="67" ht="16.5">
      <c r="A67" s="3"/>
    </row>
    <row r="68" ht="16.5">
      <c r="A68" s="3"/>
    </row>
    <row r="69" ht="16.5">
      <c r="A69" s="3"/>
    </row>
    <row r="70" ht="16.5">
      <c r="A70" s="3"/>
    </row>
    <row r="71" ht="16.5">
      <c r="A71" s="3"/>
    </row>
    <row r="72" ht="16.5">
      <c r="A72" s="3"/>
    </row>
    <row r="73" ht="16.5">
      <c r="A73" s="3"/>
    </row>
    <row r="74" ht="16.5">
      <c r="A74" s="3"/>
    </row>
    <row r="75" ht="16.5">
      <c r="A75" s="3"/>
    </row>
    <row r="76" ht="16.5">
      <c r="A76" s="3"/>
    </row>
    <row r="77" ht="16.5">
      <c r="A77" s="3"/>
    </row>
    <row r="78" ht="16.5">
      <c r="A78" s="3"/>
    </row>
    <row r="79" ht="16.5">
      <c r="A79" s="3"/>
    </row>
    <row r="80" ht="16.5">
      <c r="A80" s="3"/>
    </row>
    <row r="81" ht="16.5">
      <c r="A81" s="3"/>
    </row>
    <row r="82" ht="16.5">
      <c r="A82" s="3"/>
    </row>
    <row r="83" ht="16.5">
      <c r="A83" s="3"/>
    </row>
    <row r="84" ht="16.5">
      <c r="A84" s="3"/>
    </row>
    <row r="85" ht="16.5">
      <c r="A85" s="3"/>
    </row>
    <row r="86" ht="16.5">
      <c r="A86" s="3"/>
    </row>
    <row r="87" ht="16.5">
      <c r="A87" s="3"/>
    </row>
    <row r="88" ht="16.5">
      <c r="A88" s="3"/>
    </row>
    <row r="89" ht="16.5">
      <c r="A89" s="3"/>
    </row>
    <row r="90" ht="16.5">
      <c r="A90" s="3"/>
    </row>
    <row r="91" ht="16.5">
      <c r="A91" s="3"/>
    </row>
    <row r="92" ht="16.5">
      <c r="A92" s="3"/>
    </row>
    <row r="93" ht="16.5">
      <c r="A93" s="3"/>
    </row>
    <row r="94" ht="16.5">
      <c r="A94" s="3"/>
    </row>
    <row r="95" ht="16.5">
      <c r="A95" s="3"/>
    </row>
    <row r="96" ht="16.5">
      <c r="A96" s="3"/>
    </row>
    <row r="97" ht="16.5">
      <c r="A97" s="3"/>
    </row>
    <row r="98" ht="16.5">
      <c r="A98" s="3"/>
    </row>
    <row r="99" ht="16.5">
      <c r="A99" s="3"/>
    </row>
    <row r="100" ht="16.5">
      <c r="A100" s="3"/>
    </row>
    <row r="101" ht="16.5">
      <c r="A101" s="3"/>
    </row>
    <row r="102" ht="16.5">
      <c r="A102" s="3"/>
    </row>
    <row r="103" ht="16.5">
      <c r="A103" s="3"/>
    </row>
    <row r="104" ht="16.5">
      <c r="A104" s="3"/>
    </row>
    <row r="105" ht="16.5">
      <c r="A105" s="3"/>
    </row>
    <row r="106" ht="16.5">
      <c r="A106" s="3"/>
    </row>
    <row r="107" ht="16.5">
      <c r="A107" s="3"/>
    </row>
    <row r="108" ht="16.5">
      <c r="A108" s="3"/>
    </row>
    <row r="109" ht="16.5">
      <c r="A109" s="3"/>
    </row>
    <row r="110" ht="16.5">
      <c r="A110" s="3"/>
    </row>
    <row r="111" ht="16.5">
      <c r="A111" s="3"/>
    </row>
    <row r="112" ht="16.5">
      <c r="A112" s="3"/>
    </row>
    <row r="113" ht="16.5">
      <c r="A113" s="3"/>
    </row>
    <row r="114" ht="16.5">
      <c r="A114" s="3"/>
    </row>
    <row r="115" ht="16.5">
      <c r="A115" s="3"/>
    </row>
    <row r="116" ht="16.5">
      <c r="A116" s="3"/>
    </row>
    <row r="117" ht="16.5">
      <c r="A117" s="3"/>
    </row>
    <row r="118" ht="16.5">
      <c r="A118" s="3"/>
    </row>
    <row r="119" ht="16.5">
      <c r="A119" s="3"/>
    </row>
    <row r="120" ht="16.5">
      <c r="A120" s="3"/>
    </row>
    <row r="121" ht="16.5">
      <c r="A121" s="3"/>
    </row>
    <row r="122" ht="16.5">
      <c r="A122" s="3"/>
    </row>
    <row r="123" ht="16.5">
      <c r="A123" s="3"/>
    </row>
    <row r="124" ht="16.5">
      <c r="A124" s="3"/>
    </row>
    <row r="125" ht="16.5">
      <c r="A125" s="3"/>
    </row>
    <row r="126" ht="16.5">
      <c r="A126" s="3"/>
    </row>
    <row r="127" ht="16.5">
      <c r="A127" s="3"/>
    </row>
    <row r="128" ht="16.5">
      <c r="A128" s="3"/>
    </row>
    <row r="129" ht="16.5">
      <c r="A129" s="3"/>
    </row>
    <row r="130" ht="16.5">
      <c r="A130" s="3"/>
    </row>
  </sheetData>
  <mergeCells count="15">
    <mergeCell ref="A2:K2"/>
    <mergeCell ref="B5:B6"/>
    <mergeCell ref="C5:C6"/>
    <mergeCell ref="D5:D6"/>
    <mergeCell ref="E5:E6"/>
    <mergeCell ref="H5:H6"/>
    <mergeCell ref="I5:I6"/>
    <mergeCell ref="B4:E4"/>
    <mergeCell ref="A54:K54"/>
    <mergeCell ref="A53:K53"/>
    <mergeCell ref="A4:A6"/>
    <mergeCell ref="F4:F6"/>
    <mergeCell ref="G4:K4"/>
    <mergeCell ref="J5:J6"/>
    <mergeCell ref="K5:K6"/>
  </mergeCells>
  <printOptions horizontalCentered="1"/>
  <pageMargins left="0.4330708661417323" right="0.5118110236220472" top="0.55" bottom="0.59" header="0.29" footer="0.2755905511811024"/>
  <pageSetup horizontalDpi="600" verticalDpi="600" orientation="landscape" pageOrder="overThenDown" paperSize="9" r:id="rId1"/>
  <headerFooter alignWithMargins="0">
    <oddFooter>&amp;C&amp;"Times New Roman,標準"&amp;P+16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2002-09-09T00:43:44Z</cp:lastPrinted>
  <dcterms:created xsi:type="dcterms:W3CDTF">2000-02-23T02:18:29Z</dcterms:created>
  <dcterms:modified xsi:type="dcterms:W3CDTF">2008-11-13T10:09:06Z</dcterms:modified>
  <cp:category>I14</cp:category>
  <cp:version/>
  <cp:contentType/>
  <cp:contentStatus/>
</cp:coreProperties>
</file>