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50" windowHeight="5955" activeTab="0"/>
  </bookViews>
  <sheets>
    <sheet name="表6國營固產" sheetId="1" r:id="rId1"/>
  </sheets>
  <definedNames>
    <definedName name="_xlnm.Print_Area" localSheetId="0">'表6國營固產'!$A$1:$G$45</definedName>
    <definedName name="_xlnm.Print_Titles" localSheetId="0">'表6國營固產'!$1:$6</definedName>
  </definedNames>
  <calcPr fullCalcOnLoad="1"/>
</workbook>
</file>

<file path=xl/sharedStrings.xml><?xml version="1.0" encoding="utf-8"?>
<sst xmlns="http://schemas.openxmlformats.org/spreadsheetml/2006/main" count="51" uniqueCount="51">
  <si>
    <t>表六</t>
  </si>
  <si>
    <t>單位:百萬元</t>
  </si>
  <si>
    <t xml:space="preserve">主 管 機 關 及 事 業 單 位 名 稱 </t>
  </si>
  <si>
    <t>可 支 用 預 算 數</t>
  </si>
  <si>
    <t>累計執行數</t>
  </si>
  <si>
    <t>占可支用
預算數
％</t>
  </si>
  <si>
    <t>上次轉入數</t>
  </si>
  <si>
    <t>法定預算數</t>
  </si>
  <si>
    <t>奉准先行辦理補辦預算數</t>
  </si>
  <si>
    <t>合  計</t>
  </si>
  <si>
    <t/>
  </si>
  <si>
    <t>行政院主管</t>
  </si>
  <si>
    <t xml:space="preserve"> 1.中央銀行</t>
  </si>
  <si>
    <t>經濟部主管</t>
  </si>
  <si>
    <t xml:space="preserve"> 2.臺灣糖業公司</t>
  </si>
  <si>
    <t xml:space="preserve"> 3.臺鹽實業公司</t>
  </si>
  <si>
    <t>財政部主管</t>
  </si>
  <si>
    <t>教育部主管</t>
  </si>
  <si>
    <t>交通部主管</t>
  </si>
  <si>
    <t>行政院國軍退除役官兵輔導委員會主管</t>
  </si>
  <si>
    <t>行政院勞工委員會主管</t>
  </si>
  <si>
    <t>行政院衛生署主管</t>
  </si>
  <si>
    <t xml:space="preserve">       合          計</t>
  </si>
  <si>
    <r>
      <t>九十一年度國營事業固定資產投資計畫預算截至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月底執行情形</t>
    </r>
  </si>
  <si>
    <r>
      <t xml:space="preserve">  </t>
    </r>
    <r>
      <rPr>
        <sz val="12"/>
        <rFont val="標楷體"/>
        <family val="4"/>
      </rPr>
      <t>4.中國造船公司</t>
    </r>
  </si>
  <si>
    <r>
      <t xml:space="preserve">  </t>
    </r>
    <r>
      <rPr>
        <sz val="12"/>
        <rFont val="標楷體"/>
        <family val="4"/>
      </rPr>
      <t>5.中國石油公司</t>
    </r>
  </si>
  <si>
    <r>
      <t xml:space="preserve">  </t>
    </r>
    <r>
      <rPr>
        <sz val="12"/>
        <rFont val="標楷體"/>
        <family val="4"/>
      </rPr>
      <t>6.臺灣電力公司</t>
    </r>
  </si>
  <si>
    <r>
      <t xml:space="preserve">  </t>
    </r>
    <r>
      <rPr>
        <sz val="12"/>
        <rFont val="標楷體"/>
        <family val="4"/>
      </rPr>
      <t>7.漢翔航空工業公司</t>
    </r>
  </si>
  <si>
    <r>
      <t xml:space="preserve">  </t>
    </r>
    <r>
      <rPr>
        <sz val="12"/>
        <rFont val="標楷體"/>
        <family val="4"/>
      </rPr>
      <t>8.高雄硫酸錏公司</t>
    </r>
  </si>
  <si>
    <r>
      <t xml:space="preserve">  </t>
    </r>
    <r>
      <rPr>
        <sz val="12"/>
        <rFont val="標楷體"/>
        <family val="4"/>
      </rPr>
      <t>9.臺灣省農工企業公司</t>
    </r>
  </si>
  <si>
    <r>
      <t xml:space="preserve">  </t>
    </r>
    <r>
      <rPr>
        <sz val="12"/>
        <rFont val="標楷體"/>
        <family val="4"/>
      </rPr>
      <t>10.唐榮鐵工廠公司</t>
    </r>
  </si>
  <si>
    <r>
      <t xml:space="preserve">  </t>
    </r>
    <r>
      <rPr>
        <sz val="12"/>
        <rFont val="標楷體"/>
        <family val="4"/>
      </rPr>
      <t>11.臺灣省自來水公司</t>
    </r>
  </si>
  <si>
    <r>
      <t xml:space="preserve">  </t>
    </r>
    <r>
      <rPr>
        <sz val="12"/>
        <rFont val="標楷體"/>
        <family val="4"/>
      </rPr>
      <t>12.中國輸出入銀行</t>
    </r>
  </si>
  <si>
    <r>
      <t xml:space="preserve">  </t>
    </r>
    <r>
      <rPr>
        <sz val="12"/>
        <rFont val="標楷體"/>
        <family val="4"/>
      </rPr>
      <t>13.中央信託局</t>
    </r>
  </si>
  <si>
    <r>
      <t xml:space="preserve">  </t>
    </r>
    <r>
      <rPr>
        <sz val="12"/>
        <rFont val="標楷體"/>
        <family val="4"/>
      </rPr>
      <t>14.中央存款保險公司</t>
    </r>
  </si>
  <si>
    <r>
      <t xml:space="preserve">  </t>
    </r>
    <r>
      <rPr>
        <sz val="12"/>
        <rFont val="標楷體"/>
        <family val="4"/>
      </rPr>
      <t>15.臺灣銀行</t>
    </r>
  </si>
  <si>
    <r>
      <t xml:space="preserve">  </t>
    </r>
    <r>
      <rPr>
        <sz val="12"/>
        <rFont val="標楷體"/>
        <family val="4"/>
      </rPr>
      <t>16.臺灣土地銀行</t>
    </r>
  </si>
  <si>
    <r>
      <t xml:space="preserve">  </t>
    </r>
    <r>
      <rPr>
        <sz val="12"/>
        <rFont val="標楷體"/>
        <family val="4"/>
      </rPr>
      <t>17.合作金庫銀行公司</t>
    </r>
  </si>
  <si>
    <r>
      <t xml:space="preserve">  </t>
    </r>
    <r>
      <rPr>
        <sz val="12"/>
        <rFont val="標楷體"/>
        <family val="4"/>
      </rPr>
      <t>18.財政部印刷廠</t>
    </r>
  </si>
  <si>
    <r>
      <t xml:space="preserve">  19</t>
    </r>
    <r>
      <rPr>
        <sz val="12"/>
        <rFont val="標楷體"/>
        <family val="4"/>
      </rPr>
      <t>.臺灣省菸酒公賣局</t>
    </r>
  </si>
  <si>
    <r>
      <t xml:space="preserve">  </t>
    </r>
    <r>
      <rPr>
        <sz val="12"/>
        <rFont val="標楷體"/>
        <family val="4"/>
      </rPr>
      <t>20.臺灣書店</t>
    </r>
  </si>
  <si>
    <r>
      <t xml:space="preserve">  </t>
    </r>
    <r>
      <rPr>
        <sz val="12"/>
        <rFont val="標楷體"/>
        <family val="4"/>
      </rPr>
      <t>21.郵政總局</t>
    </r>
  </si>
  <si>
    <r>
      <t xml:space="preserve">  </t>
    </r>
    <r>
      <rPr>
        <sz val="12"/>
        <rFont val="標楷體"/>
        <family val="4"/>
      </rPr>
      <t>22.中華電信公司</t>
    </r>
  </si>
  <si>
    <r>
      <t xml:space="preserve">  </t>
    </r>
    <r>
      <rPr>
        <sz val="12"/>
        <rFont val="標楷體"/>
        <family val="4"/>
      </rPr>
      <t>23.臺灣鐵路管理局</t>
    </r>
  </si>
  <si>
    <r>
      <t xml:space="preserve">  </t>
    </r>
    <r>
      <rPr>
        <sz val="12"/>
        <rFont val="標楷體"/>
        <family val="4"/>
      </rPr>
      <t>24.基隆港務局</t>
    </r>
  </si>
  <si>
    <r>
      <t xml:space="preserve">  </t>
    </r>
    <r>
      <rPr>
        <sz val="12"/>
        <rFont val="標楷體"/>
        <family val="4"/>
      </rPr>
      <t>25.臺中港務局</t>
    </r>
  </si>
  <si>
    <r>
      <t xml:space="preserve">  </t>
    </r>
    <r>
      <rPr>
        <sz val="12"/>
        <rFont val="標楷體"/>
        <family val="4"/>
      </rPr>
      <t>26.高雄港務局</t>
    </r>
  </si>
  <si>
    <r>
      <t xml:space="preserve">  </t>
    </r>
    <r>
      <rPr>
        <sz val="12"/>
        <rFont val="標楷體"/>
        <family val="4"/>
      </rPr>
      <t>27.花蓮港務局</t>
    </r>
  </si>
  <si>
    <r>
      <t xml:space="preserve">  </t>
    </r>
    <r>
      <rPr>
        <sz val="12"/>
        <rFont val="標楷體"/>
        <family val="4"/>
      </rPr>
      <t>28.榮民工程公司</t>
    </r>
  </si>
  <si>
    <r>
      <t xml:space="preserve">  29</t>
    </r>
    <r>
      <rPr>
        <sz val="12"/>
        <rFont val="標楷體"/>
        <family val="4"/>
      </rPr>
      <t>.勞工保險局</t>
    </r>
  </si>
  <si>
    <r>
      <t xml:space="preserve">  </t>
    </r>
    <r>
      <rPr>
        <sz val="12"/>
        <rFont val="標楷體"/>
        <family val="4"/>
      </rPr>
      <t>30.中央健康保險局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</si>
</sst>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5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176" fontId="8" fillId="0" borderId="0" xfId="15" applyFont="1" applyBorder="1" applyAlignment="1" applyProtection="1">
      <alignment horizontal="center"/>
      <protection/>
    </xf>
    <xf numFmtId="176" fontId="9" fillId="0" borderId="0" xfId="15" applyFont="1" applyBorder="1" applyAlignment="1" applyProtection="1" quotePrefix="1">
      <alignment horizontal="left"/>
      <protection/>
    </xf>
    <xf numFmtId="3" fontId="2" fillId="0" borderId="0" xfId="15" applyNumberFormat="1" applyFont="1" applyBorder="1">
      <alignment/>
      <protection/>
    </xf>
    <xf numFmtId="4" fontId="2" fillId="0" borderId="0" xfId="15" applyNumberFormat="1" applyFont="1" applyBorder="1">
      <alignment/>
      <protection/>
    </xf>
    <xf numFmtId="176" fontId="9" fillId="0" borderId="0" xfId="15" applyFont="1" applyAlignment="1" applyProtection="1" quotePrefix="1">
      <alignment horizontal="right"/>
      <protection/>
    </xf>
    <xf numFmtId="3" fontId="9" fillId="0" borderId="1" xfId="15" applyNumberFormat="1" applyFont="1" applyBorder="1" applyAlignment="1">
      <alignment horizontal="centerContinuous" vertical="center"/>
      <protection/>
    </xf>
    <xf numFmtId="4" fontId="9" fillId="0" borderId="1" xfId="15" applyNumberFormat="1" applyFont="1" applyBorder="1" applyAlignment="1" applyProtection="1">
      <alignment horizontal="centerContinuous" vertical="center"/>
      <protection/>
    </xf>
    <xf numFmtId="0" fontId="11" fillId="0" borderId="1" xfId="0" applyFont="1" applyBorder="1" applyAlignment="1">
      <alignment horizontal="left"/>
    </xf>
    <xf numFmtId="177" fontId="12" fillId="0" borderId="1" xfId="0" applyNumberFormat="1" applyFont="1" applyBorder="1" applyAlignment="1" applyProtection="1">
      <alignment horizontal="right"/>
      <protection/>
    </xf>
    <xf numFmtId="177" fontId="12" fillId="0" borderId="1" xfId="0" applyNumberFormat="1" applyFont="1" applyBorder="1" applyAlignment="1" applyProtection="1">
      <alignment/>
      <protection/>
    </xf>
    <xf numFmtId="177" fontId="12" fillId="0" borderId="2" xfId="0" applyNumberFormat="1" applyFont="1" applyBorder="1" applyAlignment="1" applyProtection="1">
      <alignment/>
      <protection/>
    </xf>
    <xf numFmtId="177" fontId="12" fillId="0" borderId="3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left"/>
    </xf>
    <xf numFmtId="177" fontId="2" fillId="0" borderId="1" xfId="0" applyNumberFormat="1" applyFont="1" applyBorder="1" applyAlignment="1" applyProtection="1">
      <alignment horizontal="right"/>
      <protection/>
    </xf>
    <xf numFmtId="177" fontId="2" fillId="0" borderId="1" xfId="0" applyNumberFormat="1" applyFont="1" applyBorder="1" applyAlignment="1" applyProtection="1">
      <alignment/>
      <protection/>
    </xf>
    <xf numFmtId="177" fontId="2" fillId="0" borderId="3" xfId="0" applyNumberFormat="1" applyFont="1" applyBorder="1" applyAlignment="1" applyProtection="1">
      <alignment/>
      <protection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11" fillId="0" borderId="1" xfId="0" applyFont="1" applyBorder="1" applyAlignment="1">
      <alignment/>
    </xf>
    <xf numFmtId="176" fontId="14" fillId="2" borderId="1" xfId="15" applyFont="1" applyFill="1" applyBorder="1" applyAlignment="1" applyProtection="1">
      <alignment horizontal="left" vertical="center" wrapText="1"/>
      <protection/>
    </xf>
    <xf numFmtId="176" fontId="5" fillId="0" borderId="0" xfId="15" applyFont="1" applyBorder="1" applyAlignment="1" applyProtection="1">
      <alignment horizontal="center"/>
      <protection/>
    </xf>
    <xf numFmtId="4" fontId="9" fillId="0" borderId="2" xfId="15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176" fontId="10" fillId="0" borderId="1" xfId="15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3" fontId="9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9" fillId="0" borderId="1" xfId="15" applyNumberFormat="1" applyFont="1" applyBorder="1" applyAlignment="1" applyProtection="1">
      <alignment horizontal="center" vertical="center" wrapText="1"/>
      <protection/>
    </xf>
    <xf numFmtId="4" fontId="9" fillId="0" borderId="1" xfId="15" applyNumberFormat="1" applyFont="1" applyBorder="1" applyAlignment="1" applyProtection="1">
      <alignment horizontal="center" vertical="center"/>
      <protection/>
    </xf>
    <xf numFmtId="176" fontId="1" fillId="0" borderId="1" xfId="15" applyFont="1" applyBorder="1" applyAlignment="1">
      <alignment horizontal="center" vertical="center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276225</xdr:colOff>
      <xdr:row>186</xdr:row>
      <xdr:rowOff>104775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137725" y="38614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4"/>
  <sheetViews>
    <sheetView tabSelected="1" zoomScale="75" zoomScaleNormal="75" zoomScaleSheetLayoutView="50" workbookViewId="0" topLeftCell="A1">
      <selection activeCell="A2" sqref="A2:G2"/>
    </sheetView>
  </sheetViews>
  <sheetFormatPr defaultColWidth="9.00390625" defaultRowHeight="16.5"/>
  <cols>
    <col min="1" max="1" width="39.50390625" style="23" customWidth="1"/>
    <col min="2" max="2" width="15.125" style="0" customWidth="1"/>
    <col min="3" max="3" width="13.875" style="0" customWidth="1"/>
    <col min="4" max="4" width="10.75390625" style="0" customWidth="1"/>
    <col min="5" max="5" width="10.00390625" style="0" customWidth="1"/>
    <col min="6" max="6" width="20.625" style="0" customWidth="1"/>
    <col min="7" max="7" width="13.25390625" style="0" customWidth="1"/>
    <col min="8" max="8" width="8.75390625" style="0" customWidth="1"/>
    <col min="9" max="9" width="9.375" style="0" customWidth="1"/>
    <col min="10" max="10" width="10.25390625" style="0" customWidth="1"/>
  </cols>
  <sheetData>
    <row r="1" ht="18" customHeight="1">
      <c r="A1" s="1" t="s">
        <v>0</v>
      </c>
    </row>
    <row r="2" spans="1:11" ht="21.75" customHeight="1">
      <c r="A2" s="26" t="s">
        <v>23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0" ht="15" customHeight="1">
      <c r="A3" s="3"/>
      <c r="B3" s="4"/>
      <c r="C3" s="5"/>
      <c r="D3" s="5"/>
      <c r="E3" s="5"/>
      <c r="F3" s="5"/>
      <c r="G3" s="6" t="s">
        <v>1</v>
      </c>
      <c r="H3" s="5"/>
      <c r="I3" s="5"/>
      <c r="J3" s="5"/>
    </row>
    <row r="4" spans="1:7" ht="18.75" customHeight="1">
      <c r="A4" s="29" t="s">
        <v>2</v>
      </c>
      <c r="B4" s="7" t="s">
        <v>3</v>
      </c>
      <c r="C4" s="8"/>
      <c r="D4" s="8"/>
      <c r="E4" s="8"/>
      <c r="F4" s="27" t="s">
        <v>4</v>
      </c>
      <c r="G4" s="27" t="s">
        <v>5</v>
      </c>
    </row>
    <row r="5" spans="1:7" ht="17.25" customHeight="1">
      <c r="A5" s="30"/>
      <c r="B5" s="31" t="s">
        <v>6</v>
      </c>
      <c r="C5" s="31" t="s">
        <v>7</v>
      </c>
      <c r="D5" s="33" t="s">
        <v>8</v>
      </c>
      <c r="E5" s="34" t="s">
        <v>9</v>
      </c>
      <c r="F5" s="28"/>
      <c r="G5" s="28"/>
    </row>
    <row r="6" spans="1:7" ht="30" customHeight="1">
      <c r="A6" s="30"/>
      <c r="B6" s="32"/>
      <c r="C6" s="32" t="s">
        <v>10</v>
      </c>
      <c r="D6" s="33"/>
      <c r="E6" s="35"/>
      <c r="F6" s="28"/>
      <c r="G6" s="28"/>
    </row>
    <row r="7" spans="1:7" s="14" customFormat="1" ht="15" customHeight="1">
      <c r="A7" s="9" t="s">
        <v>11</v>
      </c>
      <c r="B7" s="10">
        <f>B8</f>
        <v>0</v>
      </c>
      <c r="C7" s="10">
        <f>C8</f>
        <v>271</v>
      </c>
      <c r="D7" s="10">
        <f>D8</f>
        <v>0</v>
      </c>
      <c r="E7" s="11">
        <f aca="true" t="shared" si="0" ref="E7:E45">B7+C7+D7</f>
        <v>271</v>
      </c>
      <c r="F7" s="12">
        <f>F8</f>
        <v>267</v>
      </c>
      <c r="G7" s="13">
        <f aca="true" t="shared" si="1" ref="G7:G45">F7/E7*100</f>
        <v>98.5239852398524</v>
      </c>
    </row>
    <row r="8" spans="1:7" ht="15" customHeight="1">
      <c r="A8" s="15" t="s">
        <v>12</v>
      </c>
      <c r="B8" s="16"/>
      <c r="C8" s="17">
        <v>271</v>
      </c>
      <c r="D8" s="17"/>
      <c r="E8" s="17">
        <f t="shared" si="0"/>
        <v>271</v>
      </c>
      <c r="F8" s="17">
        <v>267</v>
      </c>
      <c r="G8" s="18">
        <f t="shared" si="1"/>
        <v>98.5239852398524</v>
      </c>
    </row>
    <row r="9" spans="1:7" s="14" customFormat="1" ht="15" customHeight="1">
      <c r="A9" s="9" t="s">
        <v>13</v>
      </c>
      <c r="B9" s="10">
        <f>SUM(B10:B19)</f>
        <v>68465</v>
      </c>
      <c r="C9" s="10">
        <f>SUM(C10:C19)</f>
        <v>143988</v>
      </c>
      <c r="D9" s="10">
        <f>SUM(D10:D19)</f>
        <v>2229</v>
      </c>
      <c r="E9" s="11">
        <f t="shared" si="0"/>
        <v>214682</v>
      </c>
      <c r="F9" s="11">
        <f>SUM(F10:F19)</f>
        <v>152822</v>
      </c>
      <c r="G9" s="11">
        <f t="shared" si="1"/>
        <v>71.18528800737836</v>
      </c>
    </row>
    <row r="10" spans="1:7" ht="15" customHeight="1">
      <c r="A10" s="19" t="s">
        <v>14</v>
      </c>
      <c r="B10" s="16">
        <v>2222</v>
      </c>
      <c r="C10" s="17">
        <v>5444</v>
      </c>
      <c r="D10" s="17">
        <v>169</v>
      </c>
      <c r="E10" s="17">
        <f t="shared" si="0"/>
        <v>7835</v>
      </c>
      <c r="F10" s="17">
        <v>4146</v>
      </c>
      <c r="G10" s="17">
        <f t="shared" si="1"/>
        <v>52.91640076579451</v>
      </c>
    </row>
    <row r="11" spans="1:7" ht="15" customHeight="1">
      <c r="A11" s="19" t="s">
        <v>15</v>
      </c>
      <c r="B11" s="16">
        <v>110</v>
      </c>
      <c r="C11" s="17">
        <v>145</v>
      </c>
      <c r="D11" s="17"/>
      <c r="E11" s="17">
        <f t="shared" si="0"/>
        <v>255</v>
      </c>
      <c r="F11" s="17">
        <v>196</v>
      </c>
      <c r="G11" s="17">
        <f t="shared" si="1"/>
        <v>76.86274509803923</v>
      </c>
    </row>
    <row r="12" spans="1:7" ht="15" customHeight="1">
      <c r="A12" s="20" t="s">
        <v>24</v>
      </c>
      <c r="B12" s="16">
        <v>26</v>
      </c>
      <c r="C12" s="17">
        <v>175</v>
      </c>
      <c r="D12" s="17"/>
      <c r="E12" s="17">
        <f t="shared" si="0"/>
        <v>201</v>
      </c>
      <c r="F12" s="17">
        <v>158</v>
      </c>
      <c r="G12" s="17">
        <f t="shared" si="1"/>
        <v>78.60696517412936</v>
      </c>
    </row>
    <row r="13" spans="1:7" ht="15" customHeight="1">
      <c r="A13" s="20" t="s">
        <v>25</v>
      </c>
      <c r="B13" s="16">
        <v>2686</v>
      </c>
      <c r="C13" s="17">
        <v>12316</v>
      </c>
      <c r="D13" s="17">
        <v>8</v>
      </c>
      <c r="E13" s="17">
        <f t="shared" si="0"/>
        <v>15010</v>
      </c>
      <c r="F13" s="17">
        <v>12565</v>
      </c>
      <c r="G13" s="17">
        <f t="shared" si="1"/>
        <v>83.71085942704863</v>
      </c>
    </row>
    <row r="14" spans="1:42" ht="15" customHeight="1">
      <c r="A14" s="20" t="s">
        <v>26</v>
      </c>
      <c r="B14" s="16">
        <v>58619</v>
      </c>
      <c r="C14" s="17">
        <v>111215</v>
      </c>
      <c r="D14" s="17">
        <v>1441</v>
      </c>
      <c r="E14" s="17">
        <f t="shared" si="0"/>
        <v>171275</v>
      </c>
      <c r="F14" s="17">
        <v>125259</v>
      </c>
      <c r="G14" s="17">
        <f t="shared" si="1"/>
        <v>73.13326521675668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7" ht="15" customHeight="1">
      <c r="A15" s="21" t="s">
        <v>27</v>
      </c>
      <c r="B15" s="16">
        <v>19</v>
      </c>
      <c r="C15" s="17">
        <v>295</v>
      </c>
      <c r="D15" s="17"/>
      <c r="E15" s="17">
        <f t="shared" si="0"/>
        <v>314</v>
      </c>
      <c r="F15" s="17">
        <v>261</v>
      </c>
      <c r="G15" s="17">
        <f t="shared" si="1"/>
        <v>83.12101910828027</v>
      </c>
    </row>
    <row r="16" spans="1:13" ht="15" customHeight="1">
      <c r="A16" s="22" t="s">
        <v>28</v>
      </c>
      <c r="B16" s="16">
        <v>41</v>
      </c>
      <c r="C16" s="17">
        <v>2</v>
      </c>
      <c r="D16" s="17">
        <v>11</v>
      </c>
      <c r="E16" s="17">
        <f t="shared" si="0"/>
        <v>54</v>
      </c>
      <c r="F16" s="17">
        <v>50</v>
      </c>
      <c r="G16" s="17">
        <f t="shared" si="1"/>
        <v>92.5925925925926</v>
      </c>
      <c r="H16" s="23"/>
      <c r="I16" s="23"/>
      <c r="J16" s="23"/>
      <c r="K16" s="23"/>
      <c r="L16" s="23"/>
      <c r="M16" s="23"/>
    </row>
    <row r="17" spans="1:7" ht="15" customHeight="1">
      <c r="A17" s="22" t="s">
        <v>29</v>
      </c>
      <c r="B17" s="16"/>
      <c r="C17" s="17">
        <v>5</v>
      </c>
      <c r="D17" s="17"/>
      <c r="E17" s="17">
        <f t="shared" si="0"/>
        <v>5</v>
      </c>
      <c r="F17" s="17">
        <v>0</v>
      </c>
      <c r="G17" s="17">
        <f t="shared" si="1"/>
        <v>0</v>
      </c>
    </row>
    <row r="18" spans="1:7" ht="15" customHeight="1">
      <c r="A18" s="22" t="s">
        <v>30</v>
      </c>
      <c r="B18" s="16">
        <v>216</v>
      </c>
      <c r="C18" s="17">
        <v>314</v>
      </c>
      <c r="D18" s="17"/>
      <c r="E18" s="17">
        <f t="shared" si="0"/>
        <v>530</v>
      </c>
      <c r="F18" s="17">
        <v>162</v>
      </c>
      <c r="G18" s="17">
        <f t="shared" si="1"/>
        <v>30.566037735849054</v>
      </c>
    </row>
    <row r="19" spans="1:7" ht="15" customHeight="1">
      <c r="A19" s="22" t="s">
        <v>31</v>
      </c>
      <c r="B19" s="16">
        <v>4526</v>
      </c>
      <c r="C19" s="17">
        <v>14077</v>
      </c>
      <c r="D19" s="17">
        <v>600</v>
      </c>
      <c r="E19" s="17">
        <f t="shared" si="0"/>
        <v>19203</v>
      </c>
      <c r="F19" s="17">
        <v>10025</v>
      </c>
      <c r="G19" s="17">
        <f t="shared" si="1"/>
        <v>52.205384575326775</v>
      </c>
    </row>
    <row r="20" spans="1:7" s="14" customFormat="1" ht="15" customHeight="1">
      <c r="A20" s="24" t="s">
        <v>16</v>
      </c>
      <c r="B20" s="10">
        <f>SUM(B21:B28)</f>
        <v>2093</v>
      </c>
      <c r="C20" s="10">
        <f>SUM(C21:C28)</f>
        <v>4275</v>
      </c>
      <c r="D20" s="10">
        <f>SUM(D21:D28)</f>
        <v>76</v>
      </c>
      <c r="E20" s="11">
        <f t="shared" si="0"/>
        <v>6444</v>
      </c>
      <c r="F20" s="11">
        <f>SUM(F21:F28)</f>
        <v>4384</v>
      </c>
      <c r="G20" s="11">
        <f t="shared" si="1"/>
        <v>68.03227808814401</v>
      </c>
    </row>
    <row r="21" spans="1:7" ht="15" customHeight="1">
      <c r="A21" s="21" t="s">
        <v>32</v>
      </c>
      <c r="B21" s="16"/>
      <c r="C21" s="17">
        <v>11</v>
      </c>
      <c r="D21" s="17"/>
      <c r="E21" s="17">
        <f t="shared" si="0"/>
        <v>11</v>
      </c>
      <c r="F21" s="17">
        <v>11</v>
      </c>
      <c r="G21" s="17">
        <f t="shared" si="1"/>
        <v>100</v>
      </c>
    </row>
    <row r="22" spans="1:7" ht="15" customHeight="1">
      <c r="A22" s="22" t="s">
        <v>33</v>
      </c>
      <c r="B22" s="16"/>
      <c r="C22" s="17">
        <v>105</v>
      </c>
      <c r="D22" s="17"/>
      <c r="E22" s="17">
        <f t="shared" si="0"/>
        <v>105</v>
      </c>
      <c r="F22" s="17">
        <v>101</v>
      </c>
      <c r="G22" s="17">
        <f t="shared" si="1"/>
        <v>96.19047619047619</v>
      </c>
    </row>
    <row r="23" spans="1:7" ht="15" customHeight="1">
      <c r="A23" s="22" t="s">
        <v>34</v>
      </c>
      <c r="B23" s="16"/>
      <c r="C23" s="17">
        <v>54</v>
      </c>
      <c r="D23" s="17"/>
      <c r="E23" s="17">
        <f t="shared" si="0"/>
        <v>54</v>
      </c>
      <c r="F23" s="17">
        <v>45</v>
      </c>
      <c r="G23" s="17">
        <f t="shared" si="1"/>
        <v>83.33333333333334</v>
      </c>
    </row>
    <row r="24" spans="1:7" ht="15" customHeight="1">
      <c r="A24" s="22" t="s">
        <v>35</v>
      </c>
      <c r="B24" s="16">
        <v>545</v>
      </c>
      <c r="C24" s="17">
        <v>994</v>
      </c>
      <c r="D24" s="17"/>
      <c r="E24" s="17">
        <f t="shared" si="0"/>
        <v>1539</v>
      </c>
      <c r="F24" s="17">
        <v>1072</v>
      </c>
      <c r="G24" s="17">
        <f t="shared" si="1"/>
        <v>69.65562053281351</v>
      </c>
    </row>
    <row r="25" spans="1:38" ht="15" customHeight="1">
      <c r="A25" s="22" t="s">
        <v>36</v>
      </c>
      <c r="B25" s="16">
        <v>25</v>
      </c>
      <c r="C25" s="17">
        <v>786</v>
      </c>
      <c r="D25" s="17">
        <v>76</v>
      </c>
      <c r="E25" s="17">
        <f t="shared" si="0"/>
        <v>887</v>
      </c>
      <c r="F25" s="17">
        <v>792</v>
      </c>
      <c r="G25" s="17">
        <f t="shared" si="1"/>
        <v>89.28974069898534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15" customHeight="1">
      <c r="A26" s="22" t="s">
        <v>37</v>
      </c>
      <c r="B26" s="16">
        <v>66</v>
      </c>
      <c r="C26" s="17">
        <v>775</v>
      </c>
      <c r="D26" s="17"/>
      <c r="E26" s="17">
        <f t="shared" si="0"/>
        <v>841</v>
      </c>
      <c r="F26" s="17">
        <v>455</v>
      </c>
      <c r="G26" s="17">
        <f t="shared" si="1"/>
        <v>54.10225921521997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15" customHeight="1">
      <c r="A27" s="22" t="s">
        <v>38</v>
      </c>
      <c r="B27" s="16">
        <v>307</v>
      </c>
      <c r="C27" s="17">
        <v>5</v>
      </c>
      <c r="D27" s="17"/>
      <c r="E27" s="17">
        <f t="shared" si="0"/>
        <v>312</v>
      </c>
      <c r="F27" s="17">
        <v>12</v>
      </c>
      <c r="G27" s="17">
        <f t="shared" si="1"/>
        <v>3.8461538461538463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6" ht="15" customHeight="1">
      <c r="A28" s="22" t="s">
        <v>39</v>
      </c>
      <c r="B28" s="16">
        <v>1150</v>
      </c>
      <c r="C28" s="17">
        <v>1545</v>
      </c>
      <c r="D28" s="17"/>
      <c r="E28" s="17">
        <f t="shared" si="0"/>
        <v>2695</v>
      </c>
      <c r="F28" s="17">
        <v>1896</v>
      </c>
      <c r="G28" s="17">
        <f t="shared" si="1"/>
        <v>70.35250463821893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7" s="14" customFormat="1" ht="15" customHeight="1">
      <c r="A29" s="24" t="s">
        <v>17</v>
      </c>
      <c r="B29" s="10">
        <f>B30</f>
        <v>1</v>
      </c>
      <c r="C29" s="10">
        <f>C30</f>
        <v>1</v>
      </c>
      <c r="D29" s="10">
        <f>D30</f>
        <v>0</v>
      </c>
      <c r="E29" s="11">
        <f t="shared" si="0"/>
        <v>2</v>
      </c>
      <c r="F29" s="11">
        <f>F30</f>
        <v>2</v>
      </c>
      <c r="G29" s="11">
        <f t="shared" si="1"/>
        <v>100</v>
      </c>
    </row>
    <row r="30" spans="1:7" ht="15" customHeight="1">
      <c r="A30" s="22" t="s">
        <v>40</v>
      </c>
      <c r="B30" s="16">
        <v>1</v>
      </c>
      <c r="C30" s="17">
        <v>1</v>
      </c>
      <c r="D30" s="17"/>
      <c r="E30" s="17">
        <f t="shared" si="0"/>
        <v>2</v>
      </c>
      <c r="F30" s="17">
        <v>2</v>
      </c>
      <c r="G30" s="17">
        <f t="shared" si="1"/>
        <v>100</v>
      </c>
    </row>
    <row r="31" spans="1:7" s="14" customFormat="1" ht="15" customHeight="1">
      <c r="A31" s="24" t="s">
        <v>18</v>
      </c>
      <c r="B31" s="10">
        <f>SUM(B32:B38)</f>
        <v>21146</v>
      </c>
      <c r="C31" s="10">
        <f>SUM(C32:C38)</f>
        <v>62153</v>
      </c>
      <c r="D31" s="10">
        <f>SUM(D32:D38)</f>
        <v>407</v>
      </c>
      <c r="E31" s="11">
        <f t="shared" si="0"/>
        <v>83706</v>
      </c>
      <c r="F31" s="11">
        <f>SUM(F32:F38)</f>
        <v>68499</v>
      </c>
      <c r="G31" s="11">
        <f t="shared" si="1"/>
        <v>81.83284352376174</v>
      </c>
    </row>
    <row r="32" spans="1:7" ht="15" customHeight="1">
      <c r="A32" s="21" t="s">
        <v>41</v>
      </c>
      <c r="B32" s="16">
        <v>60</v>
      </c>
      <c r="C32" s="17">
        <v>3834</v>
      </c>
      <c r="D32" s="17"/>
      <c r="E32" s="17">
        <f t="shared" si="0"/>
        <v>3894</v>
      </c>
      <c r="F32" s="17">
        <v>3742</v>
      </c>
      <c r="G32" s="17">
        <f t="shared" si="1"/>
        <v>96.09655880842321</v>
      </c>
    </row>
    <row r="33" spans="1:7" ht="15" customHeight="1">
      <c r="A33" s="21" t="s">
        <v>42</v>
      </c>
      <c r="B33" s="16">
        <v>578</v>
      </c>
      <c r="C33" s="17">
        <v>47074</v>
      </c>
      <c r="D33" s="17"/>
      <c r="E33" s="17">
        <f t="shared" si="0"/>
        <v>47652</v>
      </c>
      <c r="F33" s="17">
        <v>42896</v>
      </c>
      <c r="G33" s="17">
        <f t="shared" si="1"/>
        <v>90.01930663980525</v>
      </c>
    </row>
    <row r="34" spans="1:7" ht="15" customHeight="1">
      <c r="A34" s="22" t="s">
        <v>43</v>
      </c>
      <c r="B34" s="16">
        <v>15768</v>
      </c>
      <c r="C34" s="17">
        <v>6159</v>
      </c>
      <c r="D34" s="17">
        <v>101</v>
      </c>
      <c r="E34" s="17">
        <f t="shared" si="0"/>
        <v>22028</v>
      </c>
      <c r="F34" s="17">
        <v>15143</v>
      </c>
      <c r="G34" s="17">
        <f t="shared" si="1"/>
        <v>68.74432540403123</v>
      </c>
    </row>
    <row r="35" spans="1:7" ht="15" customHeight="1">
      <c r="A35" s="22" t="s">
        <v>44</v>
      </c>
      <c r="B35" s="16">
        <v>636</v>
      </c>
      <c r="C35" s="17">
        <v>2117</v>
      </c>
      <c r="D35" s="17">
        <v>26</v>
      </c>
      <c r="E35" s="17">
        <f t="shared" si="0"/>
        <v>2779</v>
      </c>
      <c r="F35" s="17">
        <v>1898</v>
      </c>
      <c r="G35" s="17">
        <f t="shared" si="1"/>
        <v>68.29794890248291</v>
      </c>
    </row>
    <row r="36" spans="1:7" ht="15" customHeight="1">
      <c r="A36" s="22" t="s">
        <v>45</v>
      </c>
      <c r="B36" s="16">
        <v>1588</v>
      </c>
      <c r="C36" s="17">
        <v>883</v>
      </c>
      <c r="D36" s="17">
        <v>190</v>
      </c>
      <c r="E36" s="17">
        <f t="shared" si="0"/>
        <v>2661</v>
      </c>
      <c r="F36" s="17">
        <v>2250</v>
      </c>
      <c r="G36" s="17">
        <f t="shared" si="1"/>
        <v>84.55467869222097</v>
      </c>
    </row>
    <row r="37" spans="1:7" ht="15" customHeight="1">
      <c r="A37" s="22" t="s">
        <v>46</v>
      </c>
      <c r="B37" s="16">
        <v>2516</v>
      </c>
      <c r="C37" s="17">
        <v>2011</v>
      </c>
      <c r="D37" s="17">
        <v>90</v>
      </c>
      <c r="E37" s="17">
        <f t="shared" si="0"/>
        <v>4617</v>
      </c>
      <c r="F37" s="17">
        <v>2503</v>
      </c>
      <c r="G37" s="17">
        <f t="shared" si="1"/>
        <v>54.21269222438813</v>
      </c>
    </row>
    <row r="38" spans="1:7" ht="15" customHeight="1">
      <c r="A38" s="22" t="s">
        <v>47</v>
      </c>
      <c r="B38" s="16"/>
      <c r="C38" s="17">
        <v>75</v>
      </c>
      <c r="D38" s="17"/>
      <c r="E38" s="17">
        <f t="shared" si="0"/>
        <v>75</v>
      </c>
      <c r="F38" s="17">
        <v>67</v>
      </c>
      <c r="G38" s="17">
        <f t="shared" si="1"/>
        <v>89.33333333333333</v>
      </c>
    </row>
    <row r="39" spans="1:7" s="14" customFormat="1" ht="15" customHeight="1">
      <c r="A39" s="24" t="s">
        <v>19</v>
      </c>
      <c r="B39" s="10">
        <f>B40</f>
        <v>250</v>
      </c>
      <c r="C39" s="10">
        <f>C40</f>
        <v>232</v>
      </c>
      <c r="D39" s="10">
        <f>D40</f>
        <v>0</v>
      </c>
      <c r="E39" s="11">
        <f t="shared" si="0"/>
        <v>482</v>
      </c>
      <c r="F39" s="11">
        <f>F40</f>
        <v>212</v>
      </c>
      <c r="G39" s="11">
        <f t="shared" si="1"/>
        <v>43.983402489626556</v>
      </c>
    </row>
    <row r="40" spans="1:7" ht="15" customHeight="1">
      <c r="A40" s="21" t="s">
        <v>48</v>
      </c>
      <c r="B40" s="16">
        <v>250</v>
      </c>
      <c r="C40" s="17">
        <v>232</v>
      </c>
      <c r="D40" s="17"/>
      <c r="E40" s="17">
        <f t="shared" si="0"/>
        <v>482</v>
      </c>
      <c r="F40" s="17">
        <v>212</v>
      </c>
      <c r="G40" s="17">
        <f t="shared" si="1"/>
        <v>43.983402489626556</v>
      </c>
    </row>
    <row r="41" spans="1:7" s="14" customFormat="1" ht="15" customHeight="1">
      <c r="A41" s="24" t="s">
        <v>20</v>
      </c>
      <c r="B41" s="10">
        <f>B42</f>
        <v>5</v>
      </c>
      <c r="C41" s="10">
        <f>C42</f>
        <v>11</v>
      </c>
      <c r="D41" s="10">
        <f>D42</f>
        <v>0</v>
      </c>
      <c r="E41" s="11">
        <f t="shared" si="0"/>
        <v>16</v>
      </c>
      <c r="F41" s="11">
        <f>F42</f>
        <v>16</v>
      </c>
      <c r="G41" s="11">
        <f t="shared" si="1"/>
        <v>100</v>
      </c>
    </row>
    <row r="42" spans="1:7" ht="15" customHeight="1">
      <c r="A42" s="21" t="s">
        <v>49</v>
      </c>
      <c r="B42" s="16">
        <v>5</v>
      </c>
      <c r="C42" s="17">
        <v>11</v>
      </c>
      <c r="D42" s="17"/>
      <c r="E42" s="17">
        <f t="shared" si="0"/>
        <v>16</v>
      </c>
      <c r="F42" s="17">
        <v>16</v>
      </c>
      <c r="G42" s="17">
        <f t="shared" si="1"/>
        <v>100</v>
      </c>
    </row>
    <row r="43" spans="1:7" s="14" customFormat="1" ht="15" customHeight="1">
      <c r="A43" s="24" t="s">
        <v>21</v>
      </c>
      <c r="B43" s="10">
        <f>B44</f>
        <v>10</v>
      </c>
      <c r="C43" s="10">
        <f>C44</f>
        <v>262</v>
      </c>
      <c r="D43" s="10">
        <f>D44</f>
        <v>0</v>
      </c>
      <c r="E43" s="11">
        <f t="shared" si="0"/>
        <v>272</v>
      </c>
      <c r="F43" s="11">
        <f>F44</f>
        <v>250</v>
      </c>
      <c r="G43" s="11">
        <f t="shared" si="1"/>
        <v>91.91176470588235</v>
      </c>
    </row>
    <row r="44" spans="1:7" ht="15" customHeight="1">
      <c r="A44" s="21" t="s">
        <v>50</v>
      </c>
      <c r="B44" s="16">
        <v>10</v>
      </c>
      <c r="C44" s="17">
        <v>262</v>
      </c>
      <c r="D44" s="17"/>
      <c r="E44" s="17">
        <f t="shared" si="0"/>
        <v>272</v>
      </c>
      <c r="F44" s="17">
        <v>250</v>
      </c>
      <c r="G44" s="17">
        <f t="shared" si="1"/>
        <v>91.91176470588235</v>
      </c>
    </row>
    <row r="45" spans="1:7" s="14" customFormat="1" ht="15" customHeight="1">
      <c r="A45" s="25" t="s">
        <v>22</v>
      </c>
      <c r="B45" s="10">
        <f>B7+B9+B20+B29+B31+B39+B41+B43</f>
        <v>91970</v>
      </c>
      <c r="C45" s="10">
        <f>C7+C9+C20+C29+C31+C39+C41+C43</f>
        <v>211193</v>
      </c>
      <c r="D45" s="10">
        <f>D7+D9+D20+D29+D31+D39+D41+D43</f>
        <v>2712</v>
      </c>
      <c r="E45" s="11">
        <f t="shared" si="0"/>
        <v>305875</v>
      </c>
      <c r="F45" s="11">
        <f>F7+F9+F20+F29+F31+F39+F41+F43</f>
        <v>226452</v>
      </c>
      <c r="G45" s="11">
        <f t="shared" si="1"/>
        <v>74.03416428279526</v>
      </c>
    </row>
    <row r="46" ht="16.5">
      <c r="A46"/>
    </row>
    <row r="47" ht="16.5">
      <c r="A47"/>
    </row>
    <row r="48" ht="16.5">
      <c r="A48"/>
    </row>
    <row r="49" ht="16.5">
      <c r="A49"/>
    </row>
    <row r="50" ht="16.5">
      <c r="A50"/>
    </row>
    <row r="51" ht="16.5">
      <c r="A51"/>
    </row>
    <row r="52" ht="16.5">
      <c r="A52"/>
    </row>
    <row r="53" ht="16.5">
      <c r="A53"/>
    </row>
    <row r="54" ht="16.5">
      <c r="A54"/>
    </row>
    <row r="55" ht="16.5">
      <c r="A55"/>
    </row>
    <row r="56" ht="16.5">
      <c r="A56"/>
    </row>
    <row r="57" ht="16.5">
      <c r="A57"/>
    </row>
    <row r="58" ht="16.5">
      <c r="A58"/>
    </row>
    <row r="59" ht="16.5">
      <c r="A59"/>
    </row>
    <row r="60" ht="16.5">
      <c r="A60"/>
    </row>
    <row r="61" ht="16.5">
      <c r="A61"/>
    </row>
    <row r="62" ht="16.5">
      <c r="A62"/>
    </row>
    <row r="63" ht="16.5">
      <c r="A63"/>
    </row>
    <row r="64" ht="16.5">
      <c r="A64"/>
    </row>
    <row r="65" ht="16.5">
      <c r="A65"/>
    </row>
    <row r="66" ht="16.5">
      <c r="A66"/>
    </row>
    <row r="67" ht="16.5">
      <c r="A67"/>
    </row>
    <row r="68" ht="16.5">
      <c r="A68"/>
    </row>
    <row r="69" ht="16.5">
      <c r="A69"/>
    </row>
    <row r="70" ht="16.5">
      <c r="A70"/>
    </row>
    <row r="71" ht="16.5">
      <c r="A71"/>
    </row>
    <row r="72" ht="16.5">
      <c r="A72"/>
    </row>
    <row r="73" ht="16.5">
      <c r="A73"/>
    </row>
    <row r="74" ht="16.5">
      <c r="A74"/>
    </row>
    <row r="75" ht="16.5">
      <c r="A75"/>
    </row>
    <row r="76" ht="16.5">
      <c r="A76"/>
    </row>
    <row r="77" ht="16.5">
      <c r="A77"/>
    </row>
    <row r="78" ht="16.5">
      <c r="A78"/>
    </row>
    <row r="79" ht="16.5">
      <c r="A79"/>
    </row>
    <row r="80" ht="16.5">
      <c r="A80"/>
    </row>
    <row r="81" ht="16.5">
      <c r="A81"/>
    </row>
    <row r="82" ht="16.5">
      <c r="A82"/>
    </row>
    <row r="83" ht="16.5">
      <c r="A83"/>
    </row>
    <row r="84" ht="16.5">
      <c r="A84"/>
    </row>
    <row r="85" ht="16.5">
      <c r="A85"/>
    </row>
    <row r="86" ht="16.5">
      <c r="A86"/>
    </row>
    <row r="87" ht="16.5">
      <c r="A87"/>
    </row>
    <row r="88" ht="16.5">
      <c r="A88"/>
    </row>
    <row r="89" ht="16.5">
      <c r="A89"/>
    </row>
    <row r="90" ht="16.5">
      <c r="A90"/>
    </row>
    <row r="91" ht="16.5">
      <c r="A91"/>
    </row>
    <row r="92" ht="16.5">
      <c r="A92"/>
    </row>
    <row r="93" ht="16.5">
      <c r="A93"/>
    </row>
    <row r="94" ht="16.5">
      <c r="A94"/>
    </row>
    <row r="95" ht="16.5">
      <c r="A95"/>
    </row>
    <row r="96" ht="16.5">
      <c r="A96"/>
    </row>
    <row r="97" ht="16.5">
      <c r="A97"/>
    </row>
    <row r="98" ht="16.5">
      <c r="A98"/>
    </row>
    <row r="99" ht="16.5">
      <c r="A99"/>
    </row>
    <row r="100" ht="16.5">
      <c r="A100"/>
    </row>
    <row r="101" ht="16.5">
      <c r="A101"/>
    </row>
    <row r="102" ht="16.5">
      <c r="A102"/>
    </row>
    <row r="103" ht="16.5">
      <c r="A103"/>
    </row>
    <row r="104" ht="16.5">
      <c r="A104"/>
    </row>
    <row r="105" ht="16.5">
      <c r="A105"/>
    </row>
    <row r="106" ht="16.5">
      <c r="A106"/>
    </row>
    <row r="107" ht="16.5">
      <c r="A107"/>
    </row>
    <row r="108" ht="16.5">
      <c r="A108"/>
    </row>
    <row r="109" ht="16.5">
      <c r="A109"/>
    </row>
    <row r="110" ht="16.5">
      <c r="A110"/>
    </row>
    <row r="111" ht="16.5">
      <c r="A111"/>
    </row>
    <row r="112" ht="16.5">
      <c r="A112"/>
    </row>
    <row r="113" ht="16.5">
      <c r="A113"/>
    </row>
    <row r="114" ht="16.5">
      <c r="A114"/>
    </row>
    <row r="115" ht="16.5">
      <c r="A115"/>
    </row>
    <row r="116" ht="16.5">
      <c r="A116"/>
    </row>
    <row r="117" ht="16.5">
      <c r="A117"/>
    </row>
    <row r="118" ht="16.5">
      <c r="A118"/>
    </row>
    <row r="119" ht="16.5">
      <c r="A119"/>
    </row>
    <row r="120" ht="16.5">
      <c r="A120"/>
    </row>
    <row r="121" ht="16.5">
      <c r="A121"/>
    </row>
    <row r="122" ht="16.5">
      <c r="A122"/>
    </row>
    <row r="123" ht="16.5">
      <c r="A123"/>
    </row>
    <row r="124" ht="16.5">
      <c r="A124"/>
    </row>
    <row r="125" ht="16.5">
      <c r="A125"/>
    </row>
    <row r="126" ht="16.5">
      <c r="A126"/>
    </row>
    <row r="127" ht="16.5">
      <c r="A127"/>
    </row>
    <row r="128" ht="16.5">
      <c r="A128"/>
    </row>
    <row r="129" ht="16.5">
      <c r="A129"/>
    </row>
    <row r="130" ht="16.5">
      <c r="A130"/>
    </row>
    <row r="131" ht="16.5">
      <c r="A131"/>
    </row>
    <row r="132" ht="16.5">
      <c r="A132"/>
    </row>
    <row r="133" ht="16.5">
      <c r="A133"/>
    </row>
    <row r="134" ht="16.5">
      <c r="A134"/>
    </row>
    <row r="135" ht="16.5">
      <c r="A135"/>
    </row>
    <row r="136" ht="16.5">
      <c r="A136"/>
    </row>
    <row r="137" ht="16.5">
      <c r="A137"/>
    </row>
    <row r="138" ht="16.5">
      <c r="A138"/>
    </row>
    <row r="139" ht="16.5">
      <c r="A139"/>
    </row>
    <row r="140" ht="16.5">
      <c r="A140"/>
    </row>
    <row r="141" ht="16.5">
      <c r="A141"/>
    </row>
    <row r="142" ht="16.5">
      <c r="A142"/>
    </row>
    <row r="143" ht="16.5">
      <c r="A143"/>
    </row>
    <row r="144" ht="16.5">
      <c r="A144"/>
    </row>
    <row r="145" ht="16.5">
      <c r="A145"/>
    </row>
    <row r="146" ht="16.5">
      <c r="A146"/>
    </row>
    <row r="147" ht="16.5">
      <c r="A147"/>
    </row>
    <row r="148" ht="16.5">
      <c r="A148"/>
    </row>
    <row r="149" ht="16.5">
      <c r="A149"/>
    </row>
    <row r="150" ht="16.5">
      <c r="A150"/>
    </row>
    <row r="151" ht="16.5">
      <c r="A151"/>
    </row>
    <row r="152" ht="16.5">
      <c r="A152"/>
    </row>
    <row r="153" ht="16.5">
      <c r="A153"/>
    </row>
    <row r="154" ht="16.5">
      <c r="A154"/>
    </row>
    <row r="155" ht="16.5">
      <c r="A155"/>
    </row>
    <row r="156" ht="16.5">
      <c r="A156"/>
    </row>
    <row r="157" ht="16.5">
      <c r="A157"/>
    </row>
    <row r="158" ht="16.5">
      <c r="A158"/>
    </row>
    <row r="159" ht="16.5">
      <c r="A159"/>
    </row>
    <row r="160" ht="16.5">
      <c r="A160"/>
    </row>
    <row r="161" ht="16.5">
      <c r="A161"/>
    </row>
    <row r="162" ht="16.5">
      <c r="A162"/>
    </row>
    <row r="163" ht="16.5">
      <c r="A163"/>
    </row>
    <row r="164" ht="16.5">
      <c r="A164"/>
    </row>
    <row r="165" ht="16.5">
      <c r="A165"/>
    </row>
    <row r="166" ht="16.5">
      <c r="A166"/>
    </row>
    <row r="167" ht="16.5">
      <c r="A167"/>
    </row>
    <row r="168" ht="16.5">
      <c r="A168"/>
    </row>
    <row r="169" ht="16.5">
      <c r="A169"/>
    </row>
    <row r="170" ht="16.5">
      <c r="A170"/>
    </row>
    <row r="171" ht="16.5">
      <c r="A171"/>
    </row>
    <row r="172" ht="16.5">
      <c r="A172"/>
    </row>
    <row r="173" ht="16.5">
      <c r="A173"/>
    </row>
    <row r="174" ht="16.5">
      <c r="A174"/>
    </row>
    <row r="175" ht="16.5">
      <c r="A175"/>
    </row>
    <row r="176" ht="16.5">
      <c r="A176"/>
    </row>
    <row r="177" ht="16.5">
      <c r="A177"/>
    </row>
    <row r="178" ht="16.5">
      <c r="A178"/>
    </row>
    <row r="179" ht="16.5">
      <c r="A179"/>
    </row>
    <row r="180" ht="16.5">
      <c r="A180"/>
    </row>
    <row r="181" ht="16.5">
      <c r="A181"/>
    </row>
    <row r="182" ht="16.5">
      <c r="A182"/>
    </row>
    <row r="183" ht="16.5">
      <c r="A183"/>
    </row>
    <row r="184" ht="16.5">
      <c r="A184"/>
    </row>
    <row r="185" ht="16.5">
      <c r="A185"/>
    </row>
    <row r="186" ht="16.5">
      <c r="A186"/>
    </row>
    <row r="187" ht="16.5">
      <c r="A187"/>
    </row>
    <row r="188" ht="16.5">
      <c r="A188"/>
    </row>
    <row r="189" ht="16.5">
      <c r="A189"/>
    </row>
    <row r="190" ht="16.5">
      <c r="A190"/>
    </row>
    <row r="191" ht="16.5">
      <c r="A191"/>
    </row>
    <row r="192" ht="16.5">
      <c r="A192"/>
    </row>
    <row r="193" ht="16.5">
      <c r="A193"/>
    </row>
    <row r="194" ht="16.5">
      <c r="A194"/>
    </row>
    <row r="195" ht="16.5">
      <c r="A195"/>
    </row>
    <row r="196" ht="16.5">
      <c r="A196"/>
    </row>
    <row r="197" ht="16.5">
      <c r="A197"/>
    </row>
    <row r="198" ht="16.5">
      <c r="A198"/>
    </row>
    <row r="199" ht="16.5">
      <c r="A199"/>
    </row>
    <row r="200" ht="16.5">
      <c r="A200"/>
    </row>
    <row r="201" ht="16.5">
      <c r="A201"/>
    </row>
    <row r="202" ht="16.5">
      <c r="A202"/>
    </row>
    <row r="203" ht="16.5">
      <c r="A203"/>
    </row>
    <row r="204" ht="16.5">
      <c r="A204"/>
    </row>
  </sheetData>
  <mergeCells count="8">
    <mergeCell ref="A2:G2"/>
    <mergeCell ref="F4:F6"/>
    <mergeCell ref="G4:G6"/>
    <mergeCell ref="A4:A6"/>
    <mergeCell ref="B5:B6"/>
    <mergeCell ref="C5:C6"/>
    <mergeCell ref="D5:D6"/>
    <mergeCell ref="E5:E6"/>
  </mergeCells>
  <printOptions horizontalCentered="1"/>
  <pageMargins left="0.35433070866141736" right="0.31496062992125984" top="0.4724409448818898" bottom="0.8267716535433072" header="0.2755905511811024" footer="0.35433070866141736"/>
  <pageSetup horizontalDpi="600" verticalDpi="600" orientation="landscape" paperSize="9" r:id="rId2"/>
  <headerFooter alignWithMargins="0">
    <oddFooter>&amp;C&amp;"Times New Roman,標準"&amp;P+16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dcterms:created xsi:type="dcterms:W3CDTF">2003-05-20T08:39:05Z</dcterms:created>
  <dcterms:modified xsi:type="dcterms:W3CDTF">2008-11-13T10:09:25Z</dcterms:modified>
  <cp:category>I14</cp:category>
  <cp:version/>
  <cp:contentType/>
  <cp:contentStatus/>
</cp:coreProperties>
</file>