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9495" windowHeight="4710" tabRatio="599" activeTab="0"/>
  </bookViews>
  <sheets>
    <sheet name="表8非營固" sheetId="1" r:id="rId1"/>
  </sheets>
  <definedNames>
    <definedName name="_xlnm.Print_Area" localSheetId="0">'表8非營固'!$A$1:$G$54</definedName>
    <definedName name="_xlnm.Print_Titles" localSheetId="0">'表8非營固'!$1:$6</definedName>
  </definedNames>
  <calcPr fullCalcOnLoad="1"/>
</workbook>
</file>

<file path=xl/sharedStrings.xml><?xml version="1.0" encoding="utf-8"?>
<sst xmlns="http://schemas.openxmlformats.org/spreadsheetml/2006/main" count="60" uniqueCount="60">
  <si>
    <t>可 支 用 預 算 數</t>
  </si>
  <si>
    <t>合  計</t>
  </si>
  <si>
    <t>單位:百萬元</t>
  </si>
  <si>
    <t>行政院主管</t>
  </si>
  <si>
    <t>經濟部主管</t>
  </si>
  <si>
    <t>財政部主管</t>
  </si>
  <si>
    <t>教育部主管</t>
  </si>
  <si>
    <t>交通部主管</t>
  </si>
  <si>
    <t xml:space="preserve">       合          計</t>
  </si>
  <si>
    <t>累計執行數</t>
  </si>
  <si>
    <t>占可支用
預算數
％</t>
  </si>
  <si>
    <t>上次轉入數</t>
  </si>
  <si>
    <t>法定預算數</t>
  </si>
  <si>
    <t>奉准先行辦理補辦預算數</t>
  </si>
  <si>
    <t/>
  </si>
  <si>
    <t>故宮文物藝術發展基金</t>
  </si>
  <si>
    <t>中美經濟社會發展基金</t>
  </si>
  <si>
    <t>行政院國家科學技術發展基金</t>
  </si>
  <si>
    <t>九二一震災社區重建更新基金</t>
  </si>
  <si>
    <t>內政部主管</t>
  </si>
  <si>
    <t>營建建設基金</t>
  </si>
  <si>
    <t>國防部主管</t>
  </si>
  <si>
    <t>國軍生產及服務作業基金</t>
  </si>
  <si>
    <t>國軍老舊眷村改建基金</t>
  </si>
  <si>
    <t>國軍老舊營舍改建基金</t>
  </si>
  <si>
    <t>行政院開發基金</t>
  </si>
  <si>
    <t>地方建設基金</t>
  </si>
  <si>
    <t>行政院金融重建基金</t>
  </si>
  <si>
    <t>國立大學校院校務基金(彙總)</t>
  </si>
  <si>
    <t>國立臺灣大學附設醫院作業基金</t>
  </si>
  <si>
    <t>國立成功大學附設醫院作業基金</t>
  </si>
  <si>
    <t>國立臺北護理學院附設醫院作業基金</t>
  </si>
  <si>
    <t>國立中正文化中心作業基金</t>
  </si>
  <si>
    <t>學產基金</t>
  </si>
  <si>
    <t>法務部主管</t>
  </si>
  <si>
    <t>法務部監所作業基金</t>
  </si>
  <si>
    <t>經濟發展基金</t>
  </si>
  <si>
    <t>核能發電後端營運基金</t>
  </si>
  <si>
    <t>水資源作業基金</t>
  </si>
  <si>
    <t>交通建設基金</t>
  </si>
  <si>
    <t>退輔會主管</t>
  </si>
  <si>
    <t>國軍退除役官兵安置基金</t>
  </si>
  <si>
    <t>榮民醫療作業基金</t>
  </si>
  <si>
    <t>國科會主管</t>
  </si>
  <si>
    <t>科學工業園區管理局作業基金</t>
  </si>
  <si>
    <t>農委會主管</t>
  </si>
  <si>
    <t>農業綜合基金</t>
  </si>
  <si>
    <t>勞委會主管</t>
  </si>
  <si>
    <t>就業安定基金</t>
  </si>
  <si>
    <t>衛生署主管</t>
  </si>
  <si>
    <t>醫療藥品基金</t>
  </si>
  <si>
    <t>管制藥品管理局製藥工廠作業基金</t>
  </si>
  <si>
    <t>空氣污染防制基金</t>
  </si>
  <si>
    <t>資源回收管理基金</t>
  </si>
  <si>
    <t>大陸委員會主管</t>
  </si>
  <si>
    <t>中華發展基金</t>
  </si>
  <si>
    <t>表八</t>
  </si>
  <si>
    <t xml:space="preserve">主管機關及基金名稱 </t>
  </si>
  <si>
    <t>環境保護署主管</t>
  </si>
  <si>
    <r>
      <t>九十一年度非營業特種基金固定資產投資計畫預算截至</t>
    </r>
    <r>
      <rPr>
        <sz val="14"/>
        <rFont val="Times New Roman"/>
        <family val="1"/>
      </rPr>
      <t>91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12</t>
    </r>
    <r>
      <rPr>
        <sz val="14"/>
        <rFont val="標楷體"/>
        <family val="4"/>
      </rPr>
      <t>月底執行情形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</si>
</sst>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_(* #,##0_);_(* \(#,##0\);_(* &quot;-&quot;_);_(@_)"/>
    <numFmt numFmtId="178" formatCode="#,##0_ "/>
    <numFmt numFmtId="179" formatCode="#,##0.0_ "/>
    <numFmt numFmtId="180" formatCode="_-* #,##0_-;\-* #,##0_-;_-* &quot;-&quot;??_-;_-@_-"/>
    <numFmt numFmtId="181" formatCode="0.00_);[Red]\(0.00\)"/>
    <numFmt numFmtId="182" formatCode="0.0_ "/>
    <numFmt numFmtId="183" formatCode="#,##0_);[Red]\(#,##0\)"/>
    <numFmt numFmtId="184" formatCode="#,##0.0"/>
    <numFmt numFmtId="185" formatCode="0.0_);[Red]\(0.0\)"/>
    <numFmt numFmtId="186" formatCode="_(* #,##0_);_(* \(#,##0\);_(* &quot; &quot;_);_(@_)"/>
    <numFmt numFmtId="187" formatCode="_(* #,##0.0_);_(* \(#,##0.0\);_(* &quot;-&quot;??_);_(@_)"/>
    <numFmt numFmtId="188" formatCode="0_);[Red]\(0\)"/>
    <numFmt numFmtId="189" formatCode="_-* #,##0_-;\-* #,##0_-;_-* &quot; &quot;_-;_-@_-"/>
    <numFmt numFmtId="190" formatCode="0_ "/>
    <numFmt numFmtId="191" formatCode="0.00_ "/>
    <numFmt numFmtId="192" formatCode="m&quot;月&quot;d&quot;日&quot;"/>
    <numFmt numFmtId="193" formatCode="#,##0.00_ "/>
    <numFmt numFmtId="194" formatCode="_(* #,##0.00_);_(* \(#,##0.00\);_(* &quot;-&quot;??_);_(@_)"/>
    <numFmt numFmtId="195" formatCode="#,##0.0000_);[Red]\(#,##0.0000\)"/>
    <numFmt numFmtId="196" formatCode="#,##0.00_);[Red]\(#,##0.00\)"/>
    <numFmt numFmtId="197" formatCode="_(* #,##0_);_(* \(#,##0\);_(* &quot;-&quot;??_);_(@_)"/>
  </numFmts>
  <fonts count="14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sz val="12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2"/>
      <name val="標楷體"/>
      <family val="4"/>
    </font>
    <font>
      <sz val="18"/>
      <name val="標楷體"/>
      <family val="4"/>
    </font>
    <font>
      <b/>
      <sz val="12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12"/>
      <name val="標楷體"/>
      <family val="4"/>
    </font>
    <font>
      <b/>
      <sz val="12"/>
      <name val="新細明體"/>
      <family val="1"/>
    </font>
    <font>
      <sz val="13"/>
      <name val="華康標楷體W5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176" fontId="6" fillId="0" borderId="0" xfId="15" applyFont="1" applyAlignment="1" applyProtection="1" quotePrefix="1">
      <alignment horizontal="right"/>
      <protection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176" fontId="7" fillId="0" borderId="0" xfId="15" applyFont="1" applyBorder="1" applyAlignment="1" applyProtection="1">
      <alignment horizontal="center"/>
      <protection/>
    </xf>
    <xf numFmtId="176" fontId="6" fillId="0" borderId="0" xfId="15" applyFont="1" applyBorder="1" applyAlignment="1" applyProtection="1" quotePrefix="1">
      <alignment horizontal="left"/>
      <protection/>
    </xf>
    <xf numFmtId="3" fontId="3" fillId="0" borderId="0" xfId="15" applyNumberFormat="1" applyFont="1" applyBorder="1">
      <alignment/>
      <protection/>
    </xf>
    <xf numFmtId="4" fontId="3" fillId="0" borderId="0" xfId="15" applyNumberFormat="1" applyFont="1" applyBorder="1">
      <alignment/>
      <protection/>
    </xf>
    <xf numFmtId="3" fontId="6" fillId="0" borderId="1" xfId="15" applyNumberFormat="1" applyFont="1" applyBorder="1" applyAlignment="1">
      <alignment horizontal="centerContinuous" vertical="center"/>
      <protection/>
    </xf>
    <xf numFmtId="4" fontId="6" fillId="0" borderId="1" xfId="15" applyNumberFormat="1" applyFont="1" applyBorder="1" applyAlignment="1" applyProtection="1">
      <alignment horizontal="centerContinuous" vertical="center"/>
      <protection/>
    </xf>
    <xf numFmtId="177" fontId="8" fillId="0" borderId="1" xfId="0" applyNumberFormat="1" applyFont="1" applyBorder="1" applyAlignment="1" applyProtection="1">
      <alignment horizontal="right"/>
      <protection/>
    </xf>
    <xf numFmtId="177" fontId="8" fillId="0" borderId="1" xfId="0" applyNumberFormat="1" applyFont="1" applyBorder="1" applyAlignment="1" applyProtection="1">
      <alignment/>
      <protection/>
    </xf>
    <xf numFmtId="177" fontId="8" fillId="0" borderId="2" xfId="0" applyNumberFormat="1" applyFont="1" applyBorder="1" applyAlignment="1" applyProtection="1">
      <alignment/>
      <protection/>
    </xf>
    <xf numFmtId="177" fontId="8" fillId="0" borderId="3" xfId="0" applyNumberFormat="1" applyFont="1" applyBorder="1" applyAlignment="1" applyProtection="1">
      <alignment/>
      <protection/>
    </xf>
    <xf numFmtId="177" fontId="3" fillId="0" borderId="1" xfId="0" applyNumberFormat="1" applyFont="1" applyBorder="1" applyAlignment="1" applyProtection="1">
      <alignment horizontal="right"/>
      <protection/>
    </xf>
    <xf numFmtId="177" fontId="3" fillId="0" borderId="1" xfId="0" applyNumberFormat="1" applyFont="1" applyBorder="1" applyAlignment="1" applyProtection="1">
      <alignment/>
      <protection/>
    </xf>
    <xf numFmtId="176" fontId="11" fillId="0" borderId="4" xfId="15" applyFont="1" applyBorder="1" applyAlignment="1" applyProtection="1">
      <alignment horizontal="left"/>
      <protection/>
    </xf>
    <xf numFmtId="177" fontId="8" fillId="0" borderId="5" xfId="0" applyNumberFormat="1" applyFont="1" applyBorder="1" applyAlignment="1" applyProtection="1">
      <alignment horizontal="right"/>
      <protection/>
    </xf>
    <xf numFmtId="41" fontId="13" fillId="0" borderId="1" xfId="0" applyNumberFormat="1" applyFont="1" applyBorder="1" applyAlignment="1">
      <alignment/>
    </xf>
    <xf numFmtId="41" fontId="13" fillId="0" borderId="1" xfId="0" applyNumberFormat="1" applyFont="1" applyBorder="1" applyAlignment="1">
      <alignment/>
    </xf>
    <xf numFmtId="176" fontId="11" fillId="0" borderId="1" xfId="15" applyFont="1" applyBorder="1" applyAlignment="1" applyProtection="1">
      <alignment horizontal="left"/>
      <protection/>
    </xf>
    <xf numFmtId="176" fontId="4" fillId="0" borderId="0" xfId="15" applyFont="1" applyBorder="1" applyAlignment="1" applyProtection="1">
      <alignment horizontal="center"/>
      <protection/>
    </xf>
    <xf numFmtId="4" fontId="6" fillId="0" borderId="2" xfId="15" applyNumberFormat="1" applyFont="1" applyBorder="1" applyAlignment="1" applyProtection="1">
      <alignment horizontal="center" vertical="center" wrapText="1"/>
      <protection/>
    </xf>
    <xf numFmtId="0" fontId="0" fillId="0" borderId="4" xfId="0" applyBorder="1" applyAlignment="1">
      <alignment/>
    </xf>
    <xf numFmtId="176" fontId="4" fillId="0" borderId="1" xfId="15" applyFont="1" applyBorder="1" applyAlignment="1" applyProtection="1">
      <alignment horizontal="center" vertical="center"/>
      <protection/>
    </xf>
    <xf numFmtId="0" fontId="4" fillId="0" borderId="1" xfId="0" applyFont="1" applyBorder="1" applyAlignment="1">
      <alignment horizontal="center" vertical="center"/>
    </xf>
    <xf numFmtId="3" fontId="6" fillId="0" borderId="1" xfId="15" applyNumberFormat="1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vertical="center" wrapText="1"/>
    </xf>
    <xf numFmtId="4" fontId="6" fillId="0" borderId="1" xfId="15" applyNumberFormat="1" applyFont="1" applyBorder="1" applyAlignment="1" applyProtection="1">
      <alignment horizontal="center" vertical="center" wrapText="1"/>
      <protection/>
    </xf>
    <xf numFmtId="4" fontId="6" fillId="0" borderId="1" xfId="15" applyNumberFormat="1" applyFont="1" applyBorder="1" applyAlignment="1" applyProtection="1">
      <alignment horizontal="center" vertical="center"/>
      <protection/>
    </xf>
    <xf numFmtId="176" fontId="2" fillId="0" borderId="1" xfId="15" applyFont="1" applyBorder="1" applyAlignment="1">
      <alignment horizontal="center" vertical="center"/>
      <protection/>
    </xf>
  </cellXfs>
  <cellStyles count="10">
    <cellStyle name="Normal" xfId="0"/>
    <cellStyle name="一般_88003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貨幣[0]_LU1_03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44</xdr:col>
      <xdr:colOff>276225</xdr:colOff>
      <xdr:row>195</xdr:row>
      <xdr:rowOff>104775</xdr:rowOff>
    </xdr:from>
    <xdr:ext cx="104775" cy="247650"/>
    <xdr:sp>
      <xdr:nvSpPr>
        <xdr:cNvPr id="1" name="TextBox 1"/>
        <xdr:cNvSpPr txBox="1">
          <a:spLocks noChangeArrowheads="1"/>
        </xdr:cNvSpPr>
      </xdr:nvSpPr>
      <xdr:spPr>
        <a:xfrm>
          <a:off x="35137725" y="403669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13"/>
  <sheetViews>
    <sheetView tabSelected="1" zoomScale="75" zoomScaleNormal="75" zoomScaleSheetLayoutView="50" workbookViewId="0" topLeftCell="A1">
      <selection activeCell="A2" sqref="A2:G2"/>
    </sheetView>
  </sheetViews>
  <sheetFormatPr defaultColWidth="9.00390625" defaultRowHeight="16.5"/>
  <cols>
    <col min="1" max="1" width="39.50390625" style="4" customWidth="1"/>
    <col min="2" max="2" width="15.125" style="0" customWidth="1"/>
    <col min="3" max="3" width="13.875" style="0" customWidth="1"/>
    <col min="4" max="4" width="10.75390625" style="0" customWidth="1"/>
    <col min="5" max="5" width="10.00390625" style="0" customWidth="1"/>
    <col min="6" max="6" width="20.625" style="0" customWidth="1"/>
    <col min="7" max="7" width="13.25390625" style="0" customWidth="1"/>
    <col min="8" max="8" width="8.75390625" style="0" customWidth="1"/>
    <col min="9" max="9" width="9.375" style="0" customWidth="1"/>
    <col min="10" max="10" width="10.25390625" style="0" customWidth="1"/>
  </cols>
  <sheetData>
    <row r="1" ht="18" customHeight="1">
      <c r="A1" s="1" t="s">
        <v>56</v>
      </c>
    </row>
    <row r="2" spans="1:11" ht="21.75" customHeight="1">
      <c r="A2" s="22" t="s">
        <v>59</v>
      </c>
      <c r="B2" s="22"/>
      <c r="C2" s="22"/>
      <c r="D2" s="22"/>
      <c r="E2" s="22"/>
      <c r="F2" s="22"/>
      <c r="G2" s="22"/>
      <c r="H2" s="5"/>
      <c r="I2" s="5"/>
      <c r="J2" s="5"/>
      <c r="K2" s="5"/>
    </row>
    <row r="3" spans="1:10" ht="15" customHeight="1">
      <c r="A3" s="6"/>
      <c r="B3" s="7"/>
      <c r="C3" s="8"/>
      <c r="D3" s="8"/>
      <c r="E3" s="8"/>
      <c r="F3" s="8"/>
      <c r="G3" s="2" t="s">
        <v>2</v>
      </c>
      <c r="H3" s="8"/>
      <c r="I3" s="8"/>
      <c r="J3" s="8"/>
    </row>
    <row r="4" spans="1:7" ht="18.75" customHeight="1">
      <c r="A4" s="25" t="s">
        <v>57</v>
      </c>
      <c r="B4" s="9" t="s">
        <v>0</v>
      </c>
      <c r="C4" s="10"/>
      <c r="D4" s="10"/>
      <c r="E4" s="10"/>
      <c r="F4" s="23" t="s">
        <v>9</v>
      </c>
      <c r="G4" s="23" t="s">
        <v>10</v>
      </c>
    </row>
    <row r="5" spans="1:7" ht="17.25" customHeight="1">
      <c r="A5" s="26"/>
      <c r="B5" s="27" t="s">
        <v>11</v>
      </c>
      <c r="C5" s="27" t="s">
        <v>12</v>
      </c>
      <c r="D5" s="29" t="s">
        <v>13</v>
      </c>
      <c r="E5" s="30" t="s">
        <v>1</v>
      </c>
      <c r="F5" s="24"/>
      <c r="G5" s="24"/>
    </row>
    <row r="6" spans="1:7" ht="30" customHeight="1">
      <c r="A6" s="26"/>
      <c r="B6" s="28"/>
      <c r="C6" s="28" t="s">
        <v>14</v>
      </c>
      <c r="D6" s="29"/>
      <c r="E6" s="31"/>
      <c r="F6" s="24"/>
      <c r="G6" s="24"/>
    </row>
    <row r="7" spans="1:7" ht="15" customHeight="1">
      <c r="A7" s="17" t="s">
        <v>3</v>
      </c>
      <c r="B7" s="18">
        <f>SUM(B8:B11)</f>
        <v>168</v>
      </c>
      <c r="C7" s="13">
        <f>SUM(C8:C11)</f>
        <v>535</v>
      </c>
      <c r="D7" s="13">
        <f>SUM(D8:D11)</f>
        <v>9</v>
      </c>
      <c r="E7" s="13">
        <f aca="true" t="shared" si="0" ref="E7:E54">B7+C7+D7</f>
        <v>712</v>
      </c>
      <c r="F7" s="13">
        <f>SUM(F8:F11)</f>
        <v>340</v>
      </c>
      <c r="G7" s="14">
        <f>F7/E7*100</f>
        <v>47.752808988764045</v>
      </c>
    </row>
    <row r="8" spans="1:7" ht="15" customHeight="1">
      <c r="A8" s="19" t="s">
        <v>15</v>
      </c>
      <c r="B8" s="15">
        <v>0</v>
      </c>
      <c r="C8" s="16">
        <v>87</v>
      </c>
      <c r="D8" s="16">
        <v>0</v>
      </c>
      <c r="E8" s="16">
        <f t="shared" si="0"/>
        <v>87</v>
      </c>
      <c r="F8" s="16">
        <v>5</v>
      </c>
      <c r="G8" s="16">
        <v>0</v>
      </c>
    </row>
    <row r="9" spans="1:7" ht="15" customHeight="1">
      <c r="A9" s="20" t="s">
        <v>16</v>
      </c>
      <c r="B9" s="15">
        <v>1</v>
      </c>
      <c r="C9" s="16">
        <v>0</v>
      </c>
      <c r="D9" s="16">
        <v>9</v>
      </c>
      <c r="E9" s="16">
        <f t="shared" si="0"/>
        <v>10</v>
      </c>
      <c r="F9" s="16">
        <v>8</v>
      </c>
      <c r="G9" s="16">
        <f aca="true" t="shared" si="1" ref="G9:G16">F9/E9*100</f>
        <v>80</v>
      </c>
    </row>
    <row r="10" spans="1:7" ht="15" customHeight="1">
      <c r="A10" s="20" t="s">
        <v>17</v>
      </c>
      <c r="B10" s="15">
        <v>161</v>
      </c>
      <c r="C10" s="16">
        <v>448</v>
      </c>
      <c r="D10" s="16">
        <v>0</v>
      </c>
      <c r="E10" s="16">
        <f t="shared" si="0"/>
        <v>609</v>
      </c>
      <c r="F10" s="16">
        <v>326</v>
      </c>
      <c r="G10" s="16">
        <f t="shared" si="1"/>
        <v>53.5303776683087</v>
      </c>
    </row>
    <row r="11" spans="1:7" ht="15" customHeight="1">
      <c r="A11" s="20" t="s">
        <v>18</v>
      </c>
      <c r="B11" s="15">
        <v>6</v>
      </c>
      <c r="C11" s="16">
        <v>0</v>
      </c>
      <c r="D11" s="16">
        <v>0</v>
      </c>
      <c r="E11" s="16">
        <f t="shared" si="0"/>
        <v>6</v>
      </c>
      <c r="F11" s="16">
        <v>1</v>
      </c>
      <c r="G11" s="16">
        <f t="shared" si="1"/>
        <v>16.666666666666664</v>
      </c>
    </row>
    <row r="12" spans="1:7" ht="15" customHeight="1">
      <c r="A12" s="21" t="s">
        <v>19</v>
      </c>
      <c r="B12" s="11">
        <f>SUM(B13:B13)</f>
        <v>72</v>
      </c>
      <c r="C12" s="12">
        <f>SUM(C13:C13)</f>
        <v>76</v>
      </c>
      <c r="D12" s="12">
        <f>SUM(D13:D13)</f>
        <v>0</v>
      </c>
      <c r="E12" s="12">
        <f t="shared" si="0"/>
        <v>148</v>
      </c>
      <c r="F12" s="12">
        <f>SUM(F13:F13)</f>
        <v>55</v>
      </c>
      <c r="G12" s="12">
        <f t="shared" si="1"/>
        <v>37.16216216216216</v>
      </c>
    </row>
    <row r="13" spans="1:7" ht="15" customHeight="1">
      <c r="A13" s="19" t="s">
        <v>20</v>
      </c>
      <c r="B13" s="15">
        <v>72</v>
      </c>
      <c r="C13" s="16">
        <v>76</v>
      </c>
      <c r="D13" s="16">
        <v>0</v>
      </c>
      <c r="E13" s="16">
        <f t="shared" si="0"/>
        <v>148</v>
      </c>
      <c r="F13" s="16">
        <v>55</v>
      </c>
      <c r="G13" s="16">
        <f t="shared" si="1"/>
        <v>37.16216216216216</v>
      </c>
    </row>
    <row r="14" spans="1:42" ht="15" customHeight="1">
      <c r="A14" s="21" t="s">
        <v>21</v>
      </c>
      <c r="B14" s="11">
        <f>SUM(B15:B17)</f>
        <v>2125</v>
      </c>
      <c r="C14" s="12">
        <f>SUM(C15:C17)</f>
        <v>1718</v>
      </c>
      <c r="D14" s="12">
        <f>SUM(D15:D17)</f>
        <v>446</v>
      </c>
      <c r="E14" s="12">
        <f t="shared" si="0"/>
        <v>4289</v>
      </c>
      <c r="F14" s="12">
        <f>SUM(F15:F17)</f>
        <v>2651</v>
      </c>
      <c r="G14" s="12">
        <f t="shared" si="1"/>
        <v>61.8092795523432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1:7" ht="15" customHeight="1">
      <c r="A15" s="19" t="s">
        <v>22</v>
      </c>
      <c r="B15" s="15">
        <v>168</v>
      </c>
      <c r="C15" s="16">
        <v>986</v>
      </c>
      <c r="D15" s="16">
        <v>131</v>
      </c>
      <c r="E15" s="16">
        <f t="shared" si="0"/>
        <v>1285</v>
      </c>
      <c r="F15" s="16">
        <v>878</v>
      </c>
      <c r="G15" s="16">
        <f t="shared" si="1"/>
        <v>68.32684824902724</v>
      </c>
    </row>
    <row r="16" spans="1:13" ht="15" customHeight="1">
      <c r="A16" s="19" t="s">
        <v>23</v>
      </c>
      <c r="B16" s="15">
        <v>0</v>
      </c>
      <c r="C16" s="16">
        <v>6</v>
      </c>
      <c r="D16" s="16">
        <v>0</v>
      </c>
      <c r="E16" s="16">
        <f t="shared" si="0"/>
        <v>6</v>
      </c>
      <c r="F16" s="16">
        <v>5</v>
      </c>
      <c r="G16" s="16">
        <f t="shared" si="1"/>
        <v>83.33333333333334</v>
      </c>
      <c r="H16" s="4"/>
      <c r="I16" s="4"/>
      <c r="J16" s="4"/>
      <c r="K16" s="4"/>
      <c r="L16" s="4"/>
      <c r="M16" s="4"/>
    </row>
    <row r="17" spans="1:7" ht="15" customHeight="1">
      <c r="A17" s="19" t="s">
        <v>24</v>
      </c>
      <c r="B17" s="15">
        <v>1957</v>
      </c>
      <c r="C17" s="16">
        <v>726</v>
      </c>
      <c r="D17" s="16">
        <v>315</v>
      </c>
      <c r="E17" s="16">
        <f t="shared" si="0"/>
        <v>2998</v>
      </c>
      <c r="F17" s="16">
        <v>1768</v>
      </c>
      <c r="G17" s="16">
        <v>0</v>
      </c>
    </row>
    <row r="18" spans="1:7" ht="15" customHeight="1">
      <c r="A18" s="21" t="s">
        <v>5</v>
      </c>
      <c r="B18" s="11">
        <f>SUM(B19:B21)</f>
        <v>0</v>
      </c>
      <c r="C18" s="12">
        <f>SUM(C19:C21)</f>
        <v>2</v>
      </c>
      <c r="D18" s="12">
        <f>SUM(D19:D21)</f>
        <v>11</v>
      </c>
      <c r="E18" s="12">
        <f t="shared" si="0"/>
        <v>13</v>
      </c>
      <c r="F18" s="12">
        <f>SUM(F19:F21)</f>
        <v>2</v>
      </c>
      <c r="G18" s="12">
        <f aca="true" t="shared" si="2" ref="G18:G51">F18/E18*100</f>
        <v>15.384615384615385</v>
      </c>
    </row>
    <row r="19" spans="1:7" ht="15" customHeight="1">
      <c r="A19" s="19" t="s">
        <v>25</v>
      </c>
      <c r="B19" s="15">
        <v>0</v>
      </c>
      <c r="C19" s="16">
        <v>0</v>
      </c>
      <c r="D19" s="16">
        <v>11</v>
      </c>
      <c r="E19" s="16">
        <f t="shared" si="0"/>
        <v>11</v>
      </c>
      <c r="F19" s="16">
        <v>1</v>
      </c>
      <c r="G19" s="16">
        <f t="shared" si="2"/>
        <v>9.090909090909092</v>
      </c>
    </row>
    <row r="20" spans="1:7" ht="15" customHeight="1">
      <c r="A20" s="19" t="s">
        <v>26</v>
      </c>
      <c r="B20" s="15">
        <v>0</v>
      </c>
      <c r="C20" s="16">
        <v>1</v>
      </c>
      <c r="D20" s="16">
        <v>0</v>
      </c>
      <c r="E20" s="16">
        <f t="shared" si="0"/>
        <v>1</v>
      </c>
      <c r="F20" s="16">
        <v>1</v>
      </c>
      <c r="G20" s="16">
        <f t="shared" si="2"/>
        <v>100</v>
      </c>
    </row>
    <row r="21" spans="1:7" ht="15" customHeight="1">
      <c r="A21" s="19" t="s">
        <v>27</v>
      </c>
      <c r="B21" s="15">
        <v>0</v>
      </c>
      <c r="C21" s="16">
        <v>1</v>
      </c>
      <c r="D21" s="16">
        <v>0</v>
      </c>
      <c r="E21" s="16">
        <f t="shared" si="0"/>
        <v>1</v>
      </c>
      <c r="F21" s="16">
        <v>0</v>
      </c>
      <c r="G21" s="16">
        <f t="shared" si="2"/>
        <v>0</v>
      </c>
    </row>
    <row r="22" spans="1:7" ht="15" customHeight="1">
      <c r="A22" s="21" t="s">
        <v>6</v>
      </c>
      <c r="B22" s="11">
        <f>SUM(B23:B28)</f>
        <v>5029</v>
      </c>
      <c r="C22" s="12">
        <f>SUM(C23:C28)</f>
        <v>10719</v>
      </c>
      <c r="D22" s="12">
        <f>SUM(D23:D28)</f>
        <v>1092</v>
      </c>
      <c r="E22" s="12">
        <f t="shared" si="0"/>
        <v>16840</v>
      </c>
      <c r="F22" s="12">
        <f>SUM(F23:F28)</f>
        <v>10682</v>
      </c>
      <c r="G22" s="12">
        <f t="shared" si="2"/>
        <v>63.43230403800475</v>
      </c>
    </row>
    <row r="23" spans="1:7" ht="15" customHeight="1">
      <c r="A23" s="19" t="s">
        <v>28</v>
      </c>
      <c r="B23" s="15">
        <v>4023</v>
      </c>
      <c r="C23" s="16">
        <v>9351</v>
      </c>
      <c r="D23" s="16">
        <v>1082</v>
      </c>
      <c r="E23" s="16">
        <f t="shared" si="0"/>
        <v>14456</v>
      </c>
      <c r="F23" s="16">
        <v>9237</v>
      </c>
      <c r="G23" s="16">
        <f t="shared" si="2"/>
        <v>63.89734366353071</v>
      </c>
    </row>
    <row r="24" spans="1:7" ht="15" customHeight="1">
      <c r="A24" s="19" t="s">
        <v>29</v>
      </c>
      <c r="B24" s="15">
        <v>659</v>
      </c>
      <c r="C24" s="16">
        <v>976</v>
      </c>
      <c r="D24" s="16">
        <v>0</v>
      </c>
      <c r="E24" s="16">
        <f t="shared" si="0"/>
        <v>1635</v>
      </c>
      <c r="F24" s="16">
        <v>1118</v>
      </c>
      <c r="G24" s="16">
        <f t="shared" si="2"/>
        <v>68.37920489296636</v>
      </c>
    </row>
    <row r="25" spans="1:7" ht="15" customHeight="1">
      <c r="A25" s="19" t="s">
        <v>30</v>
      </c>
      <c r="B25" s="15">
        <v>25</v>
      </c>
      <c r="C25" s="16">
        <v>228</v>
      </c>
      <c r="D25" s="16">
        <v>9</v>
      </c>
      <c r="E25" s="16">
        <f t="shared" si="0"/>
        <v>262</v>
      </c>
      <c r="F25" s="16">
        <v>179</v>
      </c>
      <c r="G25" s="16">
        <f t="shared" si="2"/>
        <v>68.32061068702289</v>
      </c>
    </row>
    <row r="26" spans="1:38" ht="15" customHeight="1">
      <c r="A26" s="19" t="s">
        <v>31</v>
      </c>
      <c r="B26" s="15">
        <v>82</v>
      </c>
      <c r="C26" s="16">
        <v>1</v>
      </c>
      <c r="D26" s="16">
        <v>1</v>
      </c>
      <c r="E26" s="16">
        <f t="shared" si="0"/>
        <v>84</v>
      </c>
      <c r="F26" s="16">
        <v>3</v>
      </c>
      <c r="G26" s="16">
        <f t="shared" si="2"/>
        <v>3.571428571428571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</row>
    <row r="27" spans="1:38" ht="15" customHeight="1">
      <c r="A27" s="19" t="s">
        <v>32</v>
      </c>
      <c r="B27" s="15">
        <v>0</v>
      </c>
      <c r="C27" s="16">
        <v>23</v>
      </c>
      <c r="D27" s="16">
        <v>0</v>
      </c>
      <c r="E27" s="16">
        <f t="shared" si="0"/>
        <v>23</v>
      </c>
      <c r="F27" s="16">
        <v>21</v>
      </c>
      <c r="G27" s="16">
        <f t="shared" si="2"/>
        <v>91.30434782608695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15" customHeight="1">
      <c r="A28" s="19" t="s">
        <v>33</v>
      </c>
      <c r="B28" s="15">
        <v>240</v>
      </c>
      <c r="C28" s="16">
        <v>140</v>
      </c>
      <c r="D28" s="16">
        <v>0</v>
      </c>
      <c r="E28" s="16">
        <f t="shared" si="0"/>
        <v>380</v>
      </c>
      <c r="F28" s="16">
        <v>124</v>
      </c>
      <c r="G28" s="16">
        <f t="shared" si="2"/>
        <v>32.631578947368425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6" ht="15" customHeight="1">
      <c r="A29" s="21" t="s">
        <v>34</v>
      </c>
      <c r="B29" s="11">
        <f>SUM(B30)</f>
        <v>0</v>
      </c>
      <c r="C29" s="12">
        <f>SUM(C30)</f>
        <v>22</v>
      </c>
      <c r="D29" s="12">
        <f>SUM(D30)</f>
        <v>0</v>
      </c>
      <c r="E29" s="12">
        <f t="shared" si="0"/>
        <v>22</v>
      </c>
      <c r="F29" s="12">
        <f>SUM(F30)</f>
        <v>11</v>
      </c>
      <c r="G29" s="12">
        <f t="shared" si="2"/>
        <v>50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  <row r="30" spans="1:7" ht="15" customHeight="1">
      <c r="A30" s="19" t="s">
        <v>35</v>
      </c>
      <c r="B30" s="15">
        <v>0</v>
      </c>
      <c r="C30" s="16">
        <v>22</v>
      </c>
      <c r="D30" s="16">
        <v>0</v>
      </c>
      <c r="E30" s="16">
        <f t="shared" si="0"/>
        <v>22</v>
      </c>
      <c r="F30" s="16">
        <v>11</v>
      </c>
      <c r="G30" s="16">
        <f t="shared" si="2"/>
        <v>50</v>
      </c>
    </row>
    <row r="31" spans="1:7" ht="15" customHeight="1">
      <c r="A31" s="21" t="s">
        <v>4</v>
      </c>
      <c r="B31" s="11">
        <f>SUM(B32:B34)</f>
        <v>405</v>
      </c>
      <c r="C31" s="12">
        <f>SUM(C32:C34)</f>
        <v>1800</v>
      </c>
      <c r="D31" s="12">
        <f>SUM(D32:D34)</f>
        <v>677</v>
      </c>
      <c r="E31" s="12">
        <f t="shared" si="0"/>
        <v>2882</v>
      </c>
      <c r="F31" s="12">
        <f>SUM(F32:F34)</f>
        <v>2042</v>
      </c>
      <c r="G31" s="12">
        <f t="shared" si="2"/>
        <v>70.85357390700902</v>
      </c>
    </row>
    <row r="32" spans="1:7" ht="15" customHeight="1">
      <c r="A32" s="19" t="s">
        <v>36</v>
      </c>
      <c r="B32" s="15">
        <v>177</v>
      </c>
      <c r="C32" s="16">
        <v>695</v>
      </c>
      <c r="D32" s="16">
        <v>677</v>
      </c>
      <c r="E32" s="16">
        <f t="shared" si="0"/>
        <v>1549</v>
      </c>
      <c r="F32" s="16">
        <v>1316</v>
      </c>
      <c r="G32" s="16">
        <f t="shared" si="2"/>
        <v>84.95803744351194</v>
      </c>
    </row>
    <row r="33" spans="1:7" ht="15" customHeight="1">
      <c r="A33" s="19" t="s">
        <v>37</v>
      </c>
      <c r="B33" s="15">
        <v>15</v>
      </c>
      <c r="C33" s="16">
        <v>186</v>
      </c>
      <c r="D33" s="16">
        <v>0</v>
      </c>
      <c r="E33" s="16">
        <f t="shared" si="0"/>
        <v>201</v>
      </c>
      <c r="F33" s="16">
        <v>54</v>
      </c>
      <c r="G33" s="16">
        <f t="shared" si="2"/>
        <v>26.865671641791046</v>
      </c>
    </row>
    <row r="34" spans="1:7" ht="15" customHeight="1">
      <c r="A34" s="19" t="s">
        <v>38</v>
      </c>
      <c r="B34" s="15">
        <v>213</v>
      </c>
      <c r="C34" s="16">
        <v>919</v>
      </c>
      <c r="D34" s="16">
        <v>0</v>
      </c>
      <c r="E34" s="16">
        <f t="shared" si="0"/>
        <v>1132</v>
      </c>
      <c r="F34" s="16">
        <v>672</v>
      </c>
      <c r="G34" s="16">
        <f t="shared" si="2"/>
        <v>59.36395759717315</v>
      </c>
    </row>
    <row r="35" spans="1:7" ht="15" customHeight="1">
      <c r="A35" s="21" t="s">
        <v>7</v>
      </c>
      <c r="B35" s="11">
        <f>SUM(B36:B36)</f>
        <v>7453</v>
      </c>
      <c r="C35" s="12">
        <f>SUM(C36:C36)</f>
        <v>36762</v>
      </c>
      <c r="D35" s="12">
        <f>SUM(D36:D36)</f>
        <v>3516</v>
      </c>
      <c r="E35" s="12">
        <f t="shared" si="0"/>
        <v>47731</v>
      </c>
      <c r="F35" s="12">
        <f>SUM(F36:F36)</f>
        <v>40755</v>
      </c>
      <c r="G35" s="12">
        <f t="shared" si="2"/>
        <v>85.38476042823322</v>
      </c>
    </row>
    <row r="36" spans="1:7" ht="15" customHeight="1">
      <c r="A36" s="19" t="s">
        <v>39</v>
      </c>
      <c r="B36" s="15">
        <v>7453</v>
      </c>
      <c r="C36" s="16">
        <v>36762</v>
      </c>
      <c r="D36" s="16">
        <v>3516</v>
      </c>
      <c r="E36" s="16">
        <f t="shared" si="0"/>
        <v>47731</v>
      </c>
      <c r="F36" s="16">
        <v>40755</v>
      </c>
      <c r="G36" s="16">
        <f t="shared" si="2"/>
        <v>85.38476042823322</v>
      </c>
    </row>
    <row r="37" spans="1:7" ht="15" customHeight="1">
      <c r="A37" s="21" t="s">
        <v>40</v>
      </c>
      <c r="B37" s="11">
        <f>SUM(B38:B39)</f>
        <v>526</v>
      </c>
      <c r="C37" s="12">
        <f>SUM(C38:C39)</f>
        <v>3222</v>
      </c>
      <c r="D37" s="12">
        <f>SUM(D38:D39)</f>
        <v>299</v>
      </c>
      <c r="E37" s="12">
        <f t="shared" si="0"/>
        <v>4047</v>
      </c>
      <c r="F37" s="12">
        <f>SUM(F38:F39)</f>
        <v>3314</v>
      </c>
      <c r="G37" s="12">
        <f t="shared" si="2"/>
        <v>81.88781813689153</v>
      </c>
    </row>
    <row r="38" spans="1:7" ht="15" customHeight="1">
      <c r="A38" s="19" t="s">
        <v>41</v>
      </c>
      <c r="B38" s="15">
        <v>209</v>
      </c>
      <c r="C38" s="16">
        <v>161</v>
      </c>
      <c r="D38" s="16">
        <v>45</v>
      </c>
      <c r="E38" s="16">
        <f t="shared" si="0"/>
        <v>415</v>
      </c>
      <c r="F38" s="16">
        <v>212</v>
      </c>
      <c r="G38" s="16">
        <f t="shared" si="2"/>
        <v>51.08433734939759</v>
      </c>
    </row>
    <row r="39" spans="1:7" ht="15" customHeight="1">
      <c r="A39" s="19" t="s">
        <v>42</v>
      </c>
      <c r="B39" s="15">
        <v>317</v>
      </c>
      <c r="C39" s="16">
        <v>3061</v>
      </c>
      <c r="D39" s="16">
        <v>254</v>
      </c>
      <c r="E39" s="16">
        <f t="shared" si="0"/>
        <v>3632</v>
      </c>
      <c r="F39" s="16">
        <v>3102</v>
      </c>
      <c r="G39" s="16">
        <f t="shared" si="2"/>
        <v>85.40748898678414</v>
      </c>
    </row>
    <row r="40" spans="1:7" ht="15" customHeight="1">
      <c r="A40" s="21" t="s">
        <v>43</v>
      </c>
      <c r="B40" s="11">
        <f>SUM(B41)</f>
        <v>279</v>
      </c>
      <c r="C40" s="12">
        <f>SUM(C41)</f>
        <v>20329</v>
      </c>
      <c r="D40" s="12">
        <f>SUM(D41)</f>
        <v>5738</v>
      </c>
      <c r="E40" s="12">
        <f t="shared" si="0"/>
        <v>26346</v>
      </c>
      <c r="F40" s="12">
        <f>SUM(F41)</f>
        <v>23327</v>
      </c>
      <c r="G40" s="12">
        <f t="shared" si="2"/>
        <v>88.54095498367873</v>
      </c>
    </row>
    <row r="41" spans="1:7" ht="15" customHeight="1">
      <c r="A41" s="19" t="s">
        <v>44</v>
      </c>
      <c r="B41" s="15">
        <v>279</v>
      </c>
      <c r="C41" s="16">
        <v>20329</v>
      </c>
      <c r="D41" s="16">
        <v>5738</v>
      </c>
      <c r="E41" s="16">
        <f t="shared" si="0"/>
        <v>26346</v>
      </c>
      <c r="F41" s="16">
        <v>23327</v>
      </c>
      <c r="G41" s="16">
        <f t="shared" si="2"/>
        <v>88.54095498367873</v>
      </c>
    </row>
    <row r="42" spans="1:10" ht="15" customHeight="1">
      <c r="A42" s="21" t="s">
        <v>45</v>
      </c>
      <c r="B42" s="11">
        <f>SUM(B43:B43)</f>
        <v>90</v>
      </c>
      <c r="C42" s="12">
        <f>SUM(C43:C43)</f>
        <v>119</v>
      </c>
      <c r="D42" s="12">
        <f>SUM(D43:D43)</f>
        <v>0</v>
      </c>
      <c r="E42" s="12">
        <f t="shared" si="0"/>
        <v>209</v>
      </c>
      <c r="F42" s="12">
        <f>SUM(F43:F43)</f>
        <v>110</v>
      </c>
      <c r="G42" s="12">
        <f t="shared" si="2"/>
        <v>52.63157894736842</v>
      </c>
      <c r="H42" s="3"/>
      <c r="I42" s="3"/>
      <c r="J42" s="3"/>
    </row>
    <row r="43" spans="1:7" ht="15" customHeight="1">
      <c r="A43" s="19" t="s">
        <v>46</v>
      </c>
      <c r="B43" s="15">
        <v>90</v>
      </c>
      <c r="C43" s="16">
        <v>119</v>
      </c>
      <c r="D43" s="16">
        <v>0</v>
      </c>
      <c r="E43" s="16">
        <f t="shared" si="0"/>
        <v>209</v>
      </c>
      <c r="F43" s="16">
        <v>110</v>
      </c>
      <c r="G43" s="16">
        <f t="shared" si="2"/>
        <v>52.63157894736842</v>
      </c>
    </row>
    <row r="44" spans="1:26" ht="15" customHeight="1">
      <c r="A44" s="21" t="s">
        <v>47</v>
      </c>
      <c r="B44" s="11">
        <f>SUM(B45)</f>
        <v>0</v>
      </c>
      <c r="C44" s="12">
        <f>SUM(C45)</f>
        <v>109</v>
      </c>
      <c r="D44" s="12">
        <f>SUM(D45)</f>
        <v>15</v>
      </c>
      <c r="E44" s="12">
        <f t="shared" si="0"/>
        <v>124</v>
      </c>
      <c r="F44" s="12">
        <f>SUM(F45)</f>
        <v>100</v>
      </c>
      <c r="G44" s="12">
        <f t="shared" si="2"/>
        <v>80.64516129032258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7" ht="15" customHeight="1">
      <c r="A45" s="19" t="s">
        <v>48</v>
      </c>
      <c r="B45" s="15">
        <v>0</v>
      </c>
      <c r="C45" s="16">
        <v>109</v>
      </c>
      <c r="D45" s="16">
        <v>15</v>
      </c>
      <c r="E45" s="16">
        <f t="shared" si="0"/>
        <v>124</v>
      </c>
      <c r="F45" s="16">
        <v>100</v>
      </c>
      <c r="G45" s="16">
        <f t="shared" si="2"/>
        <v>80.64516129032258</v>
      </c>
    </row>
    <row r="46" spans="1:14" ht="15" customHeight="1">
      <c r="A46" s="21" t="s">
        <v>49</v>
      </c>
      <c r="B46" s="11">
        <f>SUM(B47:B48)</f>
        <v>974</v>
      </c>
      <c r="C46" s="12">
        <f>SUM(C47:C48)</f>
        <v>1489</v>
      </c>
      <c r="D46" s="12">
        <f>SUM(D47:D48)</f>
        <v>0</v>
      </c>
      <c r="E46" s="12">
        <f t="shared" si="0"/>
        <v>2463</v>
      </c>
      <c r="F46" s="12">
        <f>SUM(F47:F48)</f>
        <v>1832</v>
      </c>
      <c r="G46" s="12">
        <f t="shared" si="2"/>
        <v>74.38083637840033</v>
      </c>
      <c r="H46" s="3"/>
      <c r="I46" s="3"/>
      <c r="J46" s="3"/>
      <c r="K46" s="3"/>
      <c r="L46" s="3"/>
      <c r="M46" s="3"/>
      <c r="N46" s="3"/>
    </row>
    <row r="47" spans="1:34" ht="15" customHeight="1">
      <c r="A47" s="19" t="s">
        <v>50</v>
      </c>
      <c r="B47" s="15">
        <v>974</v>
      </c>
      <c r="C47" s="16">
        <v>1476</v>
      </c>
      <c r="D47" s="16">
        <v>0</v>
      </c>
      <c r="E47" s="16">
        <f t="shared" si="0"/>
        <v>2450</v>
      </c>
      <c r="F47" s="16">
        <v>1819</v>
      </c>
      <c r="G47" s="16">
        <f t="shared" si="2"/>
        <v>74.24489795918367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</row>
    <row r="48" spans="1:7" ht="15" customHeight="1">
      <c r="A48" s="19" t="s">
        <v>51</v>
      </c>
      <c r="B48" s="15">
        <v>0</v>
      </c>
      <c r="C48" s="16">
        <v>13</v>
      </c>
      <c r="D48" s="16">
        <v>0</v>
      </c>
      <c r="E48" s="16">
        <f t="shared" si="0"/>
        <v>13</v>
      </c>
      <c r="F48" s="16">
        <v>13</v>
      </c>
      <c r="G48" s="16">
        <f t="shared" si="2"/>
        <v>100</v>
      </c>
    </row>
    <row r="49" spans="1:40" ht="15" customHeight="1">
      <c r="A49" s="21" t="s">
        <v>58</v>
      </c>
      <c r="B49" s="11">
        <f>SUM(B50:B51)</f>
        <v>20</v>
      </c>
      <c r="C49" s="12">
        <f>SUM(C50:C51)</f>
        <v>14</v>
      </c>
      <c r="D49" s="12">
        <f>SUM(D50:D51)</f>
        <v>0</v>
      </c>
      <c r="E49" s="12">
        <f t="shared" si="0"/>
        <v>34</v>
      </c>
      <c r="F49" s="12">
        <f>SUM(F50:F51)</f>
        <v>33</v>
      </c>
      <c r="G49" s="12">
        <f t="shared" si="2"/>
        <v>97.05882352941177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</row>
    <row r="50" spans="1:14" ht="15" customHeight="1">
      <c r="A50" s="19" t="s">
        <v>52</v>
      </c>
      <c r="B50" s="15">
        <v>20</v>
      </c>
      <c r="C50" s="16">
        <v>11</v>
      </c>
      <c r="D50" s="16">
        <v>0</v>
      </c>
      <c r="E50" s="16">
        <f t="shared" si="0"/>
        <v>31</v>
      </c>
      <c r="F50" s="16">
        <v>30</v>
      </c>
      <c r="G50" s="16">
        <f t="shared" si="2"/>
        <v>96.7741935483871</v>
      </c>
      <c r="H50" s="4"/>
      <c r="I50" s="4"/>
      <c r="J50" s="4"/>
      <c r="K50" s="4"/>
      <c r="L50" s="4"/>
      <c r="M50" s="4"/>
      <c r="N50" s="4"/>
    </row>
    <row r="51" spans="1:7" ht="15" customHeight="1">
      <c r="A51" s="19" t="s">
        <v>53</v>
      </c>
      <c r="B51" s="15">
        <v>0</v>
      </c>
      <c r="C51" s="16">
        <v>3</v>
      </c>
      <c r="D51" s="16">
        <v>0</v>
      </c>
      <c r="E51" s="16">
        <f t="shared" si="0"/>
        <v>3</v>
      </c>
      <c r="F51" s="16">
        <v>3</v>
      </c>
      <c r="G51" s="16">
        <f t="shared" si="2"/>
        <v>100</v>
      </c>
    </row>
    <row r="52" spans="1:7" ht="15" customHeight="1">
      <c r="A52" s="21" t="s">
        <v>54</v>
      </c>
      <c r="B52" s="11">
        <f>SUM(B53)</f>
        <v>0</v>
      </c>
      <c r="C52" s="12">
        <f>SUM(C53)</f>
        <v>0</v>
      </c>
      <c r="D52" s="12">
        <f>SUM(D53)</f>
        <v>0</v>
      </c>
      <c r="E52" s="12">
        <f t="shared" si="0"/>
        <v>0</v>
      </c>
      <c r="F52" s="12">
        <f>SUM(F53)</f>
        <v>0</v>
      </c>
      <c r="G52" s="12"/>
    </row>
    <row r="53" spans="1:7" ht="15" customHeight="1">
      <c r="A53" s="19" t="s">
        <v>55</v>
      </c>
      <c r="B53" s="15">
        <v>0</v>
      </c>
      <c r="C53" s="16">
        <v>0</v>
      </c>
      <c r="D53" s="16">
        <v>0</v>
      </c>
      <c r="E53" s="16">
        <f t="shared" si="0"/>
        <v>0</v>
      </c>
      <c r="F53" s="16">
        <v>0</v>
      </c>
      <c r="G53" s="16"/>
    </row>
    <row r="54" spans="1:7" ht="18" customHeight="1">
      <c r="A54" s="21" t="s">
        <v>8</v>
      </c>
      <c r="B54" s="12">
        <f>B7+B12+B14+B18+B22+B29+B31+B35+B37+B40+B42+B44+B46+B49+B52</f>
        <v>17141</v>
      </c>
      <c r="C54" s="12">
        <f>C7+C12+C14+C18+C22+C29+C31+C35+C37+C40+C42+C44+C46+C49+C52</f>
        <v>76916</v>
      </c>
      <c r="D54" s="12">
        <f>D7+D12+D14+D18+D22+D29+D31+D35+D37+D40+D42+D44+D46+D49+D52</f>
        <v>11803</v>
      </c>
      <c r="E54" s="12">
        <f t="shared" si="0"/>
        <v>105860</v>
      </c>
      <c r="F54" s="12">
        <f>F7+F12+F14+F18+F22+F29+F31+F35+F37+F40+F42+F44+F46+F49+F52</f>
        <v>85254</v>
      </c>
      <c r="G54" s="12">
        <f>F54/E54*100</f>
        <v>80.53466843000189</v>
      </c>
    </row>
    <row r="55" ht="16.5">
      <c r="A55"/>
    </row>
    <row r="56" ht="16.5">
      <c r="A56"/>
    </row>
    <row r="57" ht="16.5">
      <c r="A57"/>
    </row>
    <row r="58" ht="16.5">
      <c r="A58"/>
    </row>
    <row r="59" ht="16.5">
      <c r="A59"/>
    </row>
    <row r="60" ht="16.5">
      <c r="A60"/>
    </row>
    <row r="61" ht="16.5">
      <c r="A61"/>
    </row>
    <row r="62" ht="16.5">
      <c r="A62"/>
    </row>
    <row r="63" ht="16.5">
      <c r="A63"/>
    </row>
    <row r="64" ht="16.5">
      <c r="A64"/>
    </row>
    <row r="65" ht="16.5">
      <c r="A65"/>
    </row>
    <row r="66" ht="16.5">
      <c r="A66"/>
    </row>
    <row r="67" ht="16.5">
      <c r="A67"/>
    </row>
    <row r="68" ht="16.5">
      <c r="A68"/>
    </row>
    <row r="69" ht="16.5">
      <c r="A69"/>
    </row>
    <row r="70" ht="16.5">
      <c r="A70"/>
    </row>
    <row r="71" ht="16.5">
      <c r="A71"/>
    </row>
    <row r="72" ht="16.5">
      <c r="A72"/>
    </row>
    <row r="73" ht="16.5">
      <c r="A73"/>
    </row>
    <row r="74" ht="16.5">
      <c r="A74"/>
    </row>
    <row r="75" ht="16.5">
      <c r="A75"/>
    </row>
    <row r="76" ht="16.5">
      <c r="A76"/>
    </row>
    <row r="77" ht="16.5">
      <c r="A77"/>
    </row>
    <row r="78" ht="16.5">
      <c r="A78"/>
    </row>
    <row r="79" ht="16.5">
      <c r="A79"/>
    </row>
    <row r="80" ht="16.5">
      <c r="A80"/>
    </row>
    <row r="81" ht="16.5">
      <c r="A81"/>
    </row>
    <row r="82" ht="16.5">
      <c r="A82"/>
    </row>
    <row r="83" ht="16.5">
      <c r="A83"/>
    </row>
    <row r="84" ht="16.5">
      <c r="A84"/>
    </row>
    <row r="85" ht="16.5">
      <c r="A85"/>
    </row>
    <row r="86" ht="16.5">
      <c r="A86"/>
    </row>
    <row r="87" ht="16.5">
      <c r="A87"/>
    </row>
    <row r="88" ht="16.5">
      <c r="A88"/>
    </row>
    <row r="89" ht="16.5">
      <c r="A89"/>
    </row>
    <row r="90" ht="16.5">
      <c r="A90"/>
    </row>
    <row r="91" ht="16.5">
      <c r="A91"/>
    </row>
    <row r="92" ht="16.5">
      <c r="A92"/>
    </row>
    <row r="93" ht="16.5">
      <c r="A93"/>
    </row>
    <row r="94" ht="16.5">
      <c r="A94"/>
    </row>
    <row r="95" ht="16.5">
      <c r="A95"/>
    </row>
    <row r="96" ht="16.5">
      <c r="A96"/>
    </row>
    <row r="97" ht="16.5">
      <c r="A97"/>
    </row>
    <row r="98" ht="16.5">
      <c r="A98"/>
    </row>
    <row r="99" ht="16.5">
      <c r="A99"/>
    </row>
    <row r="100" ht="16.5">
      <c r="A100"/>
    </row>
    <row r="101" ht="16.5">
      <c r="A101"/>
    </row>
    <row r="102" ht="16.5">
      <c r="A102"/>
    </row>
    <row r="103" ht="16.5">
      <c r="A103"/>
    </row>
    <row r="104" ht="16.5">
      <c r="A104"/>
    </row>
    <row r="105" ht="16.5">
      <c r="A105"/>
    </row>
    <row r="106" ht="16.5">
      <c r="A106"/>
    </row>
    <row r="107" ht="16.5">
      <c r="A107"/>
    </row>
    <row r="108" ht="16.5">
      <c r="A108"/>
    </row>
    <row r="109" ht="16.5">
      <c r="A109"/>
    </row>
    <row r="110" ht="16.5">
      <c r="A110"/>
    </row>
    <row r="111" ht="16.5">
      <c r="A111"/>
    </row>
    <row r="112" ht="16.5">
      <c r="A112"/>
    </row>
    <row r="113" ht="16.5">
      <c r="A113"/>
    </row>
    <row r="114" ht="16.5">
      <c r="A114"/>
    </row>
    <row r="115" ht="16.5">
      <c r="A115"/>
    </row>
    <row r="116" ht="16.5">
      <c r="A116"/>
    </row>
    <row r="117" ht="16.5">
      <c r="A117"/>
    </row>
    <row r="118" ht="16.5">
      <c r="A118"/>
    </row>
    <row r="119" ht="16.5">
      <c r="A119"/>
    </row>
    <row r="120" ht="16.5">
      <c r="A120"/>
    </row>
    <row r="121" ht="16.5">
      <c r="A121"/>
    </row>
    <row r="122" ht="16.5">
      <c r="A122"/>
    </row>
    <row r="123" ht="16.5">
      <c r="A123"/>
    </row>
    <row r="124" ht="16.5">
      <c r="A124"/>
    </row>
    <row r="125" ht="16.5">
      <c r="A125"/>
    </row>
    <row r="126" ht="16.5">
      <c r="A126"/>
    </row>
    <row r="127" ht="16.5">
      <c r="A127"/>
    </row>
    <row r="128" ht="16.5">
      <c r="A128"/>
    </row>
    <row r="129" ht="16.5">
      <c r="A129"/>
    </row>
    <row r="130" ht="16.5">
      <c r="A130"/>
    </row>
    <row r="131" ht="16.5">
      <c r="A131"/>
    </row>
    <row r="132" ht="16.5">
      <c r="A132"/>
    </row>
    <row r="133" ht="16.5">
      <c r="A133"/>
    </row>
    <row r="134" ht="16.5">
      <c r="A134"/>
    </row>
    <row r="135" ht="16.5">
      <c r="A135"/>
    </row>
    <row r="136" ht="16.5">
      <c r="A136"/>
    </row>
    <row r="137" ht="16.5">
      <c r="A137"/>
    </row>
    <row r="138" ht="16.5">
      <c r="A138"/>
    </row>
    <row r="139" ht="16.5">
      <c r="A139"/>
    </row>
    <row r="140" ht="16.5">
      <c r="A140"/>
    </row>
    <row r="141" ht="16.5">
      <c r="A141"/>
    </row>
    <row r="142" ht="16.5">
      <c r="A142"/>
    </row>
    <row r="143" ht="16.5">
      <c r="A143"/>
    </row>
    <row r="144" ht="16.5">
      <c r="A144"/>
    </row>
    <row r="145" ht="16.5">
      <c r="A145"/>
    </row>
    <row r="146" ht="16.5">
      <c r="A146"/>
    </row>
    <row r="147" ht="16.5">
      <c r="A147"/>
    </row>
    <row r="148" ht="16.5">
      <c r="A148"/>
    </row>
    <row r="149" ht="16.5">
      <c r="A149"/>
    </row>
    <row r="150" ht="16.5">
      <c r="A150"/>
    </row>
    <row r="151" ht="16.5">
      <c r="A151"/>
    </row>
    <row r="152" ht="16.5">
      <c r="A152"/>
    </row>
    <row r="153" ht="16.5">
      <c r="A153"/>
    </row>
    <row r="154" ht="16.5">
      <c r="A154"/>
    </row>
    <row r="155" ht="16.5">
      <c r="A155"/>
    </row>
    <row r="156" ht="16.5">
      <c r="A156"/>
    </row>
    <row r="157" ht="16.5">
      <c r="A157"/>
    </row>
    <row r="158" ht="16.5">
      <c r="A158"/>
    </row>
    <row r="159" ht="16.5">
      <c r="A159"/>
    </row>
    <row r="160" ht="16.5">
      <c r="A160"/>
    </row>
    <row r="161" ht="16.5">
      <c r="A161"/>
    </row>
    <row r="162" ht="16.5">
      <c r="A162"/>
    </row>
    <row r="163" ht="16.5">
      <c r="A163"/>
    </row>
    <row r="164" ht="16.5">
      <c r="A164"/>
    </row>
    <row r="165" ht="16.5">
      <c r="A165"/>
    </row>
    <row r="166" ht="16.5">
      <c r="A166"/>
    </row>
    <row r="167" ht="16.5">
      <c r="A167"/>
    </row>
    <row r="168" ht="16.5">
      <c r="A168"/>
    </row>
    <row r="169" ht="16.5">
      <c r="A169"/>
    </row>
    <row r="170" ht="16.5">
      <c r="A170"/>
    </row>
    <row r="171" ht="16.5">
      <c r="A171"/>
    </row>
    <row r="172" ht="16.5">
      <c r="A172"/>
    </row>
    <row r="173" ht="16.5">
      <c r="A173"/>
    </row>
    <row r="174" ht="16.5">
      <c r="A174"/>
    </row>
    <row r="175" ht="16.5">
      <c r="A175"/>
    </row>
    <row r="176" ht="16.5">
      <c r="A176"/>
    </row>
    <row r="177" ht="16.5">
      <c r="A177"/>
    </row>
    <row r="178" ht="16.5">
      <c r="A178"/>
    </row>
    <row r="179" ht="16.5">
      <c r="A179"/>
    </row>
    <row r="180" ht="16.5">
      <c r="A180"/>
    </row>
    <row r="181" ht="16.5">
      <c r="A181"/>
    </row>
    <row r="182" ht="16.5">
      <c r="A182"/>
    </row>
    <row r="183" ht="16.5">
      <c r="A183"/>
    </row>
    <row r="184" ht="16.5">
      <c r="A184"/>
    </row>
    <row r="185" ht="16.5">
      <c r="A185"/>
    </row>
    <row r="186" ht="16.5">
      <c r="A186"/>
    </row>
    <row r="187" ht="16.5">
      <c r="A187"/>
    </row>
    <row r="188" ht="16.5">
      <c r="A188"/>
    </row>
    <row r="189" ht="16.5">
      <c r="A189"/>
    </row>
    <row r="190" ht="16.5">
      <c r="A190"/>
    </row>
    <row r="191" ht="16.5">
      <c r="A191"/>
    </row>
    <row r="192" ht="16.5">
      <c r="A192"/>
    </row>
    <row r="193" ht="16.5">
      <c r="A193"/>
    </row>
    <row r="194" ht="16.5">
      <c r="A194"/>
    </row>
    <row r="195" ht="16.5">
      <c r="A195"/>
    </row>
    <row r="196" ht="16.5">
      <c r="A196"/>
    </row>
    <row r="197" ht="16.5">
      <c r="A197"/>
    </row>
    <row r="198" ht="16.5">
      <c r="A198"/>
    </row>
    <row r="199" ht="16.5">
      <c r="A199"/>
    </row>
    <row r="200" ht="16.5">
      <c r="A200"/>
    </row>
    <row r="201" ht="16.5">
      <c r="A201"/>
    </row>
    <row r="202" ht="16.5">
      <c r="A202"/>
    </row>
    <row r="203" ht="16.5">
      <c r="A203"/>
    </row>
    <row r="204" ht="16.5">
      <c r="A204"/>
    </row>
    <row r="205" ht="16.5">
      <c r="A205"/>
    </row>
    <row r="206" ht="16.5">
      <c r="A206"/>
    </row>
    <row r="207" ht="16.5">
      <c r="A207"/>
    </row>
    <row r="208" ht="16.5">
      <c r="A208"/>
    </row>
    <row r="209" ht="16.5">
      <c r="A209"/>
    </row>
    <row r="210" ht="16.5">
      <c r="A210"/>
    </row>
    <row r="211" ht="16.5">
      <c r="A211"/>
    </row>
    <row r="212" ht="16.5">
      <c r="A212"/>
    </row>
    <row r="213" ht="16.5">
      <c r="A213"/>
    </row>
  </sheetData>
  <mergeCells count="8">
    <mergeCell ref="A2:G2"/>
    <mergeCell ref="F4:F6"/>
    <mergeCell ref="G4:G6"/>
    <mergeCell ref="A4:A6"/>
    <mergeCell ref="B5:B6"/>
    <mergeCell ref="C5:C6"/>
    <mergeCell ref="D5:D6"/>
    <mergeCell ref="E5:E6"/>
  </mergeCells>
  <printOptions horizontalCentered="1"/>
  <pageMargins left="0.35433070866141736" right="0.31496062992125984" top="0.4724409448818898" bottom="0.6299212598425197" header="0.2755905511811024" footer="0.35433070866141736"/>
  <pageSetup horizontalDpi="600" verticalDpi="600" orientation="landscape" paperSize="9" r:id="rId2"/>
  <headerFooter alignWithMargins="0">
    <oddFooter>&amp;C&amp;"Times New Roman,標準"&amp;P+21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</dc:title>
  <dc:subject>8</dc:subject>
  <dc:creator>行政院主計處</dc:creator>
  <cp:keywords/>
  <dc:description> </dc:description>
  <cp:lastModifiedBy>Administrator</cp:lastModifiedBy>
  <cp:lastPrinted>2003-05-16T02:07:18Z</cp:lastPrinted>
  <dcterms:created xsi:type="dcterms:W3CDTF">2000-02-23T02:18:29Z</dcterms:created>
  <dcterms:modified xsi:type="dcterms:W3CDTF">2008-11-13T10:09:26Z</dcterms:modified>
  <cp:category>I14</cp:category>
  <cp:version/>
  <cp:contentType/>
  <cp:contentStatus/>
</cp:coreProperties>
</file>