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95" windowHeight="4710" tabRatio="599" activeTab="0"/>
  </bookViews>
  <sheets>
    <sheet name="表7非營" sheetId="1" r:id="rId1"/>
  </sheets>
  <definedNames>
    <definedName name="_xlnm.Print_Titles" localSheetId="0">'表7非營'!$1:$6</definedName>
  </definedNames>
  <calcPr fullCalcOnLoad="1"/>
</workbook>
</file>

<file path=xl/sharedStrings.xml><?xml version="1.0" encoding="utf-8"?>
<sst xmlns="http://schemas.openxmlformats.org/spreadsheetml/2006/main" count="81" uniqueCount="81">
  <si>
    <t>行政院主管</t>
  </si>
  <si>
    <t>內政部主管</t>
  </si>
  <si>
    <t>國防部主管</t>
  </si>
  <si>
    <t>財政部主管</t>
  </si>
  <si>
    <t>法務部主管</t>
  </si>
  <si>
    <t>經濟部主管</t>
  </si>
  <si>
    <t>交通部主管</t>
  </si>
  <si>
    <t>教育部主管</t>
  </si>
  <si>
    <t xml:space="preserve">主 管 機 關 及 基 金 名 稱 </t>
  </si>
  <si>
    <t>行政院國軍退除役官兵輔導委員會主管</t>
  </si>
  <si>
    <t>行政院勞工委員會主管</t>
  </si>
  <si>
    <t>行政院衛生署主管</t>
  </si>
  <si>
    <t>預算數</t>
  </si>
  <si>
    <t>表七</t>
  </si>
  <si>
    <t xml:space="preserve"> </t>
  </si>
  <si>
    <r>
      <t xml:space="preserve">       </t>
    </r>
    <r>
      <rPr>
        <b/>
        <sz val="11"/>
        <color indexed="8"/>
        <rFont val="細明體"/>
        <family val="3"/>
      </rPr>
      <t>合</t>
    </r>
    <r>
      <rPr>
        <b/>
        <sz val="11"/>
        <color indexed="8"/>
        <rFont val="Times New Roman"/>
        <family val="1"/>
      </rPr>
      <t xml:space="preserve">          </t>
    </r>
    <r>
      <rPr>
        <b/>
        <sz val="11"/>
        <color indexed="8"/>
        <rFont val="細明體"/>
        <family val="3"/>
      </rPr>
      <t>計</t>
    </r>
  </si>
  <si>
    <t>行政院人事行政局主管</t>
  </si>
  <si>
    <t>行政院新聞局主管</t>
  </si>
  <si>
    <t>行政院大陸委員會主管</t>
  </si>
  <si>
    <t>行政院文化建設委員會主管</t>
  </si>
  <si>
    <t>行政院環境保護署主管</t>
  </si>
  <si>
    <t>行政院農業委員會主管</t>
  </si>
  <si>
    <t>行政院國家科學委員會主管</t>
  </si>
  <si>
    <r>
      <t xml:space="preserve">實際數
</t>
    </r>
    <r>
      <rPr>
        <sz val="14"/>
        <color indexed="8"/>
        <rFont val="Times New Roman"/>
        <family val="1"/>
      </rPr>
      <t>(2)</t>
    </r>
  </si>
  <si>
    <r>
      <t xml:space="preserve">增減數
</t>
    </r>
    <r>
      <rPr>
        <sz val="14"/>
        <color indexed="8"/>
        <rFont val="Times New Roman"/>
        <family val="1"/>
      </rPr>
      <t>(3)=(2)-(1)</t>
    </r>
  </si>
  <si>
    <r>
      <t>增減比率  (</t>
    </r>
    <r>
      <rPr>
        <sz val="14"/>
        <color indexed="8"/>
        <rFont val="Times New Roman"/>
        <family val="1"/>
      </rPr>
      <t>%)
(4)=(3)/(1)</t>
    </r>
  </si>
  <si>
    <t>單位:百萬元</t>
  </si>
  <si>
    <r>
      <t>九十年度非營業基金賸餘預算截至</t>
    </r>
    <r>
      <rPr>
        <sz val="16"/>
        <color indexed="8"/>
        <rFont val="Times New Roman"/>
        <family val="1"/>
      </rPr>
      <t>90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12</t>
    </r>
    <r>
      <rPr>
        <sz val="16"/>
        <color indexed="8"/>
        <rFont val="標楷體"/>
        <family val="4"/>
      </rPr>
      <t>月底執行情形</t>
    </r>
  </si>
  <si>
    <r>
      <t>1.</t>
    </r>
    <r>
      <rPr>
        <sz val="12"/>
        <rFont val="華康標楷體W5"/>
        <family val="3"/>
      </rPr>
      <t>故宮文物藝術發展基金</t>
    </r>
  </si>
  <si>
    <r>
      <t>2.</t>
    </r>
    <r>
      <rPr>
        <sz val="12"/>
        <rFont val="華康標楷體W5"/>
        <family val="3"/>
      </rPr>
      <t>中美經濟社會發展基金</t>
    </r>
  </si>
  <si>
    <r>
      <t>3.</t>
    </r>
    <r>
      <rPr>
        <sz val="12"/>
        <rFont val="華康標楷體W5"/>
        <family val="3"/>
      </rPr>
      <t>行政院國家科學技術發展基金</t>
    </r>
  </si>
  <si>
    <r>
      <t>4.</t>
    </r>
    <r>
      <rPr>
        <sz val="12"/>
        <rFont val="華康標楷體W5"/>
        <family val="3"/>
      </rPr>
      <t>九二一震災社區重建更新基金</t>
    </r>
  </si>
  <si>
    <r>
      <t>5.</t>
    </r>
    <r>
      <rPr>
        <sz val="12"/>
        <rFont val="華康標楷體W5"/>
        <family val="3"/>
      </rPr>
      <t>離島建設基金</t>
    </r>
  </si>
  <si>
    <r>
      <t>6.</t>
    </r>
    <r>
      <rPr>
        <sz val="12"/>
        <rFont val="華康標楷體W5"/>
        <family val="3"/>
      </rPr>
      <t>醫療服務業開發基金</t>
    </r>
  </si>
  <si>
    <r>
      <t>8.</t>
    </r>
    <r>
      <rPr>
        <sz val="12"/>
        <rFont val="華康標楷體W5"/>
        <family val="3"/>
      </rPr>
      <t>營建建設基金</t>
    </r>
  </si>
  <si>
    <r>
      <t>9.</t>
    </r>
    <r>
      <rPr>
        <sz val="12"/>
        <rFont val="細明體"/>
        <family val="3"/>
      </rPr>
      <t>公共造產基金</t>
    </r>
  </si>
  <si>
    <r>
      <t>10.</t>
    </r>
    <r>
      <rPr>
        <sz val="12"/>
        <rFont val="華康標楷體W5"/>
        <family val="3"/>
      </rPr>
      <t>社會福利基金</t>
    </r>
  </si>
  <si>
    <r>
      <t>11.</t>
    </r>
    <r>
      <rPr>
        <sz val="12"/>
        <rFont val="華康標楷體W5"/>
        <family val="3"/>
      </rPr>
      <t>國軍生產及服務作業基金</t>
    </r>
  </si>
  <si>
    <r>
      <t>12.</t>
    </r>
    <r>
      <rPr>
        <sz val="12"/>
        <rFont val="華康標楷體W5"/>
        <family val="3"/>
      </rPr>
      <t>國軍官兵購置住宅貸款基金</t>
    </r>
  </si>
  <si>
    <r>
      <t>13.</t>
    </r>
    <r>
      <rPr>
        <sz val="12"/>
        <rFont val="華康標楷體W5"/>
        <family val="3"/>
      </rPr>
      <t>國軍老舊眷村改建基金</t>
    </r>
  </si>
  <si>
    <r>
      <t>14.</t>
    </r>
    <r>
      <rPr>
        <sz val="12"/>
        <rFont val="華康標楷體W5"/>
        <family val="3"/>
      </rPr>
      <t>國軍老舊營舍改建基金</t>
    </r>
  </si>
  <si>
    <r>
      <t>15.</t>
    </r>
    <r>
      <rPr>
        <sz val="12"/>
        <rFont val="華康標楷體W5"/>
        <family val="3"/>
      </rPr>
      <t>行政院開發基金</t>
    </r>
  </si>
  <si>
    <r>
      <t>16.</t>
    </r>
    <r>
      <rPr>
        <sz val="12"/>
        <rFont val="華康標楷體W5"/>
        <family val="3"/>
      </rPr>
      <t>中央政府債務基金</t>
    </r>
  </si>
  <si>
    <r>
      <t>17.</t>
    </r>
    <r>
      <rPr>
        <sz val="12"/>
        <rFont val="華康標楷體W5"/>
        <family val="3"/>
      </rPr>
      <t>地方建設基金</t>
    </r>
  </si>
  <si>
    <r>
      <t>18.</t>
    </r>
    <r>
      <rPr>
        <sz val="12"/>
        <rFont val="華康標楷體W5"/>
        <family val="3"/>
      </rPr>
      <t>行政院金融重建基金</t>
    </r>
  </si>
  <si>
    <r>
      <t>19.</t>
    </r>
    <r>
      <rPr>
        <sz val="12"/>
        <rFont val="華康標楷體W5"/>
        <family val="3"/>
      </rPr>
      <t>國立大學校院校務基金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彙總</t>
    </r>
    <r>
      <rPr>
        <sz val="12"/>
        <color indexed="8"/>
        <rFont val="Times New Roman"/>
        <family val="1"/>
      </rPr>
      <t>)</t>
    </r>
  </si>
  <si>
    <r>
      <t>20.</t>
    </r>
    <r>
      <rPr>
        <sz val="12"/>
        <rFont val="華康標楷體W5"/>
        <family val="3"/>
      </rPr>
      <t>國立臺灣大學附設醫院作業基金</t>
    </r>
  </si>
  <si>
    <r>
      <t>21.</t>
    </r>
    <r>
      <rPr>
        <sz val="12"/>
        <rFont val="華康標楷體W5"/>
        <family val="3"/>
      </rPr>
      <t>國立成功大學附設醫院作業基金</t>
    </r>
  </si>
  <si>
    <r>
      <t>22.</t>
    </r>
    <r>
      <rPr>
        <sz val="12"/>
        <rFont val="華康標楷體W5"/>
        <family val="3"/>
      </rPr>
      <t>國立臺北護理學院附設醫院作業基金</t>
    </r>
  </si>
  <si>
    <r>
      <t>23.</t>
    </r>
    <r>
      <rPr>
        <sz val="12"/>
        <rFont val="華康標楷體W5"/>
        <family val="3"/>
      </rPr>
      <t>國立中正文化中心作業基金</t>
    </r>
  </si>
  <si>
    <r>
      <t>24.</t>
    </r>
    <r>
      <rPr>
        <sz val="12"/>
        <rFont val="華康標楷體W5"/>
        <family val="3"/>
      </rPr>
      <t>學產基金</t>
    </r>
  </si>
  <si>
    <r>
      <t>25.</t>
    </r>
    <r>
      <rPr>
        <sz val="12"/>
        <rFont val="華康標楷體W5"/>
        <family val="3"/>
      </rPr>
      <t>法務部監所作業基金</t>
    </r>
  </si>
  <si>
    <r>
      <t>26.</t>
    </r>
    <r>
      <rPr>
        <sz val="12"/>
        <rFont val="華康標楷體W5"/>
        <family val="3"/>
      </rPr>
      <t>經濟發展基金</t>
    </r>
  </si>
  <si>
    <r>
      <t>27.</t>
    </r>
    <r>
      <rPr>
        <sz val="12"/>
        <rFont val="華康標楷體W5"/>
        <family val="3"/>
      </rPr>
      <t>核能發電後端營運基金</t>
    </r>
  </si>
  <si>
    <r>
      <t>28.</t>
    </r>
    <r>
      <rPr>
        <sz val="12"/>
        <rFont val="華康標楷體W5"/>
        <family val="3"/>
      </rPr>
      <t>水資源作業基金</t>
    </r>
  </si>
  <si>
    <r>
      <t>29.</t>
    </r>
    <r>
      <rPr>
        <sz val="12"/>
        <rFont val="華康標楷體W5"/>
        <family val="3"/>
      </rPr>
      <t>交通建設基金</t>
    </r>
  </si>
  <si>
    <r>
      <t>30.</t>
    </r>
    <r>
      <rPr>
        <sz val="12"/>
        <rFont val="華康標楷體W5"/>
        <family val="3"/>
      </rPr>
      <t>國軍退除役官兵安置基金</t>
    </r>
  </si>
  <si>
    <r>
      <t>31.</t>
    </r>
    <r>
      <rPr>
        <sz val="12"/>
        <rFont val="華康標楷體W5"/>
        <family val="3"/>
      </rPr>
      <t>榮民醫療作業基金</t>
    </r>
  </si>
  <si>
    <r>
      <t>32.</t>
    </r>
    <r>
      <rPr>
        <sz val="12"/>
        <rFont val="華康標楷體W5"/>
        <family val="3"/>
      </rPr>
      <t>科學工業園區管理局作業基金</t>
    </r>
  </si>
  <si>
    <r>
      <t>33.</t>
    </r>
    <r>
      <rPr>
        <sz val="12"/>
        <rFont val="華康標楷體W5"/>
        <family val="3"/>
      </rPr>
      <t>農業綜合基金</t>
    </r>
  </si>
  <si>
    <r>
      <t>34.</t>
    </r>
    <r>
      <rPr>
        <sz val="12"/>
        <rFont val="華康標楷體W5"/>
        <family val="3"/>
      </rPr>
      <t>農產品受進口損害救助基金</t>
    </r>
  </si>
  <si>
    <r>
      <t>35.</t>
    </r>
    <r>
      <rPr>
        <sz val="12"/>
        <rFont val="華康標楷體W5"/>
        <family val="3"/>
      </rPr>
      <t>就業安定基金</t>
    </r>
  </si>
  <si>
    <r>
      <t>36.</t>
    </r>
    <r>
      <rPr>
        <sz val="12"/>
        <rFont val="華康標楷體W5"/>
        <family val="3"/>
      </rPr>
      <t>健康照護基金</t>
    </r>
  </si>
  <si>
    <r>
      <t>37.</t>
    </r>
    <r>
      <rPr>
        <sz val="12"/>
        <rFont val="華康標楷體W5"/>
        <family val="3"/>
      </rPr>
      <t>醫療藥品基金</t>
    </r>
  </si>
  <si>
    <r>
      <t>38.</t>
    </r>
    <r>
      <rPr>
        <sz val="12"/>
        <rFont val="華康標楷體W5"/>
        <family val="3"/>
      </rPr>
      <t>管制藥品管理局製藥工廠作業基金</t>
    </r>
  </si>
  <si>
    <r>
      <t>39.</t>
    </r>
    <r>
      <rPr>
        <sz val="12"/>
        <rFont val="華康標楷體W5"/>
        <family val="3"/>
      </rPr>
      <t>空氣污染防制基金</t>
    </r>
  </si>
  <si>
    <r>
      <t>40.</t>
    </r>
    <r>
      <rPr>
        <sz val="12"/>
        <rFont val="華康標楷體W5"/>
        <family val="3"/>
      </rPr>
      <t>資源回收管理基金</t>
    </r>
  </si>
  <si>
    <r>
      <t>41.</t>
    </r>
    <r>
      <rPr>
        <sz val="12"/>
        <rFont val="華康標楷體W5"/>
        <family val="3"/>
      </rPr>
      <t>土壤及地下水污染整治基金</t>
    </r>
  </si>
  <si>
    <r>
      <t>42.</t>
    </r>
    <r>
      <rPr>
        <sz val="12"/>
        <rFont val="華康標楷體W5"/>
        <family val="3"/>
      </rPr>
      <t>文化建設基金</t>
    </r>
  </si>
  <si>
    <r>
      <t>43.</t>
    </r>
    <r>
      <rPr>
        <sz val="12"/>
        <rFont val="華康標楷體W5"/>
        <family val="3"/>
      </rPr>
      <t>中華發展基金</t>
    </r>
  </si>
  <si>
    <r>
      <t>44.</t>
    </r>
    <r>
      <rPr>
        <sz val="12"/>
        <rFont val="華康標楷體W5"/>
        <family val="3"/>
      </rPr>
      <t>有線廣播電視事業發展基金</t>
    </r>
  </si>
  <si>
    <r>
      <t>45.</t>
    </r>
    <r>
      <rPr>
        <sz val="12"/>
        <rFont val="華康標楷體W5"/>
        <family val="3"/>
      </rPr>
      <t>中央公務人員購置住宅貸款基金</t>
    </r>
  </si>
  <si>
    <r>
      <t>46.</t>
    </r>
    <r>
      <rPr>
        <sz val="12"/>
        <rFont val="華康標楷體W5"/>
        <family val="3"/>
      </rPr>
      <t>原住民族綜合發展基金</t>
    </r>
  </si>
  <si>
    <t>行政院原住民族委員會主管</t>
  </si>
  <si>
    <t>(1)</t>
  </si>
  <si>
    <r>
      <t>註：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「國立大學校院校務基金（彙總）」係彙計國立大學校院校務基金</t>
    </r>
    <r>
      <rPr>
        <sz val="12"/>
        <rFont val="Times New Roman"/>
        <family val="1"/>
      </rPr>
      <t>52</t>
    </r>
    <r>
      <rPr>
        <sz val="12"/>
        <rFont val="新細明體"/>
        <family val="1"/>
      </rPr>
      <t xml:space="preserve">單位。  </t>
    </r>
  </si>
  <si>
    <r>
      <t xml:space="preserve">        3.</t>
    </r>
    <r>
      <rPr>
        <sz val="12"/>
        <rFont val="新細明體"/>
        <family val="1"/>
      </rPr>
      <t>醫療服務業開發基金係收支兩平，無全年度預算賸餘列數。</t>
    </r>
    <r>
      <rPr>
        <sz val="12"/>
        <rFont val="Times New Roman"/>
        <family val="1"/>
      </rPr>
      <t xml:space="preserve"> </t>
    </r>
  </si>
  <si>
    <t>0</t>
  </si>
  <si>
    <r>
      <t>7.</t>
    </r>
    <r>
      <rPr>
        <sz val="12"/>
        <rFont val="華康標楷體W5"/>
        <family val="3"/>
      </rPr>
      <t>行政院公營事業民營化基金</t>
    </r>
  </si>
  <si>
    <r>
      <t>截至</t>
    </r>
    <r>
      <rPr>
        <sz val="14"/>
        <color indexed="8"/>
        <rFont val="Times New Roman"/>
        <family val="1"/>
      </rPr>
      <t>90</t>
    </r>
    <r>
      <rPr>
        <sz val="14"/>
        <color indexed="8"/>
        <rFont val="標楷體"/>
        <family val="4"/>
      </rPr>
      <t>年</t>
    </r>
    <r>
      <rPr>
        <sz val="14"/>
        <color indexed="8"/>
        <rFont val="Times New Roman"/>
        <family val="1"/>
      </rPr>
      <t>12</t>
    </r>
    <r>
      <rPr>
        <sz val="14"/>
        <color indexed="8"/>
        <rFont val="標楷體"/>
        <family val="4"/>
      </rPr>
      <t>月底餘絀</t>
    </r>
  </si>
  <si>
    <r>
      <t xml:space="preserve">        2.</t>
    </r>
    <r>
      <rPr>
        <sz val="12"/>
        <rFont val="新細明體"/>
        <family val="1"/>
      </rPr>
      <t>行政院公營事業民營化基金設置及管理條例於</t>
    </r>
    <r>
      <rPr>
        <sz val="12"/>
        <rFont val="Times New Roman"/>
        <family val="1"/>
      </rPr>
      <t>90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1"/>
      </rPr>
      <t>月公布，該基金預算賸餘為</t>
    </r>
    <r>
      <rPr>
        <sz val="12"/>
        <rFont val="Times New Roman"/>
        <family val="1"/>
      </rPr>
      <t>12,000</t>
    </r>
    <r>
      <rPr>
        <sz val="12"/>
        <rFont val="新細明體"/>
        <family val="1"/>
      </rPr>
      <t>元，未達百萬元。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</si>
</sst>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.0_ "/>
    <numFmt numFmtId="180" formatCode="_-* #,##0_-;\-* #,##0_-;_-* &quot;-&quot;??_-;_-@_-"/>
    <numFmt numFmtId="181" formatCode="0.00_);[Red]\(0.00\)"/>
    <numFmt numFmtId="182" formatCode="0.0_ "/>
    <numFmt numFmtId="183" formatCode="#,##0_);[Red]\(#,##0\)"/>
    <numFmt numFmtId="184" formatCode="#,##0.0"/>
    <numFmt numFmtId="185" formatCode="0.0_);[Red]\(0.0\)"/>
    <numFmt numFmtId="186" formatCode="_(* #,##0_);_(* \(#,##0\);_(* &quot; &quot;_);_(@_)"/>
    <numFmt numFmtId="187" formatCode="_(* #,##0.0_);_(* \(#,##0.0\);_(* &quot;-&quot;??_);_(@_)"/>
    <numFmt numFmtId="188" formatCode="0_);[Red]\(0\)"/>
    <numFmt numFmtId="189" formatCode="_-* #,##0_-;\-* #,##0_-;_-* &quot; &quot;_-;_-@_-"/>
    <numFmt numFmtId="190" formatCode="0_ "/>
    <numFmt numFmtId="191" formatCode="0.00_ "/>
    <numFmt numFmtId="192" formatCode="m&quot;月&quot;d&quot;日&quot;"/>
    <numFmt numFmtId="193" formatCode="#,##0.00_ "/>
    <numFmt numFmtId="194" formatCode="_(* #,##0.00_);_(* \(#,##0.00\);_(* &quot;-&quot;??_);_(@_)"/>
    <numFmt numFmtId="195" formatCode="#,##0.0000_);[Red]\(#,##0.0000\)"/>
    <numFmt numFmtId="196" formatCode="#,##0.00_);[Red]\(#,##0.00\)"/>
    <numFmt numFmtId="197" formatCode="_(* #,##0_);_(* \(#,##0\);_(* &quot;-&quot;??_);_(@_)"/>
  </numFmts>
  <fonts count="26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9"/>
      <name val="細明體"/>
      <family val="3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2"/>
      <name val="華康中明體"/>
      <family val="3"/>
    </font>
    <font>
      <b/>
      <sz val="12"/>
      <color indexed="8"/>
      <name val="Times New Roman"/>
      <family val="1"/>
    </font>
    <font>
      <b/>
      <sz val="12"/>
      <color indexed="8"/>
      <name val="標楷體"/>
      <family val="4"/>
    </font>
    <font>
      <b/>
      <sz val="12"/>
      <name val="新細明體"/>
      <family val="1"/>
    </font>
    <font>
      <sz val="14"/>
      <color indexed="8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新細明體"/>
      <family val="1"/>
    </font>
    <font>
      <sz val="16"/>
      <color indexed="8"/>
      <name val="標楷體"/>
      <family val="4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細明體"/>
      <family val="3"/>
    </font>
    <font>
      <b/>
      <sz val="12"/>
      <color indexed="8"/>
      <name val="新細明體"/>
      <family val="1"/>
    </font>
    <font>
      <sz val="12"/>
      <name val="細明體"/>
      <family val="3"/>
    </font>
    <font>
      <b/>
      <sz val="11"/>
      <color indexed="8"/>
      <name val="細明體"/>
      <family val="3"/>
    </font>
    <font>
      <sz val="12"/>
      <name val="華康標楷體W5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6" fontId="10" fillId="0" borderId="0" xfId="15" applyFont="1" applyBorder="1" applyAlignment="1" applyProtection="1" quotePrefix="1">
      <alignment horizontal="left"/>
      <protection/>
    </xf>
    <xf numFmtId="176" fontId="2" fillId="0" borderId="0" xfId="15" applyBorder="1">
      <alignment/>
      <protection/>
    </xf>
    <xf numFmtId="0" fontId="13" fillId="0" borderId="0" xfId="0" applyFont="1" applyAlignment="1">
      <alignment/>
    </xf>
    <xf numFmtId="176" fontId="6" fillId="0" borderId="0" xfId="15" applyFont="1" applyAlignment="1" applyProtection="1" quotePrefix="1">
      <alignment horizontal="right"/>
      <protection/>
    </xf>
    <xf numFmtId="3" fontId="22" fillId="0" borderId="1" xfId="0" applyNumberFormat="1" applyFont="1" applyBorder="1" applyAlignment="1" applyProtection="1">
      <alignment horizontal="left" vertical="center" wrapText="1"/>
      <protection/>
    </xf>
    <xf numFmtId="176" fontId="13" fillId="0" borderId="2" xfId="15" applyFont="1" applyFill="1" applyBorder="1" applyAlignment="1" applyProtection="1">
      <alignment horizontal="left" wrapText="1"/>
      <protection/>
    </xf>
    <xf numFmtId="178" fontId="11" fillId="0" borderId="3" xfId="0" applyNumberFormat="1" applyFont="1" applyBorder="1" applyAlignment="1" applyProtection="1">
      <alignment horizontal="right" vertical="center" wrapText="1"/>
      <protection/>
    </xf>
    <xf numFmtId="178" fontId="11" fillId="0" borderId="4" xfId="0" applyNumberFormat="1" applyFont="1" applyBorder="1" applyAlignment="1" applyProtection="1">
      <alignment horizontal="right" vertical="center" wrapText="1"/>
      <protection/>
    </xf>
    <xf numFmtId="178" fontId="11" fillId="0" borderId="5" xfId="0" applyNumberFormat="1" applyFont="1" applyBorder="1" applyAlignment="1" applyProtection="1">
      <alignment horizontal="right" vertical="center" wrapText="1"/>
      <protection/>
    </xf>
    <xf numFmtId="178" fontId="8" fillId="0" borderId="1" xfId="0" applyNumberFormat="1" applyFont="1" applyBorder="1" applyAlignment="1" applyProtection="1">
      <alignment horizontal="right" vertical="center" wrapText="1"/>
      <protection/>
    </xf>
    <xf numFmtId="178" fontId="8" fillId="0" borderId="6" xfId="0" applyNumberFormat="1" applyFont="1" applyBorder="1" applyAlignment="1" applyProtection="1">
      <alignment horizontal="right" vertical="center" wrapText="1"/>
      <protection/>
    </xf>
    <xf numFmtId="178" fontId="8" fillId="0" borderId="7" xfId="0" applyNumberFormat="1" applyFont="1" applyBorder="1" applyAlignment="1" applyProtection="1">
      <alignment horizontal="right" vertical="center" wrapText="1"/>
      <protection/>
    </xf>
    <xf numFmtId="178" fontId="8" fillId="0" borderId="8" xfId="0" applyNumberFormat="1" applyFont="1" applyBorder="1" applyAlignment="1" applyProtection="1">
      <alignment horizontal="right" vertical="center" wrapText="1"/>
      <protection/>
    </xf>
    <xf numFmtId="43" fontId="8" fillId="0" borderId="1" xfId="16" applyFont="1" applyBorder="1" applyAlignment="1" applyProtection="1">
      <alignment horizontal="right" vertical="center" wrapText="1"/>
      <protection/>
    </xf>
    <xf numFmtId="178" fontId="11" fillId="0" borderId="1" xfId="0" applyNumberFormat="1" applyFont="1" applyBorder="1" applyAlignment="1" applyProtection="1">
      <alignment horizontal="right" vertical="center" wrapText="1"/>
      <protection/>
    </xf>
    <xf numFmtId="178" fontId="11" fillId="0" borderId="6" xfId="0" applyNumberFormat="1" applyFont="1" applyBorder="1" applyAlignment="1" applyProtection="1">
      <alignment horizontal="right" vertical="center" wrapText="1"/>
      <protection/>
    </xf>
    <xf numFmtId="178" fontId="11" fillId="0" borderId="7" xfId="0" applyNumberFormat="1" applyFont="1" applyBorder="1" applyAlignment="1" applyProtection="1">
      <alignment horizontal="right" vertical="center" wrapText="1"/>
      <protection/>
    </xf>
    <xf numFmtId="178" fontId="11" fillId="0" borderId="8" xfId="0" applyNumberFormat="1" applyFont="1" applyBorder="1" applyAlignment="1" applyProtection="1">
      <alignment horizontal="right" vertical="center" wrapText="1"/>
      <protection/>
    </xf>
    <xf numFmtId="41" fontId="3" fillId="0" borderId="9" xfId="0" applyNumberFormat="1" applyFont="1" applyFill="1" applyBorder="1" applyAlignment="1">
      <alignment horizontal="left" vertical="center" indent="1"/>
    </xf>
    <xf numFmtId="41" fontId="3" fillId="0" borderId="10" xfId="0" applyNumberFormat="1" applyFont="1" applyFill="1" applyBorder="1" applyAlignment="1">
      <alignment horizontal="left" vertical="center" indent="1"/>
    </xf>
    <xf numFmtId="178" fontId="8" fillId="0" borderId="11" xfId="0" applyNumberFormat="1" applyFont="1" applyBorder="1" applyAlignment="1" applyProtection="1">
      <alignment horizontal="right" vertical="center" wrapText="1"/>
      <protection/>
    </xf>
    <xf numFmtId="178" fontId="8" fillId="0" borderId="12" xfId="0" applyNumberFormat="1" applyFont="1" applyBorder="1" applyAlignment="1" applyProtection="1">
      <alignment horizontal="right" vertical="center" wrapText="1"/>
      <protection/>
    </xf>
    <xf numFmtId="178" fontId="8" fillId="0" borderId="13" xfId="0" applyNumberFormat="1" applyFont="1" applyBorder="1" applyAlignment="1" applyProtection="1">
      <alignment horizontal="right" vertical="center" wrapText="1"/>
      <protection/>
    </xf>
    <xf numFmtId="178" fontId="8" fillId="0" borderId="14" xfId="0" applyNumberFormat="1" applyFont="1" applyBorder="1" applyAlignment="1" applyProtection="1">
      <alignment horizontal="right" vertical="center" wrapText="1"/>
      <protection/>
    </xf>
    <xf numFmtId="176" fontId="12" fillId="0" borderId="15" xfId="15" applyFont="1" applyFill="1" applyBorder="1" applyAlignment="1" applyProtection="1">
      <alignment horizontal="left" vertical="center" wrapText="1"/>
      <protection/>
    </xf>
    <xf numFmtId="178" fontId="11" fillId="0" borderId="16" xfId="0" applyNumberFormat="1" applyFont="1" applyBorder="1" applyAlignment="1" applyProtection="1">
      <alignment horizontal="right" vertical="center" wrapText="1"/>
      <protection/>
    </xf>
    <xf numFmtId="178" fontId="11" fillId="0" borderId="17" xfId="0" applyNumberFormat="1" applyFont="1" applyBorder="1" applyAlignment="1" applyProtection="1">
      <alignment horizontal="right" vertical="center" wrapText="1"/>
      <protection/>
    </xf>
    <xf numFmtId="178" fontId="11" fillId="0" borderId="18" xfId="0" applyNumberFormat="1" applyFont="1" applyBorder="1" applyAlignment="1" applyProtection="1">
      <alignment horizontal="right" vertical="center" wrapText="1"/>
      <protection/>
    </xf>
    <xf numFmtId="178" fontId="11" fillId="0" borderId="19" xfId="0" applyNumberFormat="1" applyFont="1" applyBorder="1" applyAlignment="1" applyProtection="1">
      <alignment horizontal="right" vertical="center" wrapText="1"/>
      <protection/>
    </xf>
    <xf numFmtId="178" fontId="11" fillId="0" borderId="20" xfId="0" applyNumberFormat="1" applyFont="1" applyBorder="1" applyAlignment="1" applyProtection="1">
      <alignment horizontal="right" vertical="top" wrapText="1"/>
      <protection/>
    </xf>
    <xf numFmtId="176" fontId="9" fillId="0" borderId="21" xfId="15" applyFont="1" applyBorder="1" applyAlignment="1" quotePrefix="1">
      <alignment horizontal="center" vertical="top"/>
      <protection/>
    </xf>
    <xf numFmtId="3" fontId="22" fillId="0" borderId="22" xfId="0" applyNumberFormat="1" applyFont="1" applyBorder="1" applyAlignment="1" applyProtection="1">
      <alignment horizontal="left" vertical="center" wrapText="1"/>
      <protection/>
    </xf>
    <xf numFmtId="178" fontId="11" fillId="0" borderId="22" xfId="0" applyNumberFormat="1" applyFont="1" applyBorder="1" applyAlignment="1" applyProtection="1">
      <alignment horizontal="right" vertical="center" wrapText="1"/>
      <protection/>
    </xf>
    <xf numFmtId="178" fontId="11" fillId="0" borderId="23" xfId="0" applyNumberFormat="1" applyFont="1" applyBorder="1" applyAlignment="1" applyProtection="1">
      <alignment horizontal="right" vertical="center" wrapText="1"/>
      <protection/>
    </xf>
    <xf numFmtId="178" fontId="11" fillId="0" borderId="24" xfId="0" applyNumberFormat="1" applyFont="1" applyBorder="1" applyAlignment="1" applyProtection="1">
      <alignment horizontal="right" vertical="center" wrapText="1"/>
      <protection/>
    </xf>
    <xf numFmtId="178" fontId="11" fillId="0" borderId="25" xfId="0" applyNumberFormat="1" applyFont="1" applyBorder="1" applyAlignment="1" applyProtection="1">
      <alignment horizontal="right" vertical="center" wrapText="1"/>
      <protection/>
    </xf>
    <xf numFmtId="41" fontId="3" fillId="0" borderId="2" xfId="0" applyNumberFormat="1" applyFont="1" applyFill="1" applyBorder="1" applyAlignment="1">
      <alignment horizontal="left" vertical="center" indent="1"/>
    </xf>
    <xf numFmtId="178" fontId="8" fillId="0" borderId="3" xfId="0" applyNumberFormat="1" applyFont="1" applyBorder="1" applyAlignment="1" applyProtection="1">
      <alignment horizontal="right" vertical="center" wrapText="1"/>
      <protection/>
    </xf>
    <xf numFmtId="178" fontId="8" fillId="0" borderId="4" xfId="0" applyNumberFormat="1" applyFont="1" applyBorder="1" applyAlignment="1" applyProtection="1">
      <alignment horizontal="right" vertical="center" wrapText="1"/>
      <protection/>
    </xf>
    <xf numFmtId="178" fontId="8" fillId="0" borderId="20" xfId="0" applyNumberFormat="1" applyFont="1" applyBorder="1" applyAlignment="1" applyProtection="1">
      <alignment horizontal="right" vertical="center" wrapText="1"/>
      <protection/>
    </xf>
    <xf numFmtId="178" fontId="8" fillId="0" borderId="5" xfId="0" applyNumberFormat="1" applyFont="1" applyBorder="1" applyAlignment="1" applyProtection="1">
      <alignment horizontal="right" vertical="center" wrapText="1"/>
      <protection/>
    </xf>
    <xf numFmtId="43" fontId="8" fillId="0" borderId="1" xfId="16" applyFont="1" applyBorder="1" applyAlignment="1" applyProtection="1" quotePrefix="1">
      <alignment horizontal="right" vertical="center" wrapText="1"/>
      <protection/>
    </xf>
    <xf numFmtId="176" fontId="14" fillId="0" borderId="16" xfId="15" applyFont="1" applyBorder="1" applyAlignment="1">
      <alignment horizontal="center" vertical="center"/>
      <protection/>
    </xf>
    <xf numFmtId="0" fontId="17" fillId="0" borderId="16" xfId="0" applyFont="1" applyBorder="1" applyAlignment="1">
      <alignment horizontal="center" vertical="center"/>
    </xf>
    <xf numFmtId="3" fontId="14" fillId="0" borderId="26" xfId="0" applyNumberFormat="1" applyFont="1" applyBorder="1" applyAlignment="1" applyProtection="1">
      <alignment horizontal="center" vertical="center" wrapText="1"/>
      <protection locked="0"/>
    </xf>
    <xf numFmtId="0" fontId="17" fillId="0" borderId="21" xfId="0" applyFont="1" applyBorder="1" applyAlignment="1">
      <alignment horizontal="center" vertical="center"/>
    </xf>
    <xf numFmtId="176" fontId="18" fillId="0" borderId="0" xfId="15" applyFont="1" applyBorder="1" applyAlignment="1" applyProtection="1">
      <alignment horizontal="center" vertical="center" wrapText="1"/>
      <protection/>
    </xf>
    <xf numFmtId="176" fontId="14" fillId="0" borderId="26" xfId="15" applyFont="1" applyBorder="1" applyAlignment="1" applyProtection="1">
      <alignment horizontal="center" vertical="center"/>
      <protection/>
    </xf>
    <xf numFmtId="176" fontId="14" fillId="0" borderId="27" xfId="15" applyFont="1" applyBorder="1" applyAlignment="1" applyProtection="1">
      <alignment horizontal="center" vertical="center"/>
      <protection/>
    </xf>
    <xf numFmtId="176" fontId="14" fillId="0" borderId="21" xfId="15" applyFont="1" applyBorder="1" applyAlignment="1" applyProtection="1">
      <alignment horizontal="center" vertical="center"/>
      <protection/>
    </xf>
    <xf numFmtId="176" fontId="14" fillId="0" borderId="26" xfId="15" applyFont="1" applyBorder="1" applyAlignment="1">
      <alignment horizontal="center" vertical="center"/>
      <protection/>
    </xf>
    <xf numFmtId="176" fontId="14" fillId="0" borderId="27" xfId="15" applyFont="1" applyBorder="1" applyAlignment="1">
      <alignment horizontal="center" vertical="center"/>
      <protection/>
    </xf>
    <xf numFmtId="3" fontId="14" fillId="0" borderId="26" xfId="0" applyNumberFormat="1" applyFont="1" applyBorder="1" applyAlignment="1" applyProtection="1" quotePrefix="1">
      <alignment horizontal="center" vertical="center" wrapText="1"/>
      <protection locked="0"/>
    </xf>
    <xf numFmtId="0" fontId="0" fillId="0" borderId="0" xfId="0" applyFont="1" applyBorder="1" applyAlignment="1">
      <alignment vertical="center" wrapText="1"/>
    </xf>
    <xf numFmtId="178" fontId="14" fillId="0" borderId="26" xfId="0" applyNumberFormat="1" applyFont="1" applyBorder="1" applyAlignment="1" applyProtection="1" quotePrefix="1">
      <alignment horizontal="center" vertical="center" wrapText="1"/>
      <protection locked="0"/>
    </xf>
    <xf numFmtId="178" fontId="5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0">
    <cellStyle name="Normal" xfId="0"/>
    <cellStyle name="一般_88003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貨幣[0]_LU1_03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tabSelected="1" zoomScale="75" zoomScaleNormal="75" workbookViewId="0" topLeftCell="A53">
      <selection activeCell="E66" sqref="E66"/>
    </sheetView>
  </sheetViews>
  <sheetFormatPr defaultColWidth="9.00390625" defaultRowHeight="16.5"/>
  <cols>
    <col min="1" max="1" width="40.50390625" style="0" customWidth="1"/>
    <col min="2" max="2" width="15.375" style="0" customWidth="1"/>
    <col min="3" max="4" width="15.875" style="0" customWidth="1"/>
    <col min="5" max="5" width="18.00390625" style="0" customWidth="1"/>
  </cols>
  <sheetData>
    <row r="1" ht="18.75" customHeight="1">
      <c r="A1" s="1" t="s">
        <v>13</v>
      </c>
    </row>
    <row r="2" spans="1:5" ht="21" customHeight="1">
      <c r="A2" s="49" t="s">
        <v>27</v>
      </c>
      <c r="B2" s="49"/>
      <c r="C2" s="49"/>
      <c r="D2" s="49"/>
      <c r="E2" s="49"/>
    </row>
    <row r="3" spans="1:5" ht="16.5" customHeight="1">
      <c r="A3" s="3"/>
      <c r="B3" s="3"/>
      <c r="C3" s="4"/>
      <c r="D3" s="4"/>
      <c r="E3" s="6" t="s">
        <v>26</v>
      </c>
    </row>
    <row r="4" spans="1:5" ht="24.75" customHeight="1">
      <c r="A4" s="50" t="s">
        <v>8</v>
      </c>
      <c r="B4" s="53" t="s">
        <v>12</v>
      </c>
      <c r="C4" s="45" t="s">
        <v>79</v>
      </c>
      <c r="D4" s="46"/>
      <c r="E4" s="46"/>
    </row>
    <row r="5" spans="1:5" ht="24.75" customHeight="1">
      <c r="A5" s="51"/>
      <c r="B5" s="54"/>
      <c r="C5" s="47" t="s">
        <v>23</v>
      </c>
      <c r="D5" s="55" t="s">
        <v>24</v>
      </c>
      <c r="E5" s="57" t="s">
        <v>25</v>
      </c>
    </row>
    <row r="6" spans="1:5" ht="24.75" customHeight="1">
      <c r="A6" s="52"/>
      <c r="B6" s="33" t="s">
        <v>74</v>
      </c>
      <c r="C6" s="48"/>
      <c r="D6" s="48"/>
      <c r="E6" s="58"/>
    </row>
    <row r="7" spans="1:5" ht="16.5" customHeight="1">
      <c r="A7" s="8" t="s">
        <v>0</v>
      </c>
      <c r="B7" s="9">
        <f>SUM(B8:B14)</f>
        <v>-2672</v>
      </c>
      <c r="C7" s="10">
        <f>SUM(C8:C14)</f>
        <v>-9337</v>
      </c>
      <c r="D7" s="32">
        <f>C7-B7</f>
        <v>-6665</v>
      </c>
      <c r="E7" s="11">
        <f aca="true" t="shared" si="0" ref="E7:E12">D7/B7*100</f>
        <v>249.438622754491</v>
      </c>
    </row>
    <row r="8" spans="1:5" ht="16.5" customHeight="1">
      <c r="A8" s="21" t="s">
        <v>28</v>
      </c>
      <c r="B8" s="12">
        <v>32</v>
      </c>
      <c r="C8" s="13">
        <v>25</v>
      </c>
      <c r="D8" s="14">
        <f>C8-B8</f>
        <v>-7</v>
      </c>
      <c r="E8" s="15">
        <f t="shared" si="0"/>
        <v>-21.875</v>
      </c>
    </row>
    <row r="9" spans="1:5" ht="16.5" customHeight="1">
      <c r="A9" s="21" t="s">
        <v>29</v>
      </c>
      <c r="B9" s="12">
        <v>734</v>
      </c>
      <c r="C9" s="13">
        <v>655</v>
      </c>
      <c r="D9" s="14">
        <f aca="true" t="shared" si="1" ref="D9:D72">C9-B9</f>
        <v>-79</v>
      </c>
      <c r="E9" s="15">
        <f t="shared" si="0"/>
        <v>-10.762942779291553</v>
      </c>
    </row>
    <row r="10" spans="1:20" ht="16.5" customHeight="1">
      <c r="A10" s="21" t="s">
        <v>30</v>
      </c>
      <c r="B10" s="12">
        <v>-623</v>
      </c>
      <c r="C10" s="13">
        <v>131</v>
      </c>
      <c r="D10" s="14">
        <f t="shared" si="1"/>
        <v>754</v>
      </c>
      <c r="E10" s="15">
        <f t="shared" si="0"/>
        <v>-121.02728731942216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5" ht="16.5" customHeight="1">
      <c r="A11" s="21" t="s">
        <v>31</v>
      </c>
      <c r="B11" s="12">
        <v>45</v>
      </c>
      <c r="C11" s="13">
        <v>2061</v>
      </c>
      <c r="D11" s="14">
        <f t="shared" si="1"/>
        <v>2016</v>
      </c>
      <c r="E11" s="15">
        <f t="shared" si="0"/>
        <v>4480</v>
      </c>
    </row>
    <row r="12" spans="1:5" ht="16.5" customHeight="1">
      <c r="A12" s="21" t="s">
        <v>32</v>
      </c>
      <c r="B12" s="12">
        <v>-2860</v>
      </c>
      <c r="C12" s="13">
        <v>-1866</v>
      </c>
      <c r="D12" s="14">
        <f t="shared" si="1"/>
        <v>994</v>
      </c>
      <c r="E12" s="15">
        <f t="shared" si="0"/>
        <v>-34.75524475524476</v>
      </c>
    </row>
    <row r="13" spans="1:5" ht="16.5" customHeight="1">
      <c r="A13" s="21" t="s">
        <v>33</v>
      </c>
      <c r="B13" s="16">
        <v>0</v>
      </c>
      <c r="C13" s="13">
        <v>18</v>
      </c>
      <c r="D13" s="14">
        <f t="shared" si="1"/>
        <v>18</v>
      </c>
      <c r="E13" s="15"/>
    </row>
    <row r="14" spans="1:5" ht="16.5" customHeight="1">
      <c r="A14" s="21" t="s">
        <v>78</v>
      </c>
      <c r="B14" s="44" t="s">
        <v>77</v>
      </c>
      <c r="C14" s="13">
        <v>-10361</v>
      </c>
      <c r="D14" s="14">
        <f t="shared" si="1"/>
        <v>-10361</v>
      </c>
      <c r="E14" s="15" t="s">
        <v>14</v>
      </c>
    </row>
    <row r="15" spans="1:5" ht="16.5" customHeight="1">
      <c r="A15" s="7" t="s">
        <v>1</v>
      </c>
      <c r="B15" s="17">
        <f>SUM(B16:B18)</f>
        <v>-5619</v>
      </c>
      <c r="C15" s="18">
        <f>SUM(C16:C18)</f>
        <v>-3215</v>
      </c>
      <c r="D15" s="19">
        <f t="shared" si="1"/>
        <v>2404</v>
      </c>
      <c r="E15" s="20">
        <f aca="true" t="shared" si="2" ref="E15:E72">D15/B15*100</f>
        <v>-42.78341341875779</v>
      </c>
    </row>
    <row r="16" spans="1:5" ht="16.5" customHeight="1">
      <c r="A16" s="21" t="s">
        <v>34</v>
      </c>
      <c r="B16" s="12">
        <v>-5151</v>
      </c>
      <c r="C16" s="13">
        <v>-2708</v>
      </c>
      <c r="D16" s="14">
        <f t="shared" si="1"/>
        <v>2443</v>
      </c>
      <c r="E16" s="15">
        <f t="shared" si="2"/>
        <v>-47.42768394486507</v>
      </c>
    </row>
    <row r="17" spans="1:5" ht="16.5" customHeight="1">
      <c r="A17" s="21" t="s">
        <v>35</v>
      </c>
      <c r="B17" s="12">
        <v>1</v>
      </c>
      <c r="C17" s="13">
        <v>30</v>
      </c>
      <c r="D17" s="14">
        <f t="shared" si="1"/>
        <v>29</v>
      </c>
      <c r="E17" s="15">
        <f t="shared" si="2"/>
        <v>2900</v>
      </c>
    </row>
    <row r="18" spans="1:5" ht="16.5" customHeight="1">
      <c r="A18" s="21" t="s">
        <v>36</v>
      </c>
      <c r="B18" s="12">
        <v>-469</v>
      </c>
      <c r="C18" s="13">
        <v>-537</v>
      </c>
      <c r="D18" s="14">
        <f t="shared" si="1"/>
        <v>-68</v>
      </c>
      <c r="E18" s="15">
        <f t="shared" si="2"/>
        <v>14.498933901918976</v>
      </c>
    </row>
    <row r="19" spans="1:5" ht="16.5" customHeight="1">
      <c r="A19" s="7" t="s">
        <v>2</v>
      </c>
      <c r="B19" s="17">
        <f>SUM(B20:B23)</f>
        <v>4653</v>
      </c>
      <c r="C19" s="18">
        <f>SUM(C20:C23)</f>
        <v>3341</v>
      </c>
      <c r="D19" s="19">
        <f t="shared" si="1"/>
        <v>-1312</v>
      </c>
      <c r="E19" s="20">
        <f t="shared" si="2"/>
        <v>-28.19686223941543</v>
      </c>
    </row>
    <row r="20" spans="1:5" ht="16.5" customHeight="1">
      <c r="A20" s="21" t="s">
        <v>37</v>
      </c>
      <c r="B20" s="12">
        <v>1915</v>
      </c>
      <c r="C20" s="13">
        <v>1891</v>
      </c>
      <c r="D20" s="14">
        <f t="shared" si="1"/>
        <v>-24</v>
      </c>
      <c r="E20" s="15">
        <f t="shared" si="2"/>
        <v>-1.2532637075718016</v>
      </c>
    </row>
    <row r="21" spans="1:5" ht="16.5" customHeight="1">
      <c r="A21" s="21" t="s">
        <v>38</v>
      </c>
      <c r="B21" s="12">
        <v>1438</v>
      </c>
      <c r="C21" s="13">
        <v>1032</v>
      </c>
      <c r="D21" s="14">
        <f t="shared" si="1"/>
        <v>-406</v>
      </c>
      <c r="E21" s="15">
        <f t="shared" si="2"/>
        <v>-28.2336578581363</v>
      </c>
    </row>
    <row r="22" spans="1:5" ht="16.5" customHeight="1">
      <c r="A22" s="21" t="s">
        <v>39</v>
      </c>
      <c r="B22" s="12">
        <v>-1302</v>
      </c>
      <c r="C22" s="13">
        <v>65</v>
      </c>
      <c r="D22" s="14">
        <f t="shared" si="1"/>
        <v>1367</v>
      </c>
      <c r="E22" s="15">
        <f t="shared" si="2"/>
        <v>-104.99231950844855</v>
      </c>
    </row>
    <row r="23" spans="1:5" ht="16.5" customHeight="1">
      <c r="A23" s="21" t="s">
        <v>40</v>
      </c>
      <c r="B23" s="12">
        <v>2602</v>
      </c>
      <c r="C23" s="13">
        <v>353</v>
      </c>
      <c r="D23" s="14">
        <f t="shared" si="1"/>
        <v>-2249</v>
      </c>
      <c r="E23" s="15">
        <f t="shared" si="2"/>
        <v>-86.43351268255188</v>
      </c>
    </row>
    <row r="24" spans="1:5" ht="16.5" customHeight="1">
      <c r="A24" s="7" t="s">
        <v>3</v>
      </c>
      <c r="B24" s="17">
        <f>SUM(B25:B28)</f>
        <v>-16592</v>
      </c>
      <c r="C24" s="18">
        <f>SUM(C25:C28)</f>
        <v>-53677</v>
      </c>
      <c r="D24" s="19">
        <f t="shared" si="1"/>
        <v>-37085</v>
      </c>
      <c r="E24" s="20">
        <f t="shared" si="2"/>
        <v>223.51133076181293</v>
      </c>
    </row>
    <row r="25" spans="1:5" ht="16.5" customHeight="1">
      <c r="A25" s="21" t="s">
        <v>41</v>
      </c>
      <c r="B25" s="12">
        <v>35509</v>
      </c>
      <c r="C25" s="13">
        <v>22563</v>
      </c>
      <c r="D25" s="14">
        <f t="shared" si="1"/>
        <v>-12946</v>
      </c>
      <c r="E25" s="15">
        <f t="shared" si="2"/>
        <v>-36.45836266861922</v>
      </c>
    </row>
    <row r="26" spans="1:5" ht="16.5" customHeight="1">
      <c r="A26" s="21" t="s">
        <v>42</v>
      </c>
      <c r="B26" s="12">
        <v>5</v>
      </c>
      <c r="C26" s="13">
        <v>66</v>
      </c>
      <c r="D26" s="14">
        <f t="shared" si="1"/>
        <v>61</v>
      </c>
      <c r="E26" s="15">
        <f t="shared" si="2"/>
        <v>1220</v>
      </c>
    </row>
    <row r="27" spans="1:5" s="5" customFormat="1" ht="16.5" customHeight="1">
      <c r="A27" s="21" t="s">
        <v>43</v>
      </c>
      <c r="B27" s="12">
        <v>1225</v>
      </c>
      <c r="C27" s="13">
        <v>1169</v>
      </c>
      <c r="D27" s="14">
        <f t="shared" si="1"/>
        <v>-56</v>
      </c>
      <c r="E27" s="15">
        <f t="shared" si="2"/>
        <v>-4.571428571428571</v>
      </c>
    </row>
    <row r="28" spans="1:5" ht="16.5" customHeight="1">
      <c r="A28" s="22" t="s">
        <v>44</v>
      </c>
      <c r="B28" s="23">
        <v>-53331</v>
      </c>
      <c r="C28" s="24">
        <v>-77475</v>
      </c>
      <c r="D28" s="25">
        <f t="shared" si="1"/>
        <v>-24144</v>
      </c>
      <c r="E28" s="26">
        <f t="shared" si="2"/>
        <v>45.2719806491534</v>
      </c>
    </row>
    <row r="29" spans="1:5" ht="16.5" customHeight="1">
      <c r="A29" s="34" t="s">
        <v>7</v>
      </c>
      <c r="B29" s="35">
        <f>SUM(B30:B35)</f>
        <v>656</v>
      </c>
      <c r="C29" s="36">
        <f>SUM(C30:C35)</f>
        <v>4835</v>
      </c>
      <c r="D29" s="37">
        <f t="shared" si="1"/>
        <v>4179</v>
      </c>
      <c r="E29" s="38">
        <f t="shared" si="2"/>
        <v>637.0426829268292</v>
      </c>
    </row>
    <row r="30" spans="1:5" s="2" customFormat="1" ht="16.5" customHeight="1">
      <c r="A30" s="39" t="s">
        <v>45</v>
      </c>
      <c r="B30" s="40">
        <v>685</v>
      </c>
      <c r="C30" s="41">
        <v>4310</v>
      </c>
      <c r="D30" s="42">
        <f t="shared" si="1"/>
        <v>3625</v>
      </c>
      <c r="E30" s="43">
        <f t="shared" si="2"/>
        <v>529.1970802919708</v>
      </c>
    </row>
    <row r="31" spans="1:5" s="5" customFormat="1" ht="16.5" customHeight="1">
      <c r="A31" s="21" t="s">
        <v>46</v>
      </c>
      <c r="B31" s="12">
        <v>116</v>
      </c>
      <c r="C31" s="13">
        <v>426</v>
      </c>
      <c r="D31" s="14">
        <f t="shared" si="1"/>
        <v>310</v>
      </c>
      <c r="E31" s="15">
        <f t="shared" si="2"/>
        <v>267.2413793103448</v>
      </c>
    </row>
    <row r="32" spans="1:5" ht="16.5" customHeight="1">
      <c r="A32" s="21" t="s">
        <v>47</v>
      </c>
      <c r="B32" s="12">
        <v>46</v>
      </c>
      <c r="C32" s="13">
        <v>105</v>
      </c>
      <c r="D32" s="14">
        <f t="shared" si="1"/>
        <v>59</v>
      </c>
      <c r="E32" s="15">
        <f t="shared" si="2"/>
        <v>128.26086956521738</v>
      </c>
    </row>
    <row r="33" spans="1:5" ht="16.5" customHeight="1">
      <c r="A33" s="21" t="s">
        <v>48</v>
      </c>
      <c r="B33" s="12">
        <v>6</v>
      </c>
      <c r="C33" s="13">
        <v>-50</v>
      </c>
      <c r="D33" s="14">
        <f t="shared" si="1"/>
        <v>-56</v>
      </c>
      <c r="E33" s="15">
        <f t="shared" si="2"/>
        <v>-933.3333333333334</v>
      </c>
    </row>
    <row r="34" spans="1:5" ht="16.5" customHeight="1">
      <c r="A34" s="21" t="s">
        <v>49</v>
      </c>
      <c r="B34" s="12">
        <v>-177</v>
      </c>
      <c r="C34" s="13">
        <v>-57</v>
      </c>
      <c r="D34" s="14">
        <f t="shared" si="1"/>
        <v>120</v>
      </c>
      <c r="E34" s="15">
        <f t="shared" si="2"/>
        <v>-67.79661016949152</v>
      </c>
    </row>
    <row r="35" spans="1:5" ht="16.5" customHeight="1">
      <c r="A35" s="21" t="s">
        <v>50</v>
      </c>
      <c r="B35" s="12">
        <v>-20</v>
      </c>
      <c r="C35" s="13">
        <v>101</v>
      </c>
      <c r="D35" s="14">
        <f t="shared" si="1"/>
        <v>121</v>
      </c>
      <c r="E35" s="15">
        <f t="shared" si="2"/>
        <v>-605</v>
      </c>
    </row>
    <row r="36" spans="1:5" ht="16.5" customHeight="1">
      <c r="A36" s="7" t="s">
        <v>4</v>
      </c>
      <c r="B36" s="17">
        <f>SUM(B37)</f>
        <v>212</v>
      </c>
      <c r="C36" s="18">
        <f>SUM(C37)</f>
        <v>230</v>
      </c>
      <c r="D36" s="19">
        <f t="shared" si="1"/>
        <v>18</v>
      </c>
      <c r="E36" s="20">
        <f t="shared" si="2"/>
        <v>8.49056603773585</v>
      </c>
    </row>
    <row r="37" spans="1:5" ht="16.5" customHeight="1">
      <c r="A37" s="21" t="s">
        <v>51</v>
      </c>
      <c r="B37" s="12">
        <v>212</v>
      </c>
      <c r="C37" s="13">
        <v>230</v>
      </c>
      <c r="D37" s="14">
        <f t="shared" si="1"/>
        <v>18</v>
      </c>
      <c r="E37" s="15">
        <f t="shared" si="2"/>
        <v>8.49056603773585</v>
      </c>
    </row>
    <row r="38" spans="1:5" ht="16.5" customHeight="1">
      <c r="A38" s="7" t="s">
        <v>5</v>
      </c>
      <c r="B38" s="17">
        <f>SUM(B39:B41)</f>
        <v>15016</v>
      </c>
      <c r="C38" s="18">
        <f>SUM(C39:C41)</f>
        <v>16564</v>
      </c>
      <c r="D38" s="19">
        <f t="shared" si="1"/>
        <v>1548</v>
      </c>
      <c r="E38" s="20">
        <f t="shared" si="2"/>
        <v>10.309003729355354</v>
      </c>
    </row>
    <row r="39" spans="1:5" ht="16.5" customHeight="1">
      <c r="A39" s="21" t="s">
        <v>52</v>
      </c>
      <c r="B39" s="12">
        <v>530</v>
      </c>
      <c r="C39" s="13">
        <v>3093</v>
      </c>
      <c r="D39" s="14">
        <f t="shared" si="1"/>
        <v>2563</v>
      </c>
      <c r="E39" s="15">
        <f t="shared" si="2"/>
        <v>483.5849056603774</v>
      </c>
    </row>
    <row r="40" spans="1:5" ht="16.5" customHeight="1">
      <c r="A40" s="21" t="s">
        <v>53</v>
      </c>
      <c r="B40" s="12">
        <v>13816</v>
      </c>
      <c r="C40" s="13">
        <v>12132</v>
      </c>
      <c r="D40" s="14">
        <f t="shared" si="1"/>
        <v>-1684</v>
      </c>
      <c r="E40" s="15">
        <f t="shared" si="2"/>
        <v>-12.188766647365373</v>
      </c>
    </row>
    <row r="41" spans="1:5" ht="16.5" customHeight="1">
      <c r="A41" s="21" t="s">
        <v>54</v>
      </c>
      <c r="B41" s="12">
        <v>670</v>
      </c>
      <c r="C41" s="13">
        <v>1339</v>
      </c>
      <c r="D41" s="14">
        <f t="shared" si="1"/>
        <v>669</v>
      </c>
      <c r="E41" s="15">
        <f t="shared" si="2"/>
        <v>99.85074626865672</v>
      </c>
    </row>
    <row r="42" spans="1:5" ht="16.5" customHeight="1">
      <c r="A42" s="7" t="s">
        <v>6</v>
      </c>
      <c r="B42" s="17">
        <f>SUM(B43:B43)</f>
        <v>21229</v>
      </c>
      <c r="C42" s="18">
        <f>SUM(C43:C43)</f>
        <v>26304</v>
      </c>
      <c r="D42" s="19">
        <f t="shared" si="1"/>
        <v>5075</v>
      </c>
      <c r="E42" s="20">
        <f t="shared" si="2"/>
        <v>23.90597767205238</v>
      </c>
    </row>
    <row r="43" spans="1:5" ht="16.5" customHeight="1">
      <c r="A43" s="21" t="s">
        <v>55</v>
      </c>
      <c r="B43" s="12">
        <v>21229</v>
      </c>
      <c r="C43" s="13">
        <v>26304</v>
      </c>
      <c r="D43" s="14">
        <f t="shared" si="1"/>
        <v>5075</v>
      </c>
      <c r="E43" s="15">
        <f t="shared" si="2"/>
        <v>23.90597767205238</v>
      </c>
    </row>
    <row r="44" spans="1:5" ht="16.5" customHeight="1">
      <c r="A44" s="7" t="s">
        <v>9</v>
      </c>
      <c r="B44" s="17">
        <f>SUM(B45:B46)</f>
        <v>1319</v>
      </c>
      <c r="C44" s="18">
        <f>SUM(C45:C46)</f>
        <v>627</v>
      </c>
      <c r="D44" s="19">
        <f t="shared" si="1"/>
        <v>-692</v>
      </c>
      <c r="E44" s="20">
        <f t="shared" si="2"/>
        <v>-52.463987869598185</v>
      </c>
    </row>
    <row r="45" spans="1:5" ht="16.5" customHeight="1">
      <c r="A45" s="21" t="s">
        <v>56</v>
      </c>
      <c r="B45" s="12">
        <v>224</v>
      </c>
      <c r="C45" s="13">
        <v>-123</v>
      </c>
      <c r="D45" s="14">
        <f t="shared" si="1"/>
        <v>-347</v>
      </c>
      <c r="E45" s="15">
        <f t="shared" si="2"/>
        <v>-154.91071428571428</v>
      </c>
    </row>
    <row r="46" spans="1:5" ht="16.5" customHeight="1">
      <c r="A46" s="21" t="s">
        <v>57</v>
      </c>
      <c r="B46" s="12">
        <v>1095</v>
      </c>
      <c r="C46" s="13">
        <v>750</v>
      </c>
      <c r="D46" s="14">
        <f t="shared" si="1"/>
        <v>-345</v>
      </c>
      <c r="E46" s="15">
        <f t="shared" si="2"/>
        <v>-31.506849315068493</v>
      </c>
    </row>
    <row r="47" spans="1:5" ht="16.5" customHeight="1">
      <c r="A47" s="7" t="s">
        <v>22</v>
      </c>
      <c r="B47" s="17">
        <f>SUM(B48)</f>
        <v>1702</v>
      </c>
      <c r="C47" s="18">
        <f>SUM(C48)</f>
        <v>1589</v>
      </c>
      <c r="D47" s="19">
        <f t="shared" si="1"/>
        <v>-113</v>
      </c>
      <c r="E47" s="20">
        <f t="shared" si="2"/>
        <v>-6.639247943595769</v>
      </c>
    </row>
    <row r="48" spans="1:5" ht="16.5" customHeight="1">
      <c r="A48" s="21" t="s">
        <v>58</v>
      </c>
      <c r="B48" s="12">
        <v>1702</v>
      </c>
      <c r="C48" s="13">
        <v>1589</v>
      </c>
      <c r="D48" s="14">
        <f t="shared" si="1"/>
        <v>-113</v>
      </c>
      <c r="E48" s="15">
        <f t="shared" si="2"/>
        <v>-6.639247943595769</v>
      </c>
    </row>
    <row r="49" spans="1:5" ht="16.5" customHeight="1">
      <c r="A49" s="7" t="s">
        <v>21</v>
      </c>
      <c r="B49" s="17">
        <f>SUM(B50:B51)</f>
        <v>-18078</v>
      </c>
      <c r="C49" s="18">
        <f>SUM(C50:C51)</f>
        <v>-13258</v>
      </c>
      <c r="D49" s="19">
        <f t="shared" si="1"/>
        <v>4820</v>
      </c>
      <c r="E49" s="20">
        <f t="shared" si="2"/>
        <v>-26.66224139838478</v>
      </c>
    </row>
    <row r="50" spans="1:5" ht="16.5" customHeight="1">
      <c r="A50" s="21" t="s">
        <v>59</v>
      </c>
      <c r="B50" s="12">
        <v>-18357</v>
      </c>
      <c r="C50" s="13">
        <v>-11826</v>
      </c>
      <c r="D50" s="14">
        <f t="shared" si="1"/>
        <v>6531</v>
      </c>
      <c r="E50" s="15">
        <f t="shared" si="2"/>
        <v>-35.57770877594378</v>
      </c>
    </row>
    <row r="51" spans="1:5" ht="16.5" customHeight="1">
      <c r="A51" s="21" t="s">
        <v>60</v>
      </c>
      <c r="B51" s="12">
        <v>279</v>
      </c>
      <c r="C51" s="13">
        <v>-1432</v>
      </c>
      <c r="D51" s="14">
        <f t="shared" si="1"/>
        <v>-1711</v>
      </c>
      <c r="E51" s="15">
        <f t="shared" si="2"/>
        <v>-613.2616487455197</v>
      </c>
    </row>
    <row r="52" spans="1:5" ht="16.5" customHeight="1">
      <c r="A52" s="34" t="s">
        <v>10</v>
      </c>
      <c r="B52" s="35">
        <f>SUM(B53)</f>
        <v>75</v>
      </c>
      <c r="C52" s="36">
        <f>SUM(C53)</f>
        <v>154</v>
      </c>
      <c r="D52" s="37">
        <f t="shared" si="1"/>
        <v>79</v>
      </c>
      <c r="E52" s="38">
        <f t="shared" si="2"/>
        <v>105.33333333333333</v>
      </c>
    </row>
    <row r="53" spans="1:5" ht="16.5" customHeight="1">
      <c r="A53" s="39" t="s">
        <v>61</v>
      </c>
      <c r="B53" s="40">
        <v>75</v>
      </c>
      <c r="C53" s="41">
        <v>154</v>
      </c>
      <c r="D53" s="42">
        <f t="shared" si="1"/>
        <v>79</v>
      </c>
      <c r="E53" s="43">
        <f t="shared" si="2"/>
        <v>105.33333333333333</v>
      </c>
    </row>
    <row r="54" spans="1:5" ht="16.5" customHeight="1">
      <c r="A54" s="7" t="s">
        <v>11</v>
      </c>
      <c r="B54" s="17">
        <f>SUM(B55:B57)</f>
        <v>1164</v>
      </c>
      <c r="C54" s="18">
        <f>SUM(C55:C57)</f>
        <v>1621</v>
      </c>
      <c r="D54" s="19">
        <f t="shared" si="1"/>
        <v>457</v>
      </c>
      <c r="E54" s="20">
        <f t="shared" si="2"/>
        <v>39.261168384879724</v>
      </c>
    </row>
    <row r="55" spans="1:5" ht="16.5" customHeight="1">
      <c r="A55" s="21" t="s">
        <v>62</v>
      </c>
      <c r="B55" s="12">
        <v>-115</v>
      </c>
      <c r="C55" s="13">
        <v>-17</v>
      </c>
      <c r="D55" s="14">
        <f t="shared" si="1"/>
        <v>98</v>
      </c>
      <c r="E55" s="15">
        <f t="shared" si="2"/>
        <v>-85.21739130434783</v>
      </c>
    </row>
    <row r="56" spans="1:5" ht="16.5" customHeight="1">
      <c r="A56" s="21" t="s">
        <v>63</v>
      </c>
      <c r="B56" s="12">
        <v>1173</v>
      </c>
      <c r="C56" s="13">
        <v>1473</v>
      </c>
      <c r="D56" s="14">
        <f t="shared" si="1"/>
        <v>300</v>
      </c>
      <c r="E56" s="15">
        <f t="shared" si="2"/>
        <v>25.575447570332482</v>
      </c>
    </row>
    <row r="57" spans="1:5" ht="16.5" customHeight="1">
      <c r="A57" s="21" t="s">
        <v>64</v>
      </c>
      <c r="B57" s="12">
        <v>106</v>
      </c>
      <c r="C57" s="13">
        <v>165</v>
      </c>
      <c r="D57" s="14">
        <f t="shared" si="1"/>
        <v>59</v>
      </c>
      <c r="E57" s="15">
        <f t="shared" si="2"/>
        <v>55.660377358490564</v>
      </c>
    </row>
    <row r="58" spans="1:5" ht="16.5" customHeight="1">
      <c r="A58" s="7" t="s">
        <v>20</v>
      </c>
      <c r="B58" s="17">
        <f>SUM(B59:B61)</f>
        <v>304</v>
      </c>
      <c r="C58" s="18">
        <f>SUM(C59:C61)</f>
        <v>-4</v>
      </c>
      <c r="D58" s="19">
        <f t="shared" si="1"/>
        <v>-308</v>
      </c>
      <c r="E58" s="20">
        <f t="shared" si="2"/>
        <v>-101.3157894736842</v>
      </c>
    </row>
    <row r="59" spans="1:5" ht="16.5" customHeight="1">
      <c r="A59" s="21" t="s">
        <v>65</v>
      </c>
      <c r="B59" s="12">
        <v>287</v>
      </c>
      <c r="C59" s="13">
        <v>-502</v>
      </c>
      <c r="D59" s="14">
        <f t="shared" si="1"/>
        <v>-789</v>
      </c>
      <c r="E59" s="15">
        <f t="shared" si="2"/>
        <v>-274.9128919860627</v>
      </c>
    </row>
    <row r="60" spans="1:5" ht="16.5" customHeight="1">
      <c r="A60" s="21" t="s">
        <v>66</v>
      </c>
      <c r="B60" s="12">
        <v>1</v>
      </c>
      <c r="C60" s="13">
        <v>329</v>
      </c>
      <c r="D60" s="14">
        <f t="shared" si="1"/>
        <v>328</v>
      </c>
      <c r="E60" s="15">
        <f t="shared" si="2"/>
        <v>32800</v>
      </c>
    </row>
    <row r="61" spans="1:5" ht="16.5" customHeight="1">
      <c r="A61" s="21" t="s">
        <v>67</v>
      </c>
      <c r="B61" s="12">
        <v>16</v>
      </c>
      <c r="C61" s="13">
        <v>169</v>
      </c>
      <c r="D61" s="14">
        <f t="shared" si="1"/>
        <v>153</v>
      </c>
      <c r="E61" s="15">
        <f t="shared" si="2"/>
        <v>956.25</v>
      </c>
    </row>
    <row r="62" spans="1:5" ht="16.5" customHeight="1">
      <c r="A62" s="7" t="s">
        <v>19</v>
      </c>
      <c r="B62" s="17">
        <f>SUM(B63)</f>
        <v>-10</v>
      </c>
      <c r="C62" s="18">
        <f>SUM(C63)</f>
        <v>8</v>
      </c>
      <c r="D62" s="19">
        <f t="shared" si="1"/>
        <v>18</v>
      </c>
      <c r="E62" s="20">
        <f t="shared" si="2"/>
        <v>-180</v>
      </c>
    </row>
    <row r="63" spans="1:5" ht="16.5" customHeight="1">
      <c r="A63" s="21" t="s">
        <v>68</v>
      </c>
      <c r="B63" s="12">
        <v>-10</v>
      </c>
      <c r="C63" s="13">
        <v>8</v>
      </c>
      <c r="D63" s="14">
        <f t="shared" si="1"/>
        <v>18</v>
      </c>
      <c r="E63" s="15">
        <f t="shared" si="2"/>
        <v>-180</v>
      </c>
    </row>
    <row r="64" spans="1:5" ht="16.5" customHeight="1">
      <c r="A64" s="7" t="s">
        <v>18</v>
      </c>
      <c r="B64" s="17">
        <f>SUM(B65)</f>
        <v>-30</v>
      </c>
      <c r="C64" s="18">
        <f>SUM(C65)</f>
        <v>-7</v>
      </c>
      <c r="D64" s="19">
        <f t="shared" si="1"/>
        <v>23</v>
      </c>
      <c r="E64" s="20">
        <f t="shared" si="2"/>
        <v>-76.66666666666667</v>
      </c>
    </row>
    <row r="65" spans="1:5" ht="16.5" customHeight="1">
      <c r="A65" s="21" t="s">
        <v>69</v>
      </c>
      <c r="B65" s="12">
        <v>-30</v>
      </c>
      <c r="C65" s="13">
        <v>-7</v>
      </c>
      <c r="D65" s="14">
        <f t="shared" si="1"/>
        <v>23</v>
      </c>
      <c r="E65" s="15">
        <f t="shared" si="2"/>
        <v>-76.66666666666667</v>
      </c>
    </row>
    <row r="66" spans="1:5" ht="16.5" customHeight="1">
      <c r="A66" s="7" t="s">
        <v>17</v>
      </c>
      <c r="B66" s="17">
        <f>SUM(B67)</f>
        <v>53</v>
      </c>
      <c r="C66" s="18">
        <f>SUM(C67)</f>
        <v>40</v>
      </c>
      <c r="D66" s="19">
        <f t="shared" si="1"/>
        <v>-13</v>
      </c>
      <c r="E66" s="20">
        <f t="shared" si="2"/>
        <v>-24.528301886792452</v>
      </c>
    </row>
    <row r="67" spans="1:5" ht="16.5" customHeight="1">
      <c r="A67" s="21" t="s">
        <v>70</v>
      </c>
      <c r="B67" s="12">
        <v>53</v>
      </c>
      <c r="C67" s="13">
        <v>40</v>
      </c>
      <c r="D67" s="14">
        <f t="shared" si="1"/>
        <v>-13</v>
      </c>
      <c r="E67" s="15">
        <f t="shared" si="2"/>
        <v>-24.528301886792452</v>
      </c>
    </row>
    <row r="68" spans="1:5" ht="16.5" customHeight="1">
      <c r="A68" s="7" t="s">
        <v>16</v>
      </c>
      <c r="B68" s="17">
        <f>SUM(B69)</f>
        <v>-2162</v>
      </c>
      <c r="C68" s="18">
        <f>SUM(C69)</f>
        <v>-631</v>
      </c>
      <c r="D68" s="19">
        <f t="shared" si="1"/>
        <v>1531</v>
      </c>
      <c r="E68" s="20">
        <f t="shared" si="2"/>
        <v>-70.81406105457908</v>
      </c>
    </row>
    <row r="69" spans="1:5" ht="16.5" customHeight="1">
      <c r="A69" s="21" t="s">
        <v>71</v>
      </c>
      <c r="B69" s="12">
        <v>-2162</v>
      </c>
      <c r="C69" s="13">
        <v>-631</v>
      </c>
      <c r="D69" s="14">
        <f t="shared" si="1"/>
        <v>1531</v>
      </c>
      <c r="E69" s="15">
        <f t="shared" si="2"/>
        <v>-70.81406105457908</v>
      </c>
    </row>
    <row r="70" spans="1:5" ht="16.5" customHeight="1">
      <c r="A70" s="7" t="s">
        <v>73</v>
      </c>
      <c r="B70" s="17">
        <f>SUM(B71:B71)</f>
        <v>57</v>
      </c>
      <c r="C70" s="18">
        <f>SUM(C71:C71)</f>
        <v>81</v>
      </c>
      <c r="D70" s="19">
        <f t="shared" si="1"/>
        <v>24</v>
      </c>
      <c r="E70" s="20">
        <f t="shared" si="2"/>
        <v>42.10526315789473</v>
      </c>
    </row>
    <row r="71" spans="1:5" ht="16.5" customHeight="1">
      <c r="A71" s="22" t="s">
        <v>72</v>
      </c>
      <c r="B71" s="23">
        <v>57</v>
      </c>
      <c r="C71" s="24">
        <v>81</v>
      </c>
      <c r="D71" s="25">
        <f t="shared" si="1"/>
        <v>24</v>
      </c>
      <c r="E71" s="26">
        <f t="shared" si="2"/>
        <v>42.10526315789473</v>
      </c>
    </row>
    <row r="72" spans="1:5" ht="21.75" customHeight="1">
      <c r="A72" s="27" t="s">
        <v>15</v>
      </c>
      <c r="B72" s="28">
        <f>B7+B15+B19+B24+B29+B36+B38+B42+B44+B47+B49+B52+B54+B58+B62+B64+B66+B68+B70</f>
        <v>1277</v>
      </c>
      <c r="C72" s="29">
        <f>C7+C15+C19+C24+C29+C36+C38+C42+C44+C47+C49+C52+C54+C58+C62+C64+C66+C68+C70</f>
        <v>-24735</v>
      </c>
      <c r="D72" s="30">
        <f t="shared" si="1"/>
        <v>-26012</v>
      </c>
      <c r="E72" s="31">
        <f t="shared" si="2"/>
        <v>-2036.9616288175412</v>
      </c>
    </row>
    <row r="73" spans="1:5" s="5" customFormat="1" ht="18.75" customHeight="1">
      <c r="A73" s="56" t="s">
        <v>75</v>
      </c>
      <c r="B73" s="56"/>
      <c r="C73" s="56"/>
      <c r="D73" s="56"/>
      <c r="E73" s="56"/>
    </row>
    <row r="74" spans="1:8" ht="15.75" customHeight="1">
      <c r="A74" s="59" t="s">
        <v>80</v>
      </c>
      <c r="B74" s="60"/>
      <c r="C74" s="60"/>
      <c r="D74" s="60"/>
      <c r="E74" s="60"/>
      <c r="F74" s="2"/>
      <c r="G74" s="2"/>
      <c r="H74" s="2"/>
    </row>
    <row r="75" spans="1:5" ht="16.5">
      <c r="A75" s="59" t="s">
        <v>76</v>
      </c>
      <c r="B75" s="60"/>
      <c r="C75" s="60"/>
      <c r="D75" s="60"/>
      <c r="E75" s="60"/>
    </row>
  </sheetData>
  <mergeCells count="10">
    <mergeCell ref="A73:E73"/>
    <mergeCell ref="E5:E6"/>
    <mergeCell ref="A74:E74"/>
    <mergeCell ref="A75:E75"/>
    <mergeCell ref="C4:E4"/>
    <mergeCell ref="C5:C6"/>
    <mergeCell ref="A2:E2"/>
    <mergeCell ref="A4:A6"/>
    <mergeCell ref="B4:B5"/>
    <mergeCell ref="D5:D6"/>
  </mergeCells>
  <printOptions horizontalCentered="1"/>
  <pageMargins left="0.7480314960629921" right="0.7480314960629921" top="0.55" bottom="0.68" header="0.21" footer="0.4"/>
  <pageSetup horizontalDpi="600" verticalDpi="600" orientation="landscape" paperSize="9" r:id="rId1"/>
  <headerFooter alignWithMargins="0">
    <oddFooter>&amp;C&amp;"Times New Roman,標準"&amp;P+21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</dc:title>
  <dc:subject>7</dc:subject>
  <dc:creator>行政院主計處</dc:creator>
  <cp:keywords/>
  <dc:description> </dc:description>
  <cp:lastModifiedBy>Administrator</cp:lastModifiedBy>
  <cp:lastPrinted>2002-05-15T00:35:26Z</cp:lastPrinted>
  <dcterms:created xsi:type="dcterms:W3CDTF">2000-02-23T02:18:29Z</dcterms:created>
  <dcterms:modified xsi:type="dcterms:W3CDTF">2008-11-13T10:08:22Z</dcterms:modified>
  <cp:category>I14</cp:category>
  <cp:version/>
  <cp:contentType/>
  <cp:contentStatus/>
</cp:coreProperties>
</file>