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95" windowHeight="4710" tabRatio="599" activeTab="0"/>
  </bookViews>
  <sheets>
    <sheet name="表九10e簡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<sst xmlns="http://schemas.openxmlformats.org/spreadsheetml/2006/main" count="47" uniqueCount="42">
  <si>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行政院主管</t>
  </si>
  <si>
    <t>內政部主管</t>
  </si>
  <si>
    <t>國防部主管</t>
  </si>
  <si>
    <t>財政部主管</t>
  </si>
  <si>
    <t>法務部主管</t>
  </si>
  <si>
    <t>經濟部主管</t>
  </si>
  <si>
    <t xml:space="preserve">表九  </t>
  </si>
  <si>
    <t>單位:百萬元;件;%</t>
  </si>
  <si>
    <t>機關名稱</t>
  </si>
  <si>
    <t>十億元以上資本支出計畫</t>
  </si>
  <si>
    <r>
      <t>截至</t>
    </r>
    <r>
      <rPr>
        <sz val="14"/>
        <rFont val="Times New Roman"/>
        <family val="1"/>
      </rPr>
      <t>90</t>
    </r>
    <r>
      <rPr>
        <sz val="14"/>
        <rFont val="標楷體"/>
        <family val="4"/>
      </rPr>
      <t>年度已編列預算數</t>
    </r>
  </si>
  <si>
    <t>累計
分配數
(2)</t>
  </si>
  <si>
    <t>占累計分配數</t>
  </si>
  <si>
    <t>總經費</t>
  </si>
  <si>
    <t>案數</t>
  </si>
  <si>
    <t>金額</t>
  </si>
  <si>
    <r>
      <t>比率</t>
    </r>
    <r>
      <rPr>
        <sz val="12"/>
        <rFont val="Times New Roman"/>
        <family val="1"/>
      </rPr>
      <t>(%)</t>
    </r>
  </si>
  <si>
    <t>以前年度</t>
  </si>
  <si>
    <t>(3)/(1)
(%)</t>
  </si>
  <si>
    <r>
      <t>總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計</t>
    </r>
  </si>
  <si>
    <t>立法院主管</t>
  </si>
  <si>
    <t>司法院主管</t>
  </si>
  <si>
    <t>教育部主管</t>
  </si>
  <si>
    <r>
      <t xml:space="preserve">  </t>
    </r>
    <r>
      <rPr>
        <sz val="14"/>
        <rFont val="標楷體"/>
        <family val="4"/>
      </rPr>
      <t>交通部主管</t>
    </r>
  </si>
  <si>
    <t>退輔會主管</t>
  </si>
  <si>
    <t>國科會主管</t>
  </si>
  <si>
    <t>原能會主管</t>
  </si>
  <si>
    <t>農委會主管</t>
  </si>
  <si>
    <t>勞委會主管</t>
  </si>
  <si>
    <t>環保署主管</t>
  </si>
  <si>
    <t>海巡署主管</t>
  </si>
  <si>
    <r>
      <t>中央政府九十年度十億元以上重大資本支出計畫截至</t>
    </r>
    <r>
      <rPr>
        <sz val="16"/>
        <rFont val="Times New Roman"/>
        <family val="1"/>
      </rPr>
      <t>90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6</t>
    </r>
    <r>
      <rPr>
        <sz val="16"/>
        <rFont val="標楷體"/>
        <family val="4"/>
      </rPr>
      <t>月底執行情形</t>
    </r>
  </si>
  <si>
    <t xml:space="preserve">-    </t>
  </si>
  <si>
    <t>總統府主管</t>
  </si>
  <si>
    <t>(3)/(2)
(%)</t>
  </si>
  <si>
    <r>
      <t xml:space="preserve">合計
</t>
    </r>
    <r>
      <rPr>
        <sz val="12"/>
        <rFont val="Times New Roman"/>
        <family val="1"/>
      </rPr>
      <t>(3)</t>
    </r>
  </si>
  <si>
    <r>
      <t xml:space="preserve">合計
</t>
    </r>
    <r>
      <rPr>
        <sz val="12"/>
        <rFont val="Times New Roman"/>
        <family val="1"/>
      </rPr>
      <t>(1)</t>
    </r>
  </si>
  <si>
    <r>
      <t>截至</t>
    </r>
    <r>
      <rPr>
        <sz val="14"/>
        <rFont val="Times New Roman"/>
        <family val="1"/>
      </rPr>
      <t>90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6</t>
    </r>
    <r>
      <rPr>
        <sz val="14"/>
        <rFont val="標楷體"/>
        <family val="4"/>
      </rPr>
      <t>月底</t>
    </r>
  </si>
  <si>
    <t>累計支用數</t>
  </si>
  <si>
    <t>占本年度可支用預算數</t>
  </si>
  <si>
    <t>本年度預算</t>
  </si>
  <si>
    <t>本年度可支用預算數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</si>
</sst>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.0_ "/>
    <numFmt numFmtId="180" formatCode="_-* #,##0_-;\-* #,##0_-;_-* &quot;-&quot;??_-;_-@_-"/>
    <numFmt numFmtId="181" formatCode="0.00_);[Red]\(0.00\)"/>
    <numFmt numFmtId="182" formatCode="0.0_ "/>
    <numFmt numFmtId="183" formatCode="#,##0_);[Red]\(#,##0\)"/>
    <numFmt numFmtId="184" formatCode="#,##0.0"/>
    <numFmt numFmtId="185" formatCode="0.0_);[Red]\(0.0\)"/>
    <numFmt numFmtId="186" formatCode="_(* #,##0_);_(* \(#,##0\);_(* &quot; &quot;_);_(@_)"/>
    <numFmt numFmtId="187" formatCode="_(* #,##0.0_);_(* \(#,##0.0\);_(* &quot;-&quot;??_);_(@_)"/>
    <numFmt numFmtId="188" formatCode="0_);[Red]\(0\)"/>
    <numFmt numFmtId="189" formatCode="_-* #,##0_-;\-* #,##0_-;_-* &quot; &quot;_-;_-@_-"/>
    <numFmt numFmtId="190" formatCode="0_ "/>
    <numFmt numFmtId="191" formatCode="0.00_ "/>
    <numFmt numFmtId="192" formatCode="m&quot;月&quot;d&quot;日&quot;"/>
    <numFmt numFmtId="193" formatCode="#,##0.00_ "/>
    <numFmt numFmtId="194" formatCode="_(* #,##0.00_);_(* \(#,##0.00\);_(* &quot;-&quot;??_);_(@_)"/>
    <numFmt numFmtId="195" formatCode="_(* #,##0_);_(* \(#,##0\);_(* &quot;-&quot;??_);_(@_)"/>
  </numFmts>
  <fonts count="1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9"/>
      <name val="細明體"/>
      <family val="3"/>
    </font>
    <font>
      <sz val="16"/>
      <name val="標楷體"/>
      <family val="4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20"/>
      <name val="標楷體"/>
      <family val="4"/>
    </font>
    <font>
      <sz val="20"/>
      <name val="新細明體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81" fontId="5" fillId="0" borderId="0" xfId="15" applyNumberFormat="1" applyFont="1" applyAlignment="1">
      <alignment horizontal="right" vertical="center"/>
    </xf>
    <xf numFmtId="180" fontId="5" fillId="0" borderId="1" xfId="15" applyNumberFormat="1" applyFont="1" applyBorder="1" applyAlignment="1">
      <alignment horizontal="center" vertical="center"/>
    </xf>
    <xf numFmtId="180" fontId="5" fillId="0" borderId="1" xfId="15" applyNumberFormat="1" applyFont="1" applyBorder="1" applyAlignment="1">
      <alignment horizontal="center" vertical="center" wrapText="1"/>
    </xf>
    <xf numFmtId="180" fontId="13" fillId="0" borderId="0" xfId="15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80" fontId="2" fillId="0" borderId="2" xfId="0" applyNumberFormat="1" applyFont="1" applyBorder="1" applyAlignment="1">
      <alignment vertical="center"/>
    </xf>
    <xf numFmtId="182" fontId="2" fillId="0" borderId="3" xfId="15" applyNumberFormat="1" applyFont="1" applyBorder="1" applyAlignment="1">
      <alignment vertical="center"/>
    </xf>
    <xf numFmtId="180" fontId="2" fillId="0" borderId="2" xfId="15" applyNumberFormat="1" applyFont="1" applyBorder="1" applyAlignment="1">
      <alignment vertical="center"/>
    </xf>
    <xf numFmtId="180" fontId="2" fillId="0" borderId="4" xfId="15" applyNumberFormat="1" applyFont="1" applyBorder="1" applyAlignment="1">
      <alignment vertical="center"/>
    </xf>
    <xf numFmtId="182" fontId="2" fillId="0" borderId="5" xfId="15" applyNumberFormat="1" applyFont="1" applyBorder="1" applyAlignment="1">
      <alignment vertical="center"/>
    </xf>
    <xf numFmtId="182" fontId="2" fillId="0" borderId="6" xfId="15" applyNumberFormat="1" applyFont="1" applyBorder="1" applyAlignment="1">
      <alignment vertical="center"/>
    </xf>
    <xf numFmtId="180" fontId="3" fillId="0" borderId="7" xfId="15" applyNumberFormat="1" applyFont="1" applyBorder="1" applyAlignment="1">
      <alignment horizontal="center" vertical="center" wrapText="1"/>
    </xf>
    <xf numFmtId="180" fontId="3" fillId="0" borderId="8" xfId="15" applyNumberFormat="1" applyFont="1" applyBorder="1" applyAlignment="1">
      <alignment horizontal="left"/>
    </xf>
    <xf numFmtId="180" fontId="3" fillId="0" borderId="8" xfId="15" applyNumberFormat="1" applyFont="1" applyFill="1" applyBorder="1" applyAlignment="1">
      <alignment horizontal="left" vertical="center"/>
    </xf>
    <xf numFmtId="180" fontId="3" fillId="0" borderId="8" xfId="15" applyNumberFormat="1" applyFont="1" applyFill="1" applyBorder="1" applyAlignment="1">
      <alignment horizontal="left"/>
    </xf>
    <xf numFmtId="180" fontId="3" fillId="0" borderId="8" xfId="15" applyNumberFormat="1" applyFont="1" applyFill="1" applyBorder="1" applyAlignment="1">
      <alignment horizontal="left" vertical="center" wrapText="1"/>
    </xf>
    <xf numFmtId="183" fontId="4" fillId="0" borderId="8" xfId="0" applyNumberFormat="1" applyFont="1" applyFill="1" applyBorder="1" applyAlignment="1">
      <alignment horizontal="left" vertical="center" wrapText="1"/>
    </xf>
    <xf numFmtId="180" fontId="3" fillId="0" borderId="9" xfId="15" applyNumberFormat="1" applyFont="1" applyFill="1" applyBorder="1" applyAlignment="1">
      <alignment horizontal="left" vertical="center"/>
    </xf>
    <xf numFmtId="180" fontId="2" fillId="0" borderId="10" xfId="0" applyNumberFormat="1" applyFont="1" applyBorder="1" applyAlignment="1">
      <alignment vertical="center"/>
    </xf>
    <xf numFmtId="180" fontId="2" fillId="0" borderId="11" xfId="0" applyNumberFormat="1" applyFont="1" applyBorder="1" applyAlignment="1">
      <alignment vertical="center"/>
    </xf>
    <xf numFmtId="180" fontId="2" fillId="0" borderId="11" xfId="15" applyNumberFormat="1" applyFont="1" applyBorder="1" applyAlignment="1">
      <alignment vertical="center"/>
    </xf>
    <xf numFmtId="180" fontId="2" fillId="0" borderId="12" xfId="15" applyNumberFormat="1" applyFont="1" applyBorder="1" applyAlignment="1">
      <alignment vertical="center"/>
    </xf>
    <xf numFmtId="180" fontId="2" fillId="0" borderId="13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vertical="center"/>
    </xf>
    <xf numFmtId="180" fontId="2" fillId="0" borderId="15" xfId="0" applyNumberFormat="1" applyFont="1" applyBorder="1" applyAlignment="1">
      <alignment vertical="center"/>
    </xf>
    <xf numFmtId="180" fontId="2" fillId="0" borderId="3" xfId="0" applyNumberFormat="1" applyFont="1" applyBorder="1" applyAlignment="1">
      <alignment vertical="center"/>
    </xf>
    <xf numFmtId="183" fontId="2" fillId="0" borderId="15" xfId="15" applyNumberFormat="1" applyFont="1" applyBorder="1" applyAlignment="1">
      <alignment vertical="center"/>
    </xf>
    <xf numFmtId="180" fontId="2" fillId="0" borderId="3" xfId="15" applyNumberFormat="1" applyFont="1" applyBorder="1" applyAlignment="1">
      <alignment vertical="center"/>
    </xf>
    <xf numFmtId="183" fontId="2" fillId="0" borderId="16" xfId="15" applyNumberFormat="1" applyFont="1" applyBorder="1" applyAlignment="1">
      <alignment vertical="center"/>
    </xf>
    <xf numFmtId="180" fontId="2" fillId="0" borderId="5" xfId="15" applyNumberFormat="1" applyFont="1" applyBorder="1" applyAlignment="1">
      <alignment vertical="center"/>
    </xf>
    <xf numFmtId="182" fontId="2" fillId="0" borderId="17" xfId="0" applyNumberFormat="1" applyFont="1" applyBorder="1" applyAlignment="1">
      <alignment vertical="center"/>
    </xf>
    <xf numFmtId="182" fontId="2" fillId="0" borderId="18" xfId="0" applyNumberFormat="1" applyFont="1" applyBorder="1" applyAlignment="1">
      <alignment vertical="center"/>
    </xf>
    <xf numFmtId="182" fontId="2" fillId="0" borderId="18" xfId="0" applyNumberFormat="1" applyFont="1" applyBorder="1" applyAlignment="1">
      <alignment horizontal="right" vertical="center"/>
    </xf>
    <xf numFmtId="182" fontId="2" fillId="0" borderId="19" xfId="0" applyNumberFormat="1" applyFont="1" applyBorder="1" applyAlignment="1">
      <alignment vertical="center"/>
    </xf>
    <xf numFmtId="180" fontId="2" fillId="0" borderId="20" xfId="0" applyNumberFormat="1" applyFont="1" applyBorder="1" applyAlignment="1">
      <alignment vertical="center"/>
    </xf>
    <xf numFmtId="180" fontId="2" fillId="0" borderId="15" xfId="15" applyNumberFormat="1" applyFont="1" applyBorder="1" applyAlignment="1">
      <alignment vertical="center"/>
    </xf>
    <xf numFmtId="180" fontId="2" fillId="0" borderId="16" xfId="15" applyNumberFormat="1" applyFont="1" applyBorder="1" applyAlignment="1">
      <alignment vertical="center"/>
    </xf>
    <xf numFmtId="180" fontId="2" fillId="0" borderId="21" xfId="0" applyNumberFormat="1" applyFont="1" applyBorder="1" applyAlignment="1">
      <alignment vertical="center"/>
    </xf>
    <xf numFmtId="180" fontId="2" fillId="0" borderId="22" xfId="0" applyNumberFormat="1" applyFont="1" applyBorder="1" applyAlignment="1">
      <alignment vertical="center"/>
    </xf>
    <xf numFmtId="180" fontId="2" fillId="0" borderId="22" xfId="15" applyNumberFormat="1" applyFont="1" applyBorder="1" applyAlignment="1">
      <alignment vertical="center"/>
    </xf>
    <xf numFmtId="180" fontId="2" fillId="0" borderId="23" xfId="15" applyNumberFormat="1" applyFont="1" applyBorder="1" applyAlignment="1">
      <alignment vertical="center"/>
    </xf>
    <xf numFmtId="182" fontId="2" fillId="0" borderId="10" xfId="15" applyNumberFormat="1" applyFont="1" applyBorder="1" applyAlignment="1">
      <alignment vertical="center"/>
    </xf>
    <xf numFmtId="182" fontId="2" fillId="0" borderId="11" xfId="15" applyNumberFormat="1" applyFont="1" applyBorder="1" applyAlignment="1">
      <alignment vertical="center"/>
    </xf>
    <xf numFmtId="182" fontId="2" fillId="0" borderId="12" xfId="15" applyNumberFormat="1" applyFont="1" applyBorder="1" applyAlignment="1">
      <alignment vertical="center"/>
    </xf>
    <xf numFmtId="182" fontId="2" fillId="0" borderId="11" xfId="15" applyNumberFormat="1" applyFont="1" applyBorder="1" applyAlignment="1" quotePrefix="1">
      <alignment horizontal="right" vertical="center"/>
    </xf>
    <xf numFmtId="182" fontId="2" fillId="0" borderId="3" xfId="15" applyNumberFormat="1" applyFont="1" applyBorder="1" applyAlignment="1" quotePrefix="1">
      <alignment horizontal="right" vertical="center"/>
    </xf>
    <xf numFmtId="181" fontId="5" fillId="0" borderId="24" xfId="15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80" fontId="7" fillId="0" borderId="0" xfId="15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0" fontId="3" fillId="0" borderId="1" xfId="15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80" fontId="3" fillId="0" borderId="1" xfId="15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80" fontId="3" fillId="0" borderId="1" xfId="15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貨幣[0]_LU1_03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75" zoomScaleNormal="75" workbookViewId="0" topLeftCell="A1">
      <selection activeCell="A8" sqref="A8"/>
    </sheetView>
  </sheetViews>
  <sheetFormatPr defaultColWidth="9.00390625" defaultRowHeight="16.5"/>
  <cols>
    <col min="1" max="1" width="18.375" style="0" customWidth="1"/>
    <col min="2" max="2" width="11.50390625" style="0" customWidth="1"/>
    <col min="3" max="3" width="6.25390625" style="0" customWidth="1"/>
    <col min="4" max="4" width="11.25390625" style="0" hidden="1" customWidth="1"/>
    <col min="5" max="5" width="8.00390625" style="0" hidden="1" customWidth="1"/>
    <col min="6" max="6" width="10.00390625" style="0" customWidth="1"/>
    <col min="7" max="7" width="10.625" style="0" customWidth="1"/>
    <col min="8" max="8" width="11.00390625" style="0" customWidth="1"/>
    <col min="9" max="9" width="10.125" style="0" customWidth="1"/>
    <col min="10" max="10" width="9.625" style="0" customWidth="1"/>
    <col min="11" max="11" width="10.625" style="0" customWidth="1"/>
    <col min="12" max="12" width="9.75390625" style="0" customWidth="1"/>
    <col min="13" max="13" width="9.375" style="0" customWidth="1"/>
    <col min="14" max="14" width="11.50390625" style="0" customWidth="1"/>
  </cols>
  <sheetData>
    <row r="1" ht="19.5">
      <c r="A1" s="1" t="s">
        <v>6</v>
      </c>
    </row>
    <row r="2" spans="1:14" ht="21" customHeight="1">
      <c r="A2" s="53" t="s">
        <v>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7.2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4" t="s">
        <v>7</v>
      </c>
    </row>
    <row r="4" spans="1:14" ht="22.5" customHeight="1">
      <c r="A4" s="55" t="s">
        <v>8</v>
      </c>
      <c r="B4" s="57" t="s">
        <v>9</v>
      </c>
      <c r="C4" s="57"/>
      <c r="D4" s="57" t="s">
        <v>10</v>
      </c>
      <c r="E4" s="59"/>
      <c r="F4" s="60" t="s">
        <v>41</v>
      </c>
      <c r="G4" s="61"/>
      <c r="H4" s="61"/>
      <c r="I4" s="57" t="s">
        <v>37</v>
      </c>
      <c r="J4" s="62"/>
      <c r="K4" s="62"/>
      <c r="L4" s="62"/>
      <c r="M4" s="62"/>
      <c r="N4" s="62"/>
    </row>
    <row r="5" spans="1:14" ht="33" customHeight="1">
      <c r="A5" s="55"/>
      <c r="B5" s="58"/>
      <c r="C5" s="58"/>
      <c r="D5" s="58"/>
      <c r="E5" s="58"/>
      <c r="F5" s="61"/>
      <c r="G5" s="61"/>
      <c r="H5" s="61"/>
      <c r="I5" s="63" t="s">
        <v>11</v>
      </c>
      <c r="J5" s="60" t="s">
        <v>38</v>
      </c>
      <c r="K5" s="64"/>
      <c r="L5" s="64"/>
      <c r="M5" s="51" t="s">
        <v>12</v>
      </c>
      <c r="N5" s="51" t="s">
        <v>39</v>
      </c>
    </row>
    <row r="6" spans="1:14" ht="33">
      <c r="A6" s="56"/>
      <c r="B6" s="3" t="s">
        <v>13</v>
      </c>
      <c r="C6" s="3" t="s">
        <v>14</v>
      </c>
      <c r="D6" s="3" t="s">
        <v>15</v>
      </c>
      <c r="E6" s="2" t="s">
        <v>16</v>
      </c>
      <c r="F6" s="5" t="s">
        <v>17</v>
      </c>
      <c r="G6" s="5" t="s">
        <v>40</v>
      </c>
      <c r="H6" s="6" t="s">
        <v>36</v>
      </c>
      <c r="I6" s="62"/>
      <c r="J6" s="5" t="s">
        <v>17</v>
      </c>
      <c r="K6" s="5" t="s">
        <v>40</v>
      </c>
      <c r="L6" s="6" t="s">
        <v>35</v>
      </c>
      <c r="M6" s="52" t="s">
        <v>34</v>
      </c>
      <c r="N6" s="52" t="s">
        <v>18</v>
      </c>
    </row>
    <row r="7" spans="1:14" ht="18" customHeight="1">
      <c r="A7" s="16" t="s">
        <v>19</v>
      </c>
      <c r="B7" s="27">
        <f>SUM(B8:B25)</f>
        <v>6962474.975</v>
      </c>
      <c r="C7" s="28">
        <f>SUM(C8:C25)</f>
        <v>266</v>
      </c>
      <c r="D7" s="23">
        <f>SUM(D8:D25)</f>
        <v>2981600</v>
      </c>
      <c r="E7" s="35">
        <f aca="true" t="shared" si="0" ref="E7:E25">+D7/B7*100</f>
        <v>42.823852304043655</v>
      </c>
      <c r="F7" s="27">
        <f aca="true" t="shared" si="1" ref="F7:L7">SUM(F8:F25)</f>
        <v>500274</v>
      </c>
      <c r="G7" s="39">
        <f t="shared" si="1"/>
        <v>513256</v>
      </c>
      <c r="H7" s="28">
        <f t="shared" si="1"/>
        <v>1013530</v>
      </c>
      <c r="I7" s="42">
        <f t="shared" si="1"/>
        <v>291233</v>
      </c>
      <c r="J7" s="27">
        <f t="shared" si="1"/>
        <v>87259</v>
      </c>
      <c r="K7" s="39">
        <f t="shared" si="1"/>
        <v>148941</v>
      </c>
      <c r="L7" s="28">
        <f t="shared" si="1"/>
        <v>236200</v>
      </c>
      <c r="M7" s="46">
        <f>+L7/I7*100</f>
        <v>81.10344638141969</v>
      </c>
      <c r="N7" s="15">
        <f>+L7/H7*100</f>
        <v>23.304687577082078</v>
      </c>
    </row>
    <row r="8" spans="1:14" ht="18" customHeight="1">
      <c r="A8" s="17" t="s">
        <v>33</v>
      </c>
      <c r="B8" s="29">
        <v>2357</v>
      </c>
      <c r="C8" s="30">
        <v>2</v>
      </c>
      <c r="D8" s="24">
        <v>110</v>
      </c>
      <c r="E8" s="36">
        <f t="shared" si="0"/>
        <v>4.666949512091642</v>
      </c>
      <c r="F8" s="29">
        <v>6</v>
      </c>
      <c r="G8" s="10">
        <v>99</v>
      </c>
      <c r="H8" s="32">
        <f aca="true" t="shared" si="2" ref="H8:H25">SUM(F8:G8)</f>
        <v>105</v>
      </c>
      <c r="I8" s="43">
        <v>61</v>
      </c>
      <c r="J8" s="29">
        <v>0</v>
      </c>
      <c r="K8" s="10">
        <v>0</v>
      </c>
      <c r="L8" s="32">
        <f>SUM(J8:K8)</f>
        <v>0</v>
      </c>
      <c r="M8" s="49" t="s">
        <v>32</v>
      </c>
      <c r="N8" s="50" t="s">
        <v>32</v>
      </c>
    </row>
    <row r="9" spans="1:14" ht="18" customHeight="1">
      <c r="A9" s="17" t="s">
        <v>0</v>
      </c>
      <c r="B9" s="31">
        <v>19685</v>
      </c>
      <c r="C9" s="32">
        <v>6</v>
      </c>
      <c r="D9" s="25">
        <v>15529</v>
      </c>
      <c r="E9" s="36">
        <f t="shared" si="0"/>
        <v>78.88747777495556</v>
      </c>
      <c r="F9" s="40">
        <v>316</v>
      </c>
      <c r="G9" s="12">
        <v>6431</v>
      </c>
      <c r="H9" s="32">
        <f t="shared" si="2"/>
        <v>6747</v>
      </c>
      <c r="I9" s="44">
        <v>1422</v>
      </c>
      <c r="J9" s="40">
        <v>154</v>
      </c>
      <c r="K9" s="12">
        <v>392</v>
      </c>
      <c r="L9" s="32">
        <f>SUM(J9:K9)</f>
        <v>546</v>
      </c>
      <c r="M9" s="47">
        <f aca="true" t="shared" si="3" ref="M9:M22">+L9/I9*100</f>
        <v>38.39662447257383</v>
      </c>
      <c r="N9" s="11">
        <f aca="true" t="shared" si="4" ref="N9:N22">+L9/H9*100</f>
        <v>8.092485549132949</v>
      </c>
    </row>
    <row r="10" spans="1:14" ht="18" customHeight="1">
      <c r="A10" s="17" t="s">
        <v>20</v>
      </c>
      <c r="B10" s="31">
        <v>24148</v>
      </c>
      <c r="C10" s="32">
        <v>1</v>
      </c>
      <c r="D10" s="25">
        <v>24148</v>
      </c>
      <c r="E10" s="36">
        <f t="shared" si="0"/>
        <v>100</v>
      </c>
      <c r="F10" s="40">
        <v>24148</v>
      </c>
      <c r="G10" s="12">
        <v>0</v>
      </c>
      <c r="H10" s="32">
        <f t="shared" si="2"/>
        <v>24148</v>
      </c>
      <c r="I10" s="44">
        <v>0</v>
      </c>
      <c r="J10" s="40">
        <v>0</v>
      </c>
      <c r="K10" s="12">
        <v>0</v>
      </c>
      <c r="L10" s="32">
        <f>SUM(J10:K10)</f>
        <v>0</v>
      </c>
      <c r="M10" s="49" t="s">
        <v>32</v>
      </c>
      <c r="N10" s="50" t="s">
        <v>32</v>
      </c>
    </row>
    <row r="11" spans="1:14" ht="18" customHeight="1">
      <c r="A11" s="19" t="s">
        <v>21</v>
      </c>
      <c r="B11" s="31">
        <v>5818</v>
      </c>
      <c r="C11" s="32">
        <v>4</v>
      </c>
      <c r="D11" s="25">
        <v>4523</v>
      </c>
      <c r="E11" s="36">
        <f t="shared" si="0"/>
        <v>77.74149192162255</v>
      </c>
      <c r="F11" s="40">
        <v>631</v>
      </c>
      <c r="G11" s="12">
        <v>263</v>
      </c>
      <c r="H11" s="32">
        <f t="shared" si="2"/>
        <v>894</v>
      </c>
      <c r="I11" s="44">
        <v>492</v>
      </c>
      <c r="J11" s="40">
        <v>200</v>
      </c>
      <c r="K11" s="12">
        <v>26</v>
      </c>
      <c r="L11" s="32">
        <f aca="true" t="shared" si="5" ref="L11:L25">SUM(J11:K11)</f>
        <v>226</v>
      </c>
      <c r="M11" s="47">
        <f t="shared" si="3"/>
        <v>45.9349593495935</v>
      </c>
      <c r="N11" s="11">
        <f t="shared" si="4"/>
        <v>25.279642058165546</v>
      </c>
    </row>
    <row r="12" spans="1:14" ht="18" customHeight="1">
      <c r="A12" s="19" t="s">
        <v>1</v>
      </c>
      <c r="B12" s="31">
        <v>58321</v>
      </c>
      <c r="C12" s="32">
        <v>14</v>
      </c>
      <c r="D12" s="25">
        <v>25223</v>
      </c>
      <c r="E12" s="36">
        <f t="shared" si="0"/>
        <v>43.24857255534027</v>
      </c>
      <c r="F12" s="40">
        <v>3191</v>
      </c>
      <c r="G12" s="12">
        <v>18711</v>
      </c>
      <c r="H12" s="32">
        <f t="shared" si="2"/>
        <v>21902</v>
      </c>
      <c r="I12" s="44">
        <v>12304</v>
      </c>
      <c r="J12" s="40">
        <v>1652</v>
      </c>
      <c r="K12" s="12">
        <v>7634</v>
      </c>
      <c r="L12" s="32">
        <f t="shared" si="5"/>
        <v>9286</v>
      </c>
      <c r="M12" s="47">
        <f t="shared" si="3"/>
        <v>75.47139141742522</v>
      </c>
      <c r="N12" s="11">
        <f t="shared" si="4"/>
        <v>42.39795452470094</v>
      </c>
    </row>
    <row r="13" spans="1:14" ht="18" customHeight="1">
      <c r="A13" s="18" t="s">
        <v>2</v>
      </c>
      <c r="B13" s="31">
        <v>514271.975</v>
      </c>
      <c r="C13" s="32">
        <v>1</v>
      </c>
      <c r="D13" s="25">
        <v>373867</v>
      </c>
      <c r="E13" s="36">
        <f t="shared" si="0"/>
        <v>72.69830326647686</v>
      </c>
      <c r="F13" s="40">
        <v>294311</v>
      </c>
      <c r="G13" s="12">
        <v>45694</v>
      </c>
      <c r="H13" s="32">
        <f t="shared" si="2"/>
        <v>340005</v>
      </c>
      <c r="I13" s="44">
        <v>35194</v>
      </c>
      <c r="J13" s="40">
        <v>33862</v>
      </c>
      <c r="K13" s="12">
        <v>47</v>
      </c>
      <c r="L13" s="32">
        <f t="shared" si="5"/>
        <v>33909</v>
      </c>
      <c r="M13" s="47">
        <f t="shared" si="3"/>
        <v>96.3488094561573</v>
      </c>
      <c r="N13" s="11">
        <f t="shared" si="4"/>
        <v>9.973088631049544</v>
      </c>
    </row>
    <row r="14" spans="1:14" ht="18" customHeight="1">
      <c r="A14" s="18" t="s">
        <v>3</v>
      </c>
      <c r="B14" s="31">
        <v>30687</v>
      </c>
      <c r="C14" s="32">
        <v>8</v>
      </c>
      <c r="D14" s="25">
        <v>25309</v>
      </c>
      <c r="E14" s="36">
        <f t="shared" si="0"/>
        <v>82.47466353830613</v>
      </c>
      <c r="F14" s="40">
        <v>1838</v>
      </c>
      <c r="G14" s="12">
        <v>1194</v>
      </c>
      <c r="H14" s="32">
        <f t="shared" si="2"/>
        <v>3032</v>
      </c>
      <c r="I14" s="44">
        <v>1267</v>
      </c>
      <c r="J14" s="40">
        <v>125</v>
      </c>
      <c r="K14" s="12">
        <v>1082</v>
      </c>
      <c r="L14" s="32">
        <f t="shared" si="5"/>
        <v>1207</v>
      </c>
      <c r="M14" s="47">
        <f t="shared" si="3"/>
        <v>95.26440410418311</v>
      </c>
      <c r="N14" s="11">
        <f t="shared" si="4"/>
        <v>39.80870712401055</v>
      </c>
    </row>
    <row r="15" spans="1:14" ht="18" customHeight="1">
      <c r="A15" s="19" t="s">
        <v>22</v>
      </c>
      <c r="B15" s="31">
        <v>71208</v>
      </c>
      <c r="C15" s="32">
        <v>11</v>
      </c>
      <c r="D15" s="25">
        <v>39928</v>
      </c>
      <c r="E15" s="37">
        <f t="shared" si="0"/>
        <v>56.07235142118863</v>
      </c>
      <c r="F15" s="40">
        <v>833</v>
      </c>
      <c r="G15" s="12">
        <v>5884</v>
      </c>
      <c r="H15" s="32">
        <f t="shared" si="2"/>
        <v>6717</v>
      </c>
      <c r="I15" s="44">
        <v>3056</v>
      </c>
      <c r="J15" s="40">
        <v>587</v>
      </c>
      <c r="K15" s="12">
        <v>1609</v>
      </c>
      <c r="L15" s="32">
        <f t="shared" si="5"/>
        <v>2196</v>
      </c>
      <c r="M15" s="47">
        <f t="shared" si="3"/>
        <v>71.8586387434555</v>
      </c>
      <c r="N15" s="11">
        <f t="shared" si="4"/>
        <v>32.69316659222867</v>
      </c>
    </row>
    <row r="16" spans="1:14" ht="18" customHeight="1">
      <c r="A16" s="18" t="s">
        <v>4</v>
      </c>
      <c r="B16" s="31">
        <v>5372</v>
      </c>
      <c r="C16" s="32">
        <v>4</v>
      </c>
      <c r="D16" s="25">
        <v>3478</v>
      </c>
      <c r="E16" s="36">
        <f t="shared" si="0"/>
        <v>64.74311243484736</v>
      </c>
      <c r="F16" s="40">
        <v>182</v>
      </c>
      <c r="G16" s="12">
        <v>1131</v>
      </c>
      <c r="H16" s="32">
        <f t="shared" si="2"/>
        <v>1313</v>
      </c>
      <c r="I16" s="44">
        <v>404</v>
      </c>
      <c r="J16" s="40">
        <v>1</v>
      </c>
      <c r="K16" s="12">
        <v>331</v>
      </c>
      <c r="L16" s="32">
        <f t="shared" si="5"/>
        <v>332</v>
      </c>
      <c r="M16" s="47">
        <f t="shared" si="3"/>
        <v>82.17821782178217</v>
      </c>
      <c r="N16" s="11">
        <f t="shared" si="4"/>
        <v>25.285605483625282</v>
      </c>
    </row>
    <row r="17" spans="1:14" ht="18" customHeight="1">
      <c r="A17" s="20" t="s">
        <v>5</v>
      </c>
      <c r="B17" s="31">
        <v>1966326</v>
      </c>
      <c r="C17" s="32">
        <v>72</v>
      </c>
      <c r="D17" s="25">
        <v>971066</v>
      </c>
      <c r="E17" s="36">
        <f t="shared" si="0"/>
        <v>49.38479173850114</v>
      </c>
      <c r="F17" s="40">
        <v>93675</v>
      </c>
      <c r="G17" s="12">
        <v>185077</v>
      </c>
      <c r="H17" s="32">
        <f t="shared" si="2"/>
        <v>278752</v>
      </c>
      <c r="I17" s="44">
        <v>96277</v>
      </c>
      <c r="J17" s="40">
        <v>19946</v>
      </c>
      <c r="K17" s="12">
        <v>61210</v>
      </c>
      <c r="L17" s="32">
        <f t="shared" si="5"/>
        <v>81156</v>
      </c>
      <c r="M17" s="47">
        <f t="shared" si="3"/>
        <v>84.29427589143825</v>
      </c>
      <c r="N17" s="11">
        <f t="shared" si="4"/>
        <v>29.114051199632645</v>
      </c>
    </row>
    <row r="18" spans="1:14" ht="18" customHeight="1">
      <c r="A18" s="21" t="s">
        <v>23</v>
      </c>
      <c r="B18" s="31">
        <v>3964345</v>
      </c>
      <c r="C18" s="32">
        <v>106</v>
      </c>
      <c r="D18" s="25">
        <v>1400915</v>
      </c>
      <c r="E18" s="36">
        <f t="shared" si="0"/>
        <v>35.337867920173444</v>
      </c>
      <c r="F18" s="40">
        <v>77387</v>
      </c>
      <c r="G18" s="12">
        <v>216479</v>
      </c>
      <c r="H18" s="32">
        <f>SUM(F18:G18)</f>
        <v>293866</v>
      </c>
      <c r="I18" s="44">
        <v>124188</v>
      </c>
      <c r="J18" s="40">
        <v>29246</v>
      </c>
      <c r="K18" s="12">
        <v>68258</v>
      </c>
      <c r="L18" s="32">
        <f t="shared" si="5"/>
        <v>97504</v>
      </c>
      <c r="M18" s="47">
        <f>+L18/I18*100</f>
        <v>78.5132218893935</v>
      </c>
      <c r="N18" s="11">
        <f>+L18/H18*100</f>
        <v>33.17974859289608</v>
      </c>
    </row>
    <row r="19" spans="1:14" ht="18" customHeight="1">
      <c r="A19" s="20" t="s">
        <v>24</v>
      </c>
      <c r="B19" s="31">
        <v>1894</v>
      </c>
      <c r="C19" s="32">
        <v>1</v>
      </c>
      <c r="D19" s="25">
        <v>50</v>
      </c>
      <c r="E19" s="36">
        <f t="shared" si="0"/>
        <v>2.6399155227032733</v>
      </c>
      <c r="F19" s="40">
        <v>0</v>
      </c>
      <c r="G19" s="12">
        <v>50</v>
      </c>
      <c r="H19" s="32">
        <f t="shared" si="2"/>
        <v>50</v>
      </c>
      <c r="I19" s="44">
        <v>50</v>
      </c>
      <c r="J19" s="40">
        <v>0</v>
      </c>
      <c r="K19" s="12">
        <v>5</v>
      </c>
      <c r="L19" s="32">
        <f t="shared" si="5"/>
        <v>5</v>
      </c>
      <c r="M19" s="47">
        <f t="shared" si="3"/>
        <v>10</v>
      </c>
      <c r="N19" s="11">
        <f t="shared" si="4"/>
        <v>10</v>
      </c>
    </row>
    <row r="20" spans="1:14" ht="18" customHeight="1">
      <c r="A20" s="20" t="s">
        <v>25</v>
      </c>
      <c r="B20" s="31">
        <v>20371</v>
      </c>
      <c r="C20" s="32">
        <v>6</v>
      </c>
      <c r="D20" s="25">
        <v>9327</v>
      </c>
      <c r="E20" s="36">
        <f t="shared" si="0"/>
        <v>45.785675715477886</v>
      </c>
      <c r="F20" s="40">
        <v>211</v>
      </c>
      <c r="G20" s="12">
        <v>1925</v>
      </c>
      <c r="H20" s="32">
        <f t="shared" si="2"/>
        <v>2136</v>
      </c>
      <c r="I20" s="44">
        <v>720</v>
      </c>
      <c r="J20" s="40">
        <v>156</v>
      </c>
      <c r="K20" s="12">
        <v>579</v>
      </c>
      <c r="L20" s="32">
        <f t="shared" si="5"/>
        <v>735</v>
      </c>
      <c r="M20" s="47">
        <f t="shared" si="3"/>
        <v>102.08333333333333</v>
      </c>
      <c r="N20" s="11">
        <f t="shared" si="4"/>
        <v>34.41011235955056</v>
      </c>
    </row>
    <row r="21" spans="1:14" ht="18" customHeight="1">
      <c r="A21" s="18" t="s">
        <v>26</v>
      </c>
      <c r="B21" s="31">
        <v>3554</v>
      </c>
      <c r="C21" s="32">
        <v>2</v>
      </c>
      <c r="D21" s="25">
        <v>815</v>
      </c>
      <c r="E21" s="36">
        <f t="shared" si="0"/>
        <v>22.93190770962296</v>
      </c>
      <c r="F21" s="40">
        <v>561</v>
      </c>
      <c r="G21" s="12">
        <v>126</v>
      </c>
      <c r="H21" s="32">
        <f t="shared" si="2"/>
        <v>687</v>
      </c>
      <c r="I21" s="44">
        <v>557</v>
      </c>
      <c r="J21" s="40">
        <v>26</v>
      </c>
      <c r="K21" s="12">
        <v>6</v>
      </c>
      <c r="L21" s="32">
        <f t="shared" si="5"/>
        <v>32</v>
      </c>
      <c r="M21" s="47">
        <f t="shared" si="3"/>
        <v>5.745062836624776</v>
      </c>
      <c r="N21" s="11">
        <f t="shared" si="4"/>
        <v>4.657933042212519</v>
      </c>
    </row>
    <row r="22" spans="1:14" ht="18" customHeight="1">
      <c r="A22" s="18" t="s">
        <v>27</v>
      </c>
      <c r="B22" s="31">
        <v>102132</v>
      </c>
      <c r="C22" s="32">
        <v>15</v>
      </c>
      <c r="D22" s="25">
        <v>28348</v>
      </c>
      <c r="E22" s="36">
        <f t="shared" si="0"/>
        <v>27.756237026593038</v>
      </c>
      <c r="F22" s="40">
        <v>752</v>
      </c>
      <c r="G22" s="12">
        <v>16510</v>
      </c>
      <c r="H22" s="32">
        <f t="shared" si="2"/>
        <v>17262</v>
      </c>
      <c r="I22" s="44">
        <v>7908</v>
      </c>
      <c r="J22" s="40">
        <v>236</v>
      </c>
      <c r="K22" s="12">
        <v>3657</v>
      </c>
      <c r="L22" s="32">
        <f t="shared" si="5"/>
        <v>3893</v>
      </c>
      <c r="M22" s="47">
        <f t="shared" si="3"/>
        <v>49.22862923621649</v>
      </c>
      <c r="N22" s="11">
        <f t="shared" si="4"/>
        <v>22.552427296952846</v>
      </c>
    </row>
    <row r="23" spans="1:14" ht="18" customHeight="1">
      <c r="A23" s="20" t="s">
        <v>28</v>
      </c>
      <c r="B23" s="31">
        <v>8902</v>
      </c>
      <c r="C23" s="32">
        <v>3</v>
      </c>
      <c r="D23" s="25">
        <v>7470</v>
      </c>
      <c r="E23" s="36">
        <f t="shared" si="0"/>
        <v>83.91372725230285</v>
      </c>
      <c r="F23" s="40">
        <v>203</v>
      </c>
      <c r="G23" s="12">
        <v>5961</v>
      </c>
      <c r="H23" s="32">
        <f t="shared" si="2"/>
        <v>6164</v>
      </c>
      <c r="I23" s="44">
        <v>2219</v>
      </c>
      <c r="J23" s="40">
        <v>161</v>
      </c>
      <c r="K23" s="12">
        <v>1886</v>
      </c>
      <c r="L23" s="32">
        <f t="shared" si="5"/>
        <v>2047</v>
      </c>
      <c r="M23" s="47">
        <f>+L23/I23*100</f>
        <v>92.24876070301939</v>
      </c>
      <c r="N23" s="11">
        <f>+L23/H23*100</f>
        <v>33.2089552238806</v>
      </c>
    </row>
    <row r="24" spans="1:14" ht="18" customHeight="1">
      <c r="A24" s="18" t="s">
        <v>29</v>
      </c>
      <c r="B24" s="31">
        <v>159403</v>
      </c>
      <c r="C24" s="32">
        <v>8</v>
      </c>
      <c r="D24" s="25">
        <v>49233</v>
      </c>
      <c r="E24" s="36">
        <f t="shared" si="0"/>
        <v>30.885867894581658</v>
      </c>
      <c r="F24" s="40">
        <v>2029</v>
      </c>
      <c r="G24" s="12">
        <v>6703</v>
      </c>
      <c r="H24" s="32">
        <f t="shared" si="2"/>
        <v>8732</v>
      </c>
      <c r="I24" s="44">
        <v>4367</v>
      </c>
      <c r="J24" s="40">
        <v>907</v>
      </c>
      <c r="K24" s="12">
        <v>1595</v>
      </c>
      <c r="L24" s="32">
        <f t="shared" si="5"/>
        <v>2502</v>
      </c>
      <c r="M24" s="47">
        <f>+L24/I24*100</f>
        <v>57.29333638653537</v>
      </c>
      <c r="N24" s="11">
        <f>+L24/H24*100</f>
        <v>28.65322950068713</v>
      </c>
    </row>
    <row r="25" spans="1:14" ht="18" customHeight="1">
      <c r="A25" s="22" t="s">
        <v>30</v>
      </c>
      <c r="B25" s="33">
        <v>3680</v>
      </c>
      <c r="C25" s="34">
        <v>2</v>
      </c>
      <c r="D25" s="26">
        <v>2261</v>
      </c>
      <c r="E25" s="38">
        <f t="shared" si="0"/>
        <v>61.44021739130435</v>
      </c>
      <c r="F25" s="41">
        <v>0</v>
      </c>
      <c r="G25" s="13">
        <v>1018</v>
      </c>
      <c r="H25" s="34">
        <f t="shared" si="2"/>
        <v>1018</v>
      </c>
      <c r="I25" s="45">
        <v>747</v>
      </c>
      <c r="J25" s="41">
        <v>0</v>
      </c>
      <c r="K25" s="13">
        <v>624</v>
      </c>
      <c r="L25" s="34">
        <f t="shared" si="5"/>
        <v>624</v>
      </c>
      <c r="M25" s="48">
        <f>+L25/I25*100</f>
        <v>83.53413654618474</v>
      </c>
      <c r="N25" s="14">
        <f>+L25/H25*100</f>
        <v>61.29666011787819</v>
      </c>
    </row>
  </sheetData>
  <mergeCells count="8">
    <mergeCell ref="A2:N2"/>
    <mergeCell ref="A4:A6"/>
    <mergeCell ref="B4:C5"/>
    <mergeCell ref="D4:E5"/>
    <mergeCell ref="F4:H5"/>
    <mergeCell ref="I4:N4"/>
    <mergeCell ref="I5:I6"/>
    <mergeCell ref="J5:L5"/>
  </mergeCells>
  <printOptions horizontalCentered="1"/>
  <pageMargins left="0.7480314960629921" right="0.7480314960629921" top="0.7874015748031497" bottom="0.79" header="0.5118110236220472" footer="0.38"/>
  <pageSetup orientation="landscape" paperSize="9" r:id="rId1"/>
  <headerFooter alignWithMargins="0">
    <oddFooter>&amp;C&amp;"Times New Roman,標準"&amp;P+28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</dc:title>
  <dc:subject>9</dc:subject>
  <dc:creator>行政院主計處</dc:creator>
  <cp:keywords/>
  <dc:description> </dc:description>
  <cp:lastModifiedBy>Administrator</cp:lastModifiedBy>
  <cp:lastPrinted>2001-09-26T06:44:02Z</cp:lastPrinted>
  <dcterms:created xsi:type="dcterms:W3CDTF">2000-02-23T02:18:29Z</dcterms:created>
  <dcterms:modified xsi:type="dcterms:W3CDTF">2008-11-13T10:07:32Z</dcterms:modified>
  <cp:category>I14</cp:category>
  <cp:version/>
  <cp:contentType/>
  <cp:contentStatus/>
</cp:coreProperties>
</file>