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875" activeTab="0"/>
  </bookViews>
  <sheets>
    <sheet name="來源原追總" sheetId="1" r:id="rId1"/>
  </sheets>
  <definedNames>
    <definedName name="_xlnm.Print_Titles" localSheetId="0">'來源原追總'!$1:$6</definedName>
  </definedNames>
  <calcPr fullCalcOnLoad="1"/>
</workbook>
</file>

<file path=xl/sharedStrings.xml><?xml version="1.0" encoding="utf-8"?>
<sst xmlns="http://schemas.openxmlformats.org/spreadsheetml/2006/main" count="57" uniqueCount="57">
  <si>
    <t>中央政府總預算</t>
  </si>
  <si>
    <t>歲入來源別原預算及追加預算總表</t>
  </si>
  <si>
    <t>經資門併計</t>
  </si>
  <si>
    <t>單位：新台幣千元；％</t>
  </si>
  <si>
    <t>科　　　　　　　　　　　　目</t>
  </si>
  <si>
    <t>原預算數</t>
  </si>
  <si>
    <t>追加預算數</t>
  </si>
  <si>
    <t>合　　　　　　　計</t>
  </si>
  <si>
    <t>款</t>
  </si>
  <si>
    <t>項</t>
  </si>
  <si>
    <t>目</t>
  </si>
  <si>
    <t>名　　　　　　稱</t>
  </si>
  <si>
    <t>金      額</t>
  </si>
  <si>
    <t>百分比</t>
  </si>
  <si>
    <t>合　　　　　　計</t>
  </si>
  <si>
    <t>（1.稅課及專賣收入）</t>
  </si>
  <si>
    <t>稅課收入</t>
  </si>
  <si>
    <t>所得稅</t>
  </si>
  <si>
    <t>遺產及贈與稅</t>
  </si>
  <si>
    <t>關稅</t>
  </si>
  <si>
    <t>貨物稅</t>
  </si>
  <si>
    <t>證券交易稅</t>
  </si>
  <si>
    <t>礦區稅</t>
  </si>
  <si>
    <t>期貨交易稅</t>
  </si>
  <si>
    <t>菸酒稅</t>
  </si>
  <si>
    <t>營業稅</t>
  </si>
  <si>
    <t>獨占及專賣收入</t>
  </si>
  <si>
    <t>專賣利益</t>
  </si>
  <si>
    <t>（3.規費及罰款收入）</t>
  </si>
  <si>
    <t>罰款及賠償收入</t>
  </si>
  <si>
    <t>罰金罰鍰及過怠金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</si>
  <si>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</si>
  <si>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</si>
  <si>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</si>
  <si>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</si>
  <si>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</si>
  <si>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</si>
  <si>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（4.財產收入）</t>
  </si>
  <si>
    <t>財產收入</t>
  </si>
  <si>
    <t>財產孳息</t>
  </si>
  <si>
    <t>財產售價</t>
  </si>
  <si>
    <t>財產作價</t>
  </si>
  <si>
    <t>投資收回</t>
  </si>
  <si>
    <t>廢舊物資售價</t>
  </si>
  <si>
    <t>（2.營業盈餘及事業收入）</t>
  </si>
  <si>
    <t>營業盈餘及事業收入</t>
  </si>
  <si>
    <t>營業基金盈餘繳庫</t>
  </si>
  <si>
    <t>非營業基金賸餘繳庫</t>
  </si>
  <si>
    <t>投資收益</t>
  </si>
  <si>
    <t>（5.其他收入）</t>
  </si>
  <si>
    <t>捐獻及贈與收入</t>
  </si>
  <si>
    <t>捐獻收入</t>
  </si>
  <si>
    <t>贈與收入</t>
  </si>
  <si>
    <t>其他收入</t>
  </si>
  <si>
    <t>學雜費收入</t>
  </si>
  <si>
    <t>雜項收入</t>
  </si>
  <si>
    <t>　　中華民國九十三年度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</si>
</sst>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#,"/>
    <numFmt numFmtId="185" formatCode="_-* #,##0.0_-;\-* #,##0.0_-;_-* &quot;-&quot;?_-;_-@_-"/>
    <numFmt numFmtId="186" formatCode="#,##0.0_);[Red]\(#,##0.0\)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_ ;[Red]\-#,##0\ "/>
    <numFmt numFmtId="191" formatCode="#,##0.00_);[Red]\(#,##0.00\)"/>
    <numFmt numFmtId="192" formatCode="0.0_ "/>
    <numFmt numFmtId="193" formatCode="0_);[Red]\(0\)"/>
    <numFmt numFmtId="194" formatCode="0_ "/>
    <numFmt numFmtId="195" formatCode="000"/>
  </numFmts>
  <fonts count="10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1" fontId="9" fillId="0" borderId="8" xfId="0" applyNumberFormat="1" applyFont="1" applyBorder="1" applyAlignment="1">
      <alignment/>
    </xf>
    <xf numFmtId="185" fontId="9" fillId="0" borderId="9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85" fontId="9" fillId="0" borderId="10" xfId="0" applyNumberFormat="1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41" fontId="9" fillId="0" borderId="6" xfId="0" applyNumberFormat="1" applyFont="1" applyBorder="1" applyAlignment="1">
      <alignment/>
    </xf>
    <xf numFmtId="185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1" fontId="9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Zeros="0" tabSelected="1" view="pageBreakPreview" zoomScale="75" zoomScaleNormal="75" zoomScaleSheetLayoutView="75" workbookViewId="0" topLeftCell="A1">
      <selection activeCell="A1" sqref="A1:H1"/>
    </sheetView>
  </sheetViews>
  <sheetFormatPr defaultColWidth="9.00390625" defaultRowHeight="16.5"/>
  <cols>
    <col min="1" max="1" width="3.375" style="5" customWidth="1"/>
    <col min="2" max="3" width="3.75390625" style="5" customWidth="1"/>
    <col min="4" max="4" width="26.375" style="5" customWidth="1"/>
    <col min="5" max="5" width="16.75390625" style="5" customWidth="1"/>
    <col min="6" max="6" width="14.875" style="5" customWidth="1"/>
    <col min="7" max="7" width="17.375" style="5" customWidth="1"/>
    <col min="8" max="8" width="9.50390625" style="5" customWidth="1"/>
    <col min="9" max="16384" width="9.00390625" style="5" customWidth="1"/>
  </cols>
  <sheetData>
    <row r="1" spans="1:8" s="2" customFormat="1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0.25" customHeight="1">
      <c r="A3" s="3"/>
      <c r="B3" s="3"/>
      <c r="C3" s="3"/>
      <c r="D3" s="3"/>
      <c r="E3" s="4" t="s">
        <v>56</v>
      </c>
      <c r="F3" s="3"/>
      <c r="G3" s="3"/>
      <c r="H3" s="3"/>
    </row>
    <row r="4" spans="1:8" ht="16.5">
      <c r="A4" s="6" t="s">
        <v>2</v>
      </c>
      <c r="E4" s="7"/>
      <c r="F4" s="7"/>
      <c r="G4" s="8" t="s">
        <v>3</v>
      </c>
      <c r="H4" s="8"/>
    </row>
    <row r="5" spans="1:8" s="6" customFormat="1" ht="29.25" customHeight="1">
      <c r="A5" s="9" t="s">
        <v>4</v>
      </c>
      <c r="B5" s="10"/>
      <c r="C5" s="10"/>
      <c r="D5" s="10"/>
      <c r="E5" s="10" t="s">
        <v>5</v>
      </c>
      <c r="F5" s="11" t="s">
        <v>6</v>
      </c>
      <c r="G5" s="10" t="s">
        <v>7</v>
      </c>
      <c r="H5" s="12"/>
    </row>
    <row r="6" spans="1:8" s="6" customFormat="1" ht="29.25" customHeight="1">
      <c r="A6" s="13" t="s">
        <v>8</v>
      </c>
      <c r="B6" s="14" t="s">
        <v>9</v>
      </c>
      <c r="C6" s="14" t="s">
        <v>10</v>
      </c>
      <c r="D6" s="14" t="s">
        <v>11</v>
      </c>
      <c r="E6" s="10"/>
      <c r="F6" s="15"/>
      <c r="G6" s="14" t="s">
        <v>12</v>
      </c>
      <c r="H6" s="16" t="s">
        <v>13</v>
      </c>
    </row>
    <row r="7" spans="1:8" ht="30" customHeight="1">
      <c r="A7" s="17"/>
      <c r="B7" s="18"/>
      <c r="C7" s="18"/>
      <c r="D7" s="18" t="s">
        <v>14</v>
      </c>
      <c r="E7" s="19">
        <f>SUM(E8,E21,E31,E38,E43)</f>
        <v>1344853316</v>
      </c>
      <c r="F7" s="19">
        <f>SUM(F8,F21,F31,F38,F43)</f>
        <v>4600000</v>
      </c>
      <c r="G7" s="19">
        <f>SUM(G8,G21,G31,G38,G43)</f>
        <v>1349453316</v>
      </c>
      <c r="H7" s="20">
        <f>SUM(H8,H21,H31,H38,H43)</f>
        <v>99.99999999999999</v>
      </c>
    </row>
    <row r="8" spans="1:8" ht="30" customHeight="1">
      <c r="A8" s="17"/>
      <c r="B8" s="18"/>
      <c r="C8" s="18"/>
      <c r="D8" s="21" t="s">
        <v>15</v>
      </c>
      <c r="E8" s="19">
        <f>SUM(E9,E19)</f>
        <v>903088000</v>
      </c>
      <c r="F8" s="19">
        <f>SUM(F9,F19)</f>
        <v>0</v>
      </c>
      <c r="G8" s="19">
        <f>SUM(G9,G19)</f>
        <v>903088000</v>
      </c>
      <c r="H8" s="22">
        <f>G8/$G$7*100</f>
        <v>66.92250775127962</v>
      </c>
    </row>
    <row r="9" spans="1:8" ht="30" customHeight="1">
      <c r="A9" s="17">
        <v>1</v>
      </c>
      <c r="B9" s="18"/>
      <c r="C9" s="18"/>
      <c r="D9" s="21" t="s">
        <v>16</v>
      </c>
      <c r="E9" s="19">
        <f>SUM(E10:E18)</f>
        <v>903088000</v>
      </c>
      <c r="F9" s="19">
        <f>SUM(F10:F18)</f>
        <v>0</v>
      </c>
      <c r="G9" s="19">
        <f>SUM(G10:G18)</f>
        <v>903088000</v>
      </c>
      <c r="H9" s="22">
        <f aca="true" t="shared" si="0" ref="H9:H49">G9/$G$7*100</f>
        <v>66.92250775127962</v>
      </c>
    </row>
    <row r="10" spans="1:8" ht="30" customHeight="1">
      <c r="A10" s="17"/>
      <c r="B10" s="18"/>
      <c r="C10" s="18">
        <v>1</v>
      </c>
      <c r="D10" s="21" t="s">
        <v>17</v>
      </c>
      <c r="E10" s="19">
        <v>411670000</v>
      </c>
      <c r="F10" s="19">
        <v>0</v>
      </c>
      <c r="G10" s="19">
        <f aca="true" t="shared" si="1" ref="G10:G20">SUM(E10:F10)</f>
        <v>411670000</v>
      </c>
      <c r="H10" s="22">
        <f t="shared" si="0"/>
        <v>30.506427685861492</v>
      </c>
    </row>
    <row r="11" spans="1:8" ht="30" customHeight="1">
      <c r="A11" s="17"/>
      <c r="B11" s="18"/>
      <c r="C11" s="18">
        <v>2</v>
      </c>
      <c r="D11" s="21" t="s">
        <v>18</v>
      </c>
      <c r="E11" s="19">
        <v>8177000</v>
      </c>
      <c r="F11" s="19">
        <v>0</v>
      </c>
      <c r="G11" s="19">
        <f t="shared" si="1"/>
        <v>8177000</v>
      </c>
      <c r="H11" s="22">
        <f t="shared" si="0"/>
        <v>0.605949083458327</v>
      </c>
    </row>
    <row r="12" spans="1:8" ht="30" customHeight="1">
      <c r="A12" s="17"/>
      <c r="B12" s="18"/>
      <c r="C12" s="18">
        <v>3</v>
      </c>
      <c r="D12" s="21" t="s">
        <v>19</v>
      </c>
      <c r="E12" s="19">
        <v>86000000</v>
      </c>
      <c r="F12" s="19">
        <v>0</v>
      </c>
      <c r="G12" s="19">
        <f t="shared" si="1"/>
        <v>86000000</v>
      </c>
      <c r="H12" s="22">
        <f t="shared" si="0"/>
        <v>6.372951104000993</v>
      </c>
    </row>
    <row r="13" spans="1:8" ht="30" customHeight="1">
      <c r="A13" s="17"/>
      <c r="B13" s="18"/>
      <c r="C13" s="18">
        <v>4</v>
      </c>
      <c r="D13" s="21" t="s">
        <v>20</v>
      </c>
      <c r="E13" s="19">
        <v>139000000</v>
      </c>
      <c r="F13" s="19">
        <v>0</v>
      </c>
      <c r="G13" s="19">
        <f t="shared" si="1"/>
        <v>139000000</v>
      </c>
      <c r="H13" s="22">
        <f t="shared" si="0"/>
        <v>10.300467482048116</v>
      </c>
    </row>
    <row r="14" spans="1:8" ht="30" customHeight="1">
      <c r="A14" s="17"/>
      <c r="B14" s="18"/>
      <c r="C14" s="18">
        <v>5</v>
      </c>
      <c r="D14" s="21" t="s">
        <v>21</v>
      </c>
      <c r="E14" s="19">
        <v>91500000</v>
      </c>
      <c r="F14" s="19">
        <v>0</v>
      </c>
      <c r="G14" s="19">
        <f t="shared" si="1"/>
        <v>91500000</v>
      </c>
      <c r="H14" s="22">
        <f t="shared" si="0"/>
        <v>6.780523558326637</v>
      </c>
    </row>
    <row r="15" spans="1:8" ht="30" customHeight="1">
      <c r="A15" s="17"/>
      <c r="B15" s="18"/>
      <c r="C15" s="18">
        <v>6</v>
      </c>
      <c r="D15" s="21" t="s">
        <v>22</v>
      </c>
      <c r="E15" s="19">
        <v>9000</v>
      </c>
      <c r="F15" s="19">
        <v>0</v>
      </c>
      <c r="G15" s="19">
        <f t="shared" si="1"/>
        <v>9000</v>
      </c>
      <c r="H15" s="22">
        <f t="shared" si="0"/>
        <v>0.0006669367434419644</v>
      </c>
    </row>
    <row r="16" spans="1:8" ht="30" customHeight="1">
      <c r="A16" s="17"/>
      <c r="B16" s="18"/>
      <c r="C16" s="18">
        <v>7</v>
      </c>
      <c r="D16" s="21" t="s">
        <v>23</v>
      </c>
      <c r="E16" s="19">
        <v>3732000</v>
      </c>
      <c r="F16" s="19">
        <v>0</v>
      </c>
      <c r="G16" s="19">
        <f t="shared" si="1"/>
        <v>3732000</v>
      </c>
      <c r="H16" s="22">
        <f t="shared" si="0"/>
        <v>0.2765564362806012</v>
      </c>
    </row>
    <row r="17" spans="1:8" ht="30" customHeight="1">
      <c r="A17" s="17"/>
      <c r="B17" s="18"/>
      <c r="C17" s="18">
        <v>8</v>
      </c>
      <c r="D17" s="21" t="s">
        <v>24</v>
      </c>
      <c r="E17" s="19">
        <v>40000000</v>
      </c>
      <c r="F17" s="19">
        <v>0</v>
      </c>
      <c r="G17" s="19">
        <f t="shared" si="1"/>
        <v>40000000</v>
      </c>
      <c r="H17" s="22">
        <v>2.9</v>
      </c>
    </row>
    <row r="18" spans="1:8" ht="30" customHeight="1">
      <c r="A18" s="17"/>
      <c r="B18" s="18"/>
      <c r="C18" s="18">
        <v>9</v>
      </c>
      <c r="D18" s="21" t="s">
        <v>25</v>
      </c>
      <c r="E18" s="19">
        <v>123000000</v>
      </c>
      <c r="F18" s="19">
        <v>0</v>
      </c>
      <c r="G18" s="19">
        <f t="shared" si="1"/>
        <v>123000000</v>
      </c>
      <c r="H18" s="22">
        <f t="shared" si="0"/>
        <v>9.114802160373513</v>
      </c>
    </row>
    <row r="19" spans="1:8" ht="30" customHeight="1">
      <c r="A19" s="17">
        <v>2</v>
      </c>
      <c r="B19" s="18"/>
      <c r="C19" s="18"/>
      <c r="D19" s="21" t="s">
        <v>26</v>
      </c>
      <c r="E19" s="19">
        <f>E20</f>
        <v>0</v>
      </c>
      <c r="F19" s="19">
        <f>F20</f>
        <v>0</v>
      </c>
      <c r="G19" s="19">
        <f t="shared" si="1"/>
        <v>0</v>
      </c>
      <c r="H19" s="23">
        <f t="shared" si="0"/>
        <v>0</v>
      </c>
    </row>
    <row r="20" spans="1:8" ht="30" customHeight="1">
      <c r="A20" s="17"/>
      <c r="B20" s="18"/>
      <c r="C20" s="18">
        <v>1</v>
      </c>
      <c r="D20" s="21" t="s">
        <v>27</v>
      </c>
      <c r="E20" s="19">
        <v>0</v>
      </c>
      <c r="F20" s="19">
        <v>0</v>
      </c>
      <c r="G20" s="19">
        <f t="shared" si="1"/>
        <v>0</v>
      </c>
      <c r="H20" s="23">
        <f t="shared" si="0"/>
        <v>0</v>
      </c>
    </row>
    <row r="21" spans="1:8" ht="30" customHeight="1">
      <c r="A21" s="17"/>
      <c r="B21" s="18"/>
      <c r="C21" s="18"/>
      <c r="D21" s="21" t="s">
        <v>28</v>
      </c>
      <c r="E21" s="19">
        <f>SUM(E22,E26)</f>
        <v>73077800</v>
      </c>
      <c r="F21" s="19">
        <f>SUM(F22,F26)</f>
        <v>0</v>
      </c>
      <c r="G21" s="19">
        <f>SUM(G22,G26)</f>
        <v>73077800</v>
      </c>
      <c r="H21" s="22">
        <f t="shared" si="0"/>
        <v>5.41536332776702</v>
      </c>
    </row>
    <row r="22" spans="1:8" ht="30" customHeight="1">
      <c r="A22" s="17">
        <v>3</v>
      </c>
      <c r="B22" s="18"/>
      <c r="C22" s="18"/>
      <c r="D22" s="21" t="s">
        <v>29</v>
      </c>
      <c r="E22" s="19">
        <f>SUM(E23:E25)</f>
        <v>17065276</v>
      </c>
      <c r="F22" s="19">
        <f>SUM(F23:F25)</f>
        <v>0</v>
      </c>
      <c r="G22" s="19">
        <f>SUM(G23:G25)</f>
        <v>17065276</v>
      </c>
      <c r="H22" s="22">
        <v>1.2</v>
      </c>
    </row>
    <row r="23" spans="1:8" ht="30" customHeight="1">
      <c r="A23" s="17"/>
      <c r="B23" s="18"/>
      <c r="C23" s="18">
        <v>1</v>
      </c>
      <c r="D23" s="21" t="s">
        <v>30</v>
      </c>
      <c r="E23" s="19">
        <v>16257548</v>
      </c>
      <c r="F23" s="19">
        <v>0</v>
      </c>
      <c r="G23" s="19">
        <f>SUM(E23:F23)</f>
        <v>16257548</v>
      </c>
      <c r="H23" s="22">
        <f t="shared" si="0"/>
        <v>1.2047506799412688</v>
      </c>
    </row>
    <row r="24" spans="1:8" ht="30" customHeight="1">
      <c r="A24" s="17"/>
      <c r="B24" s="18"/>
      <c r="C24" s="18">
        <v>2</v>
      </c>
      <c r="D24" s="21" t="s">
        <v>31</v>
      </c>
      <c r="E24" s="19">
        <v>452691</v>
      </c>
      <c r="F24" s="19">
        <v>0</v>
      </c>
      <c r="G24" s="19">
        <f>SUM(E24:F24)</f>
        <v>452691</v>
      </c>
      <c r="H24" s="22">
        <f t="shared" si="0"/>
        <v>0.033546251258387366</v>
      </c>
    </row>
    <row r="25" spans="1:8" ht="30" customHeight="1">
      <c r="A25" s="17"/>
      <c r="B25" s="18"/>
      <c r="C25" s="18">
        <v>3</v>
      </c>
      <c r="D25" s="21" t="s">
        <v>32</v>
      </c>
      <c r="E25" s="19">
        <v>355037</v>
      </c>
      <c r="F25" s="19">
        <v>0</v>
      </c>
      <c r="G25" s="19">
        <f>SUM(E25:F25)</f>
        <v>355037</v>
      </c>
      <c r="H25" s="22">
        <f t="shared" si="0"/>
        <v>0.02630969117571163</v>
      </c>
    </row>
    <row r="26" spans="1:8" ht="30" customHeight="1">
      <c r="A26" s="17">
        <v>4</v>
      </c>
      <c r="B26" s="18"/>
      <c r="C26" s="18"/>
      <c r="D26" s="21" t="s">
        <v>33</v>
      </c>
      <c r="E26" s="19">
        <f>SUM(E27:E29)</f>
        <v>56012524</v>
      </c>
      <c r="F26" s="19">
        <f>SUM(F27:F29)</f>
        <v>0</v>
      </c>
      <c r="G26" s="19">
        <f>SUM(G27:G29)</f>
        <v>56012524</v>
      </c>
      <c r="H26" s="22">
        <f t="shared" si="0"/>
        <v>4.150756705391652</v>
      </c>
    </row>
    <row r="27" spans="1:8" ht="30" customHeight="1">
      <c r="A27" s="17"/>
      <c r="B27" s="18"/>
      <c r="C27" s="18">
        <v>1</v>
      </c>
      <c r="D27" s="21" t="s">
        <v>34</v>
      </c>
      <c r="E27" s="19">
        <v>19758151</v>
      </c>
      <c r="F27" s="19">
        <v>0</v>
      </c>
      <c r="G27" s="19">
        <f>SUM(E27:F27)</f>
        <v>19758151</v>
      </c>
      <c r="H27" s="22">
        <f t="shared" si="0"/>
        <v>1.4641596538193988</v>
      </c>
    </row>
    <row r="28" spans="1:8" ht="30" customHeight="1">
      <c r="A28" s="17"/>
      <c r="B28" s="18"/>
      <c r="C28" s="18">
        <v>2</v>
      </c>
      <c r="D28" s="21" t="s">
        <v>35</v>
      </c>
      <c r="E28" s="19">
        <v>9110136</v>
      </c>
      <c r="F28" s="19">
        <v>0</v>
      </c>
      <c r="G28" s="19">
        <f>SUM(E28:F28)</f>
        <v>9110136</v>
      </c>
      <c r="H28" s="22">
        <f t="shared" si="0"/>
        <v>0.6750982706837115</v>
      </c>
    </row>
    <row r="29" spans="1:8" ht="30" customHeight="1">
      <c r="A29" s="17"/>
      <c r="B29" s="18"/>
      <c r="C29" s="18">
        <v>3</v>
      </c>
      <c r="D29" s="21" t="s">
        <v>36</v>
      </c>
      <c r="E29" s="19">
        <v>27144237</v>
      </c>
      <c r="F29" s="19">
        <v>0</v>
      </c>
      <c r="G29" s="19">
        <f>SUM(E29:F29)</f>
        <v>27144237</v>
      </c>
      <c r="H29" s="22">
        <f t="shared" si="0"/>
        <v>2.011498780888542</v>
      </c>
    </row>
    <row r="30" spans="1:8" ht="28.5" customHeight="1">
      <c r="A30" s="24"/>
      <c r="B30" s="25"/>
      <c r="C30" s="25"/>
      <c r="D30" s="26"/>
      <c r="E30" s="27"/>
      <c r="F30" s="27"/>
      <c r="G30" s="27"/>
      <c r="H30" s="28"/>
    </row>
    <row r="31" spans="1:8" s="29" customFormat="1" ht="30" customHeight="1">
      <c r="A31" s="17"/>
      <c r="B31" s="18"/>
      <c r="C31" s="18"/>
      <c r="D31" s="21" t="s">
        <v>37</v>
      </c>
      <c r="E31" s="19">
        <f>E32</f>
        <v>64005278</v>
      </c>
      <c r="F31" s="19">
        <f>F32</f>
        <v>0</v>
      </c>
      <c r="G31" s="19">
        <f>G32</f>
        <v>64005278</v>
      </c>
      <c r="H31" s="22">
        <f t="shared" si="0"/>
        <v>4.743052408046401</v>
      </c>
    </row>
    <row r="32" spans="1:8" ht="29.25" customHeight="1">
      <c r="A32" s="17">
        <v>5</v>
      </c>
      <c r="B32" s="18"/>
      <c r="C32" s="18"/>
      <c r="D32" s="21" t="s">
        <v>38</v>
      </c>
      <c r="E32" s="19">
        <f>SUM(E33:E37)</f>
        <v>64005278</v>
      </c>
      <c r="F32" s="19">
        <f>SUM(F33:F36)</f>
        <v>0</v>
      </c>
      <c r="G32" s="19">
        <f>SUM(G33:G37)</f>
        <v>64005278</v>
      </c>
      <c r="H32" s="22">
        <f t="shared" si="0"/>
        <v>4.743052408046401</v>
      </c>
    </row>
    <row r="33" spans="1:8" ht="29.25" customHeight="1">
      <c r="A33" s="17"/>
      <c r="B33" s="18"/>
      <c r="C33" s="18">
        <v>1</v>
      </c>
      <c r="D33" s="21" t="s">
        <v>39</v>
      </c>
      <c r="E33" s="19">
        <v>5107490</v>
      </c>
      <c r="F33" s="19">
        <v>0</v>
      </c>
      <c r="G33" s="19">
        <f>SUM(E33:F33)</f>
        <v>5107490</v>
      </c>
      <c r="H33" s="22">
        <f t="shared" si="0"/>
        <v>0.3784858608624887</v>
      </c>
    </row>
    <row r="34" spans="1:8" ht="29.25" customHeight="1">
      <c r="A34" s="17"/>
      <c r="B34" s="18"/>
      <c r="C34" s="18">
        <v>2</v>
      </c>
      <c r="D34" s="21" t="s">
        <v>40</v>
      </c>
      <c r="E34" s="19">
        <v>31503942</v>
      </c>
      <c r="F34" s="19">
        <v>0</v>
      </c>
      <c r="G34" s="19">
        <f>SUM(E34:F34)</f>
        <v>31503942</v>
      </c>
      <c r="H34" s="22">
        <f t="shared" si="0"/>
        <v>2.3345707203405026</v>
      </c>
    </row>
    <row r="35" spans="1:8" ht="29.25" customHeight="1">
      <c r="A35" s="17"/>
      <c r="B35" s="18"/>
      <c r="C35" s="18">
        <v>3</v>
      </c>
      <c r="D35" s="21" t="s">
        <v>41</v>
      </c>
      <c r="E35" s="19">
        <v>5262270</v>
      </c>
      <c r="F35" s="19">
        <v>0</v>
      </c>
      <c r="G35" s="19">
        <f>SUM(E35:F35)</f>
        <v>5262270</v>
      </c>
      <c r="H35" s="22">
        <f t="shared" si="0"/>
        <v>0.3899556907680384</v>
      </c>
    </row>
    <row r="36" spans="1:8" ht="29.25" customHeight="1">
      <c r="A36" s="17"/>
      <c r="B36" s="18"/>
      <c r="C36" s="18">
        <v>4</v>
      </c>
      <c r="D36" s="21" t="s">
        <v>42</v>
      </c>
      <c r="E36" s="19">
        <v>21984276</v>
      </c>
      <c r="F36" s="19">
        <v>0</v>
      </c>
      <c r="G36" s="19">
        <f>SUM(E36:F36)</f>
        <v>21984276</v>
      </c>
      <c r="H36" s="22">
        <f t="shared" si="0"/>
        <v>1.6291246047077035</v>
      </c>
    </row>
    <row r="37" spans="1:8" ht="29.25" customHeight="1">
      <c r="A37" s="17"/>
      <c r="B37" s="18"/>
      <c r="C37" s="18">
        <v>5</v>
      </c>
      <c r="D37" s="21" t="s">
        <v>43</v>
      </c>
      <c r="E37" s="19">
        <v>147300</v>
      </c>
      <c r="F37" s="19">
        <v>0</v>
      </c>
      <c r="G37" s="19">
        <f>SUM(E37:F37)</f>
        <v>147300</v>
      </c>
      <c r="H37" s="22">
        <f t="shared" si="0"/>
        <v>0.010915531367666816</v>
      </c>
    </row>
    <row r="38" spans="1:8" ht="29.25" customHeight="1">
      <c r="A38" s="17"/>
      <c r="B38" s="18"/>
      <c r="C38" s="18"/>
      <c r="D38" s="21" t="s">
        <v>44</v>
      </c>
      <c r="E38" s="19">
        <f>E39</f>
        <v>287760532</v>
      </c>
      <c r="F38" s="19">
        <f>F39</f>
        <v>4600000</v>
      </c>
      <c r="G38" s="19">
        <f>G39</f>
        <v>292360532</v>
      </c>
      <c r="H38" s="22">
        <f t="shared" si="0"/>
        <v>21.66510901367113</v>
      </c>
    </row>
    <row r="39" spans="1:8" ht="29.25" customHeight="1">
      <c r="A39" s="17">
        <v>6</v>
      </c>
      <c r="B39" s="18"/>
      <c r="C39" s="18"/>
      <c r="D39" s="21" t="s">
        <v>45</v>
      </c>
      <c r="E39" s="19">
        <f>SUM(E40:E42)</f>
        <v>287760532</v>
      </c>
      <c r="F39" s="19">
        <f>SUM(F40:F42)</f>
        <v>4600000</v>
      </c>
      <c r="G39" s="19">
        <f>SUM(G40:G42)</f>
        <v>292360532</v>
      </c>
      <c r="H39" s="22">
        <f t="shared" si="0"/>
        <v>21.66510901367113</v>
      </c>
    </row>
    <row r="40" spans="1:8" ht="29.25" customHeight="1">
      <c r="A40" s="17"/>
      <c r="B40" s="18"/>
      <c r="C40" s="18">
        <v>1</v>
      </c>
      <c r="D40" s="21" t="s">
        <v>46</v>
      </c>
      <c r="E40" s="19">
        <v>226192025</v>
      </c>
      <c r="F40" s="19">
        <v>0</v>
      </c>
      <c r="G40" s="19">
        <f>SUM(E40:F40)</f>
        <v>226192025</v>
      </c>
      <c r="H40" s="22">
        <f t="shared" si="0"/>
        <v>16.761752505115933</v>
      </c>
    </row>
    <row r="41" spans="1:8" ht="29.25" customHeight="1">
      <c r="A41" s="17"/>
      <c r="B41" s="18"/>
      <c r="C41" s="18">
        <v>2</v>
      </c>
      <c r="D41" s="21" t="s">
        <v>47</v>
      </c>
      <c r="E41" s="19">
        <v>47899958</v>
      </c>
      <c r="F41" s="19">
        <v>0</v>
      </c>
      <c r="G41" s="19">
        <f>SUM(E41:F41)</f>
        <v>47899958</v>
      </c>
      <c r="H41" s="22">
        <f t="shared" si="0"/>
        <v>3.5495824443918735</v>
      </c>
    </row>
    <row r="42" spans="1:8" ht="29.25" customHeight="1">
      <c r="A42" s="17"/>
      <c r="B42" s="18"/>
      <c r="C42" s="18">
        <v>3</v>
      </c>
      <c r="D42" s="21" t="s">
        <v>48</v>
      </c>
      <c r="E42" s="19">
        <v>13668549</v>
      </c>
      <c r="F42" s="19">
        <v>4600000</v>
      </c>
      <c r="G42" s="19">
        <f>SUM(E42:F42)</f>
        <v>18268549</v>
      </c>
      <c r="H42" s="22">
        <f t="shared" si="0"/>
        <v>1.3537740641633282</v>
      </c>
    </row>
    <row r="43" spans="1:8" ht="29.25" customHeight="1">
      <c r="A43" s="17"/>
      <c r="B43" s="18"/>
      <c r="C43" s="18"/>
      <c r="D43" s="21" t="s">
        <v>49</v>
      </c>
      <c r="E43" s="19">
        <f>SUM(E44,E47)</f>
        <v>16921706</v>
      </c>
      <c r="F43" s="19">
        <v>0</v>
      </c>
      <c r="G43" s="19">
        <f>SUM(G44,G47)</f>
        <v>16921706</v>
      </c>
      <c r="H43" s="22">
        <f t="shared" si="0"/>
        <v>1.2539674992358165</v>
      </c>
    </row>
    <row r="44" spans="1:8" ht="29.25" customHeight="1">
      <c r="A44" s="17">
        <v>7</v>
      </c>
      <c r="B44" s="18"/>
      <c r="C44" s="18"/>
      <c r="D44" s="21" t="s">
        <v>50</v>
      </c>
      <c r="E44" s="19">
        <f>SUM(E45:E46)</f>
        <v>300</v>
      </c>
      <c r="F44" s="19">
        <f>SUM(F45:F46)</f>
        <v>0</v>
      </c>
      <c r="G44" s="19">
        <f>SUM(G45:G46)</f>
        <v>300</v>
      </c>
      <c r="H44" s="22">
        <f t="shared" si="0"/>
        <v>2.223122478139881E-05</v>
      </c>
    </row>
    <row r="45" spans="1:8" ht="29.25" customHeight="1">
      <c r="A45" s="17"/>
      <c r="B45" s="18"/>
      <c r="C45" s="18">
        <v>1</v>
      </c>
      <c r="D45" s="21" t="s">
        <v>51</v>
      </c>
      <c r="E45" s="19">
        <v>300</v>
      </c>
      <c r="F45" s="19">
        <v>0</v>
      </c>
      <c r="G45" s="19">
        <f>SUM(E45:F45)</f>
        <v>300</v>
      </c>
      <c r="H45" s="22">
        <f t="shared" si="0"/>
        <v>2.223122478139881E-05</v>
      </c>
    </row>
    <row r="46" spans="1:8" ht="29.25" customHeight="1">
      <c r="A46" s="17"/>
      <c r="B46" s="18"/>
      <c r="C46" s="18">
        <v>2</v>
      </c>
      <c r="D46" s="21" t="s">
        <v>52</v>
      </c>
      <c r="E46" s="19">
        <v>0</v>
      </c>
      <c r="F46" s="19">
        <v>0</v>
      </c>
      <c r="G46" s="19">
        <f>SUM(E46:F46)</f>
        <v>0</v>
      </c>
      <c r="H46" s="30">
        <f t="shared" si="0"/>
        <v>0</v>
      </c>
    </row>
    <row r="47" spans="1:8" ht="29.25" customHeight="1">
      <c r="A47" s="17">
        <v>8</v>
      </c>
      <c r="B47" s="18"/>
      <c r="C47" s="18"/>
      <c r="D47" s="21" t="s">
        <v>53</v>
      </c>
      <c r="E47" s="19">
        <f>SUM(E48:E49)</f>
        <v>16921406</v>
      </c>
      <c r="F47" s="19">
        <f>SUM(F48:F49)</f>
        <v>0</v>
      </c>
      <c r="G47" s="19">
        <f>SUM(G48:G49)</f>
        <v>16921406</v>
      </c>
      <c r="H47" s="22">
        <f t="shared" si="0"/>
        <v>1.2539452680110352</v>
      </c>
    </row>
    <row r="48" spans="1:8" ht="29.25" customHeight="1">
      <c r="A48" s="17"/>
      <c r="B48" s="18"/>
      <c r="C48" s="18">
        <v>1</v>
      </c>
      <c r="D48" s="21" t="s">
        <v>54</v>
      </c>
      <c r="E48" s="19">
        <v>5030753</v>
      </c>
      <c r="F48" s="19">
        <v>0</v>
      </c>
      <c r="G48" s="19">
        <f>SUM(E48:F48)</f>
        <v>5030753</v>
      </c>
      <c r="H48" s="22">
        <f t="shared" si="0"/>
        <v>0.37279933587565467</v>
      </c>
    </row>
    <row r="49" spans="1:8" ht="29.25" customHeight="1">
      <c r="A49" s="17"/>
      <c r="B49" s="18"/>
      <c r="C49" s="18">
        <v>2</v>
      </c>
      <c r="D49" s="21" t="s">
        <v>55</v>
      </c>
      <c r="E49" s="19">
        <v>11890653</v>
      </c>
      <c r="F49" s="19">
        <v>0</v>
      </c>
      <c r="G49" s="19">
        <f>SUM(E49:F49)</f>
        <v>11890653</v>
      </c>
      <c r="H49" s="22">
        <f t="shared" si="0"/>
        <v>0.8811459321353804</v>
      </c>
    </row>
    <row r="50" spans="1:8" ht="161.25" customHeight="1">
      <c r="A50" s="31"/>
      <c r="B50" s="32"/>
      <c r="C50" s="32"/>
      <c r="D50" s="26"/>
      <c r="E50" s="26"/>
      <c r="F50" s="26"/>
      <c r="G50" s="26"/>
      <c r="H50" s="33"/>
    </row>
  </sheetData>
  <mergeCells count="7">
    <mergeCell ref="G4:H4"/>
    <mergeCell ref="A1:H1"/>
    <mergeCell ref="A2:H2"/>
    <mergeCell ref="A5:D5"/>
    <mergeCell ref="E5:E6"/>
    <mergeCell ref="F5:F6"/>
    <mergeCell ref="G5:H5"/>
  </mergeCells>
  <printOptions horizontalCentered="1"/>
  <pageMargins left="0.7480314960629921" right="0.7480314960629921" top="0.7086614173228347" bottom="0.7874015748031497" header="0.5905511811023623" footer="0.31496062992125984"/>
  <pageSetup firstPageNumber="6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2004-09-21T09:17:51Z</dcterms:created>
  <dcterms:modified xsi:type="dcterms:W3CDTF">2004-09-21T09:18:01Z</dcterms:modified>
  <cp:category/>
  <cp:version/>
  <cp:contentType/>
  <cp:contentStatus/>
</cp:coreProperties>
</file>