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60" windowWidth="11745" windowHeight="79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<sst xmlns="http://schemas.openxmlformats.org/spreadsheetml/2006/main" count="63" uniqueCount="60">
  <si>
    <t>行政院主管</t>
  </si>
  <si>
    <t>中央銀行</t>
  </si>
  <si>
    <t>經濟部主管</t>
  </si>
  <si>
    <t>臺灣糖業股份有限公司</t>
  </si>
  <si>
    <t>臺鹽實業股份有限公司</t>
  </si>
  <si>
    <t>中國造船股份有限公司</t>
  </si>
  <si>
    <t>中國石油股份有限公司</t>
  </si>
  <si>
    <t>臺灣電力股份有限公司</t>
  </si>
  <si>
    <t>漢翔航空工業股份有限公司</t>
  </si>
  <si>
    <t>唐榮鐵工廠股份有限公司</t>
  </si>
  <si>
    <t>臺灣省自來水股份有限公司</t>
  </si>
  <si>
    <t>財政部主管</t>
  </si>
  <si>
    <t>中國輸出入銀行</t>
  </si>
  <si>
    <t>中央信託局股份有限公司</t>
  </si>
  <si>
    <t>中央存款保險股份有限公司</t>
  </si>
  <si>
    <t>臺灣銀行股份有限公司</t>
  </si>
  <si>
    <t>臺灣土地銀行股份有限公司</t>
  </si>
  <si>
    <t>合作金庫銀行股份有限公司</t>
  </si>
  <si>
    <t>財政部印刷廠</t>
  </si>
  <si>
    <t>臺灣菸酒股份有限公司</t>
  </si>
  <si>
    <t>交通部主管</t>
  </si>
  <si>
    <t>中華郵政股份有限公司</t>
  </si>
  <si>
    <t>中華電信股份有限公司</t>
  </si>
  <si>
    <t>交通部臺灣鐵路管理局</t>
  </si>
  <si>
    <t>交通部基隆港務局</t>
  </si>
  <si>
    <t>交通部臺中港務局</t>
  </si>
  <si>
    <t>交通部高雄港務局</t>
  </si>
  <si>
    <t>交通部花蓮港務局</t>
  </si>
  <si>
    <t>榮民工程股份有限公司</t>
  </si>
  <si>
    <t>行政院勞工委員會主管</t>
  </si>
  <si>
    <t>勞工保險局</t>
  </si>
  <si>
    <t>行政院衛生署主管</t>
  </si>
  <si>
    <t>中央健康保險局</t>
  </si>
  <si>
    <t>總計</t>
  </si>
  <si>
    <t>　  　額　　綜　　計　　表</t>
  </si>
  <si>
    <t>單位：新臺幣千元</t>
  </si>
  <si>
    <t>股數</t>
  </si>
  <si>
    <t>每股金額</t>
  </si>
  <si>
    <t>資本額</t>
  </si>
  <si>
    <t>機     關     名     稱</t>
  </si>
  <si>
    <t>中央政府
部分</t>
  </si>
  <si>
    <t>地方政府
部分</t>
  </si>
  <si>
    <t>其他政府
機關部分</t>
  </si>
  <si>
    <t>民股股東
部分</t>
  </si>
  <si>
    <t>合      計</t>
  </si>
  <si>
    <t>(元)</t>
  </si>
  <si>
    <t>中央政府
資本</t>
  </si>
  <si>
    <t>%</t>
  </si>
  <si>
    <t>地方政府
資本</t>
  </si>
  <si>
    <t>其他政府
機關資本</t>
  </si>
  <si>
    <t>民股股東
資本</t>
  </si>
  <si>
    <t>合       計</t>
  </si>
  <si>
    <t xml:space="preserve"> 440 AA</t>
  </si>
  <si>
    <t>AA  441</t>
  </si>
  <si>
    <t>行政院國軍退除役官兵
輔導委員會主管</t>
  </si>
  <si>
    <r>
      <t>註：「資本額─中央政府資本」欄下，中華電信公司發行特別股</t>
    </r>
    <r>
      <rPr>
        <sz val="9"/>
        <rFont val="Times New Roman"/>
        <family val="1"/>
      </rPr>
      <t>2</t>
    </r>
    <r>
      <rPr>
        <sz val="9"/>
        <rFont val="新細明體"/>
        <family val="1"/>
      </rPr>
      <t>股，每股</t>
    </r>
    <r>
      <rPr>
        <sz val="9"/>
        <rFont val="Times New Roman"/>
        <family val="1"/>
      </rPr>
      <t>10</t>
    </r>
    <r>
      <rPr>
        <sz val="9"/>
        <rFont val="新細明體"/>
        <family val="1"/>
      </rPr>
      <t>元，應列數</t>
    </r>
    <r>
      <rPr>
        <sz val="9"/>
        <rFont val="Times New Roman"/>
        <family val="1"/>
      </rPr>
      <t>20</t>
    </r>
    <r>
      <rPr>
        <sz val="9"/>
        <rFont val="新細明體"/>
        <family val="1"/>
      </rPr>
      <t xml:space="preserve">元，因未達千元，致無列數。
</t>
    </r>
  </si>
  <si>
    <r>
      <t xml:space="preserve">        </t>
    </r>
    <r>
      <rPr>
        <sz val="9"/>
        <rFont val="細明體"/>
        <family val="3"/>
      </rPr>
      <t xml:space="preserve">「資本額─其他政府機關資本」欄下，中華電信公司係按其九十二年七月三十一日股東名簿資料估計。
</t>
    </r>
  </si>
  <si>
    <r>
      <t xml:space="preserve">        </t>
    </r>
    <r>
      <rPr>
        <sz val="9"/>
        <rFont val="新細明體"/>
        <family val="1"/>
      </rPr>
      <t>表內臺鹽實業公司、中國造船公司、中國石油公司、臺灣電力公司、漢翔航空工業公司、合作金庫銀行公司、臺灣菸酒公司、</t>
    </r>
  </si>
  <si>
    <t xml:space="preserve">中華電信公司及榮民工程公司等九單位，係按預計釋股後之持股比率編列。
</t>
  </si>
  <si>
    <t>丁一、資　　本　　股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</si>
</sst>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14">
    <font>
      <sz val="12"/>
      <name val="新細明體"/>
      <family val="1"/>
    </font>
    <font>
      <sz val="10"/>
      <color indexed="9"/>
      <name val="Times New Roman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9"/>
      <name val="新細明體"/>
      <family val="1"/>
    </font>
    <font>
      <sz val="8"/>
      <name val="新細明體"/>
      <family val="1"/>
    </font>
    <font>
      <sz val="11"/>
      <name val="新細明體"/>
      <family val="1"/>
    </font>
    <font>
      <b/>
      <sz val="22"/>
      <name val="華康粗明體"/>
      <family val="3"/>
    </font>
    <font>
      <sz val="10"/>
      <name val="華康中黑體"/>
      <family val="3"/>
    </font>
    <font>
      <sz val="9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distributed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distributed" vertical="top" wrapText="1"/>
    </xf>
    <xf numFmtId="0" fontId="0" fillId="0" borderId="0" xfId="0" applyAlignment="1">
      <alignment horizontal="distributed" vertical="top" wrapText="1"/>
    </xf>
    <xf numFmtId="3" fontId="3" fillId="0" borderId="0" xfId="0" applyNumberFormat="1" applyFont="1" applyBorder="1" applyAlignment="1">
      <alignment horizontal="distributed" vertical="top" wrapText="1"/>
    </xf>
    <xf numFmtId="3" fontId="3" fillId="0" borderId="0" xfId="0" applyNumberFormat="1" applyFont="1" applyBorder="1" applyAlignment="1">
      <alignment horizontal="center" vertical="top"/>
    </xf>
    <xf numFmtId="2" fontId="4" fillId="0" borderId="0" xfId="0" applyNumberFormat="1" applyFont="1" applyBorder="1" applyAlignment="1">
      <alignment horizontal="center" vertical="top"/>
    </xf>
    <xf numFmtId="3" fontId="4" fillId="0" borderId="0" xfId="0" applyNumberFormat="1" applyFont="1" applyBorder="1" applyAlignment="1">
      <alignment horizontal="center" vertical="top"/>
    </xf>
    <xf numFmtId="0" fontId="6" fillId="0" borderId="0" xfId="0" applyFont="1" applyAlignment="1">
      <alignment horizontal="left"/>
    </xf>
    <xf numFmtId="3" fontId="0" fillId="0" borderId="0" xfId="0" applyNumberFormat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vertical="top"/>
    </xf>
    <xf numFmtId="0" fontId="5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7" fillId="0" borderId="1" xfId="0" applyFont="1" applyBorder="1" applyAlignment="1">
      <alignment horizontal="distributed"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top"/>
    </xf>
    <xf numFmtId="0" fontId="7" fillId="0" borderId="2" xfId="0" applyFont="1" applyBorder="1" applyAlignment="1">
      <alignment horizontal="distributed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distributed" wrapText="1"/>
    </xf>
    <xf numFmtId="0" fontId="7" fillId="0" borderId="3" xfId="0" applyFont="1" applyBorder="1" applyAlignment="1">
      <alignment horizontal="distributed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top" wrapText="1"/>
    </xf>
    <xf numFmtId="3" fontId="9" fillId="0" borderId="1" xfId="0" applyNumberFormat="1" applyFont="1" applyBorder="1" applyAlignment="1">
      <alignment horizontal="distributed" vertical="center" wrapText="1"/>
    </xf>
    <xf numFmtId="0" fontId="2" fillId="0" borderId="0" xfId="0" applyFont="1" applyAlignment="1">
      <alignment horizontal="distributed" vertical="top" wrapText="1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3" fontId="10" fillId="0" borderId="0" xfId="0" applyNumberFormat="1" applyFont="1" applyAlignment="1">
      <alignment horizontal="left"/>
    </xf>
    <xf numFmtId="3" fontId="12" fillId="0" borderId="0" xfId="15" applyNumberFormat="1" applyFont="1" applyAlignment="1">
      <alignment vertical="top"/>
    </xf>
    <xf numFmtId="3" fontId="12" fillId="0" borderId="0" xfId="0" applyNumberFormat="1" applyFont="1" applyAlignment="1">
      <alignment vertical="top"/>
    </xf>
    <xf numFmtId="1" fontId="12" fillId="0" borderId="0" xfId="0" applyNumberFormat="1" applyFont="1" applyAlignment="1">
      <alignment vertical="top"/>
    </xf>
    <xf numFmtId="2" fontId="12" fillId="0" borderId="0" xfId="0" applyNumberFormat="1" applyFont="1" applyAlignment="1">
      <alignment vertical="top"/>
    </xf>
    <xf numFmtId="3" fontId="10" fillId="0" borderId="0" xfId="0" applyNumberFormat="1" applyFont="1" applyAlignment="1">
      <alignment vertical="top"/>
    </xf>
    <xf numFmtId="1" fontId="10" fillId="0" borderId="0" xfId="0" applyNumberFormat="1" applyFont="1" applyAlignment="1">
      <alignment vertical="top"/>
    </xf>
    <xf numFmtId="2" fontId="10" fillId="0" borderId="0" xfId="0" applyNumberFormat="1" applyFont="1" applyAlignment="1">
      <alignment vertical="top"/>
    </xf>
    <xf numFmtId="3" fontId="4" fillId="0" borderId="0" xfId="0" applyNumberFormat="1" applyFont="1" applyAlignment="1">
      <alignment vertical="top"/>
    </xf>
    <xf numFmtId="2" fontId="4" fillId="0" borderId="0" xfId="0" applyNumberFormat="1" applyFont="1" applyAlignment="1">
      <alignment vertical="top"/>
    </xf>
    <xf numFmtId="3" fontId="13" fillId="0" borderId="0" xfId="0" applyNumberFormat="1" applyFont="1" applyAlignment="1">
      <alignment vertical="top"/>
    </xf>
    <xf numFmtId="0" fontId="10" fillId="0" borderId="0" xfId="0" applyFont="1" applyAlignment="1">
      <alignment vertical="top"/>
    </xf>
    <xf numFmtId="0" fontId="13" fillId="0" borderId="0" xfId="0" applyFont="1" applyAlignment="1">
      <alignment horizontal="left"/>
    </xf>
    <xf numFmtId="3" fontId="12" fillId="0" borderId="1" xfId="0" applyNumberFormat="1" applyFont="1" applyBorder="1" applyAlignment="1">
      <alignment vertical="top"/>
    </xf>
    <xf numFmtId="2" fontId="12" fillId="0" borderId="1" xfId="0" applyNumberFormat="1" applyFont="1" applyBorder="1" applyAlignment="1">
      <alignment vertical="top"/>
    </xf>
    <xf numFmtId="0" fontId="7" fillId="0" borderId="5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8"/>
  <sheetViews>
    <sheetView tabSelected="1" zoomScale="75" zoomScaleNormal="75" workbookViewId="0" topLeftCell="A1">
      <selection activeCell="A3" sqref="A3"/>
    </sheetView>
  </sheetViews>
  <sheetFormatPr defaultColWidth="9.00390625" defaultRowHeight="16.5"/>
  <cols>
    <col min="1" max="1" width="22.00390625" style="4" customWidth="1"/>
    <col min="2" max="6" width="12.375" style="0" customWidth="1"/>
    <col min="7" max="7" width="9.50390625" style="0" customWidth="1"/>
    <col min="8" max="8" width="13.75390625" style="0" customWidth="1"/>
    <col min="9" max="9" width="5.75390625" style="0" customWidth="1"/>
    <col min="10" max="10" width="13.75390625" style="0" customWidth="1"/>
    <col min="11" max="11" width="5.75390625" style="0" customWidth="1"/>
    <col min="12" max="12" width="13.75390625" style="0" customWidth="1"/>
    <col min="13" max="13" width="5.75390625" style="0" customWidth="1"/>
    <col min="14" max="14" width="13.75390625" style="0" customWidth="1"/>
    <col min="15" max="15" width="5.75390625" style="0" customWidth="1"/>
    <col min="16" max="16" width="13.75390625" style="0" customWidth="1"/>
    <col min="17" max="22" width="23.875" style="0" customWidth="1"/>
  </cols>
  <sheetData>
    <row r="1" spans="1:25" ht="16.5">
      <c r="A1" s="1" t="s">
        <v>52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53</v>
      </c>
      <c r="Q1" s="2"/>
      <c r="R1" s="2"/>
      <c r="S1" s="2"/>
      <c r="T1" s="2"/>
      <c r="U1" s="2"/>
      <c r="V1" s="2"/>
      <c r="Y1" s="19"/>
    </row>
    <row r="2" spans="1:25" ht="30">
      <c r="A2" s="61" t="s">
        <v>59</v>
      </c>
      <c r="B2" s="61"/>
      <c r="C2" s="61"/>
      <c r="D2" s="61"/>
      <c r="E2" s="61"/>
      <c r="F2" s="61"/>
      <c r="G2" s="61"/>
      <c r="H2" s="62" t="s">
        <v>34</v>
      </c>
      <c r="I2" s="62"/>
      <c r="J2" s="62"/>
      <c r="K2" s="62"/>
      <c r="L2" s="62"/>
      <c r="M2" s="62"/>
      <c r="N2" s="62"/>
      <c r="O2" s="62"/>
      <c r="P2" s="62"/>
      <c r="Y2" s="19"/>
    </row>
    <row r="3" spans="1:25" s="24" customFormat="1" ht="15.75">
      <c r="A3" s="23"/>
      <c r="H3" s="25"/>
      <c r="I3" s="25"/>
      <c r="J3" s="25"/>
      <c r="K3" s="25"/>
      <c r="L3" s="25"/>
      <c r="M3" s="25"/>
      <c r="N3" s="25"/>
      <c r="O3" s="25"/>
      <c r="P3" s="26" t="s">
        <v>35</v>
      </c>
      <c r="Y3" s="27"/>
    </row>
    <row r="4" spans="1:25" s="24" customFormat="1" ht="24" customHeight="1">
      <c r="A4" s="28"/>
      <c r="B4" s="58" t="s">
        <v>36</v>
      </c>
      <c r="C4" s="59"/>
      <c r="D4" s="59"/>
      <c r="E4" s="59"/>
      <c r="F4" s="60"/>
      <c r="G4" s="36" t="s">
        <v>37</v>
      </c>
      <c r="H4" s="59" t="s">
        <v>38</v>
      </c>
      <c r="I4" s="59"/>
      <c r="J4" s="59"/>
      <c r="K4" s="59"/>
      <c r="L4" s="59"/>
      <c r="M4" s="59"/>
      <c r="N4" s="59"/>
      <c r="O4" s="59"/>
      <c r="P4" s="59"/>
      <c r="Q4" s="29"/>
      <c r="R4" s="29"/>
      <c r="S4" s="29"/>
      <c r="T4" s="29"/>
      <c r="U4" s="29"/>
      <c r="V4" s="29"/>
      <c r="Y4" s="27"/>
    </row>
    <row r="5" spans="1:25" s="24" customFormat="1" ht="36" customHeight="1">
      <c r="A5" s="30" t="s">
        <v>39</v>
      </c>
      <c r="B5" s="31" t="s">
        <v>40</v>
      </c>
      <c r="C5" s="31" t="s">
        <v>41</v>
      </c>
      <c r="D5" s="31" t="s">
        <v>42</v>
      </c>
      <c r="E5" s="31" t="s">
        <v>43</v>
      </c>
      <c r="F5" s="32" t="s">
        <v>44</v>
      </c>
      <c r="G5" s="37" t="s">
        <v>45</v>
      </c>
      <c r="H5" s="33" t="s">
        <v>46</v>
      </c>
      <c r="I5" s="32" t="s">
        <v>47</v>
      </c>
      <c r="J5" s="34" t="s">
        <v>48</v>
      </c>
      <c r="K5" s="32" t="s">
        <v>47</v>
      </c>
      <c r="L5" s="34" t="s">
        <v>49</v>
      </c>
      <c r="M5" s="32" t="s">
        <v>47</v>
      </c>
      <c r="N5" s="34" t="s">
        <v>50</v>
      </c>
      <c r="O5" s="32" t="s">
        <v>47</v>
      </c>
      <c r="P5" s="35" t="s">
        <v>51</v>
      </c>
      <c r="Y5" s="27"/>
    </row>
    <row r="6" spans="1:25" s="8" customFormat="1" ht="9" customHeight="1">
      <c r="A6" s="6"/>
      <c r="B6" s="13"/>
      <c r="C6" s="13"/>
      <c r="D6" s="13"/>
      <c r="E6" s="13"/>
      <c r="F6" s="14"/>
      <c r="G6" s="16"/>
      <c r="H6" s="13"/>
      <c r="I6" s="15"/>
      <c r="J6" s="13"/>
      <c r="K6" s="15"/>
      <c r="L6" s="13"/>
      <c r="M6" s="15"/>
      <c r="N6" s="13"/>
      <c r="O6" s="15"/>
      <c r="P6" s="14"/>
      <c r="Q6" s="7"/>
      <c r="R6" s="7"/>
      <c r="S6" s="7"/>
      <c r="T6" s="7"/>
      <c r="U6" s="7"/>
      <c r="V6" s="7"/>
      <c r="Y6" s="20"/>
    </row>
    <row r="7" spans="1:25" s="9" customFormat="1" ht="12" customHeight="1">
      <c r="A7" s="38" t="s">
        <v>0</v>
      </c>
      <c r="B7" s="44"/>
      <c r="C7" s="45"/>
      <c r="D7" s="45"/>
      <c r="E7" s="45"/>
      <c r="F7" s="45">
        <f>IF(E7+D7+C7+B7&lt;0.005,"",E7+D7+C7+B7)</f>
      </c>
      <c r="G7" s="45"/>
      <c r="H7" s="45">
        <v>80000000</v>
      </c>
      <c r="I7" s="46">
        <f>IF(100*H7/P7&lt;0.005,"",100*H7/P7)</f>
        <v>100</v>
      </c>
      <c r="J7" s="44"/>
      <c r="K7" s="47">
        <f>IF(100*J7/P7&lt;0.005,"",100*J7/P7)</f>
      </c>
      <c r="L7" s="45"/>
      <c r="M7" s="47">
        <f>IF(100*L7/P7&lt;0.005,"",100*L7/P7)</f>
      </c>
      <c r="N7" s="45"/>
      <c r="O7" s="47">
        <f>IF(100*N7/P7&lt;0.005,"",100*N7/P7)</f>
      </c>
      <c r="P7" s="45">
        <f>IF(N7+L7+J7+H7&lt;0.005,"",N7+L7+J7+H7)</f>
        <v>80000000</v>
      </c>
      <c r="Y7" s="21"/>
    </row>
    <row r="8" spans="1:25" s="10" customFormat="1" ht="12" customHeight="1">
      <c r="A8" s="40" t="s">
        <v>1</v>
      </c>
      <c r="B8" s="48"/>
      <c r="C8" s="48"/>
      <c r="D8" s="48"/>
      <c r="E8" s="48"/>
      <c r="F8" s="48">
        <f aca="true" t="shared" si="0" ref="F8:F46">IF(E8+D8+C8+B8&lt;0.005,"",E8+D8+C8+B8)</f>
      </c>
      <c r="G8" s="48"/>
      <c r="H8" s="48">
        <v>80000000</v>
      </c>
      <c r="I8" s="49">
        <f aca="true" t="shared" si="1" ref="I8:I46">IF(100*H8/P8&lt;0.005,"",100*H8/P8)</f>
        <v>100</v>
      </c>
      <c r="J8" s="48"/>
      <c r="K8" s="50">
        <f aca="true" t="shared" si="2" ref="K8:K46">IF(100*J8/P8&lt;0.005,"",100*J8/P8)</f>
      </c>
      <c r="L8" s="48"/>
      <c r="M8" s="50">
        <f aca="true" t="shared" si="3" ref="M8:M46">IF(100*L8/P8&lt;0.005,"",100*L8/P8)</f>
      </c>
      <c r="N8" s="48"/>
      <c r="O8" s="50">
        <f aca="true" t="shared" si="4" ref="O8:O46">IF(100*N8/P8&lt;0.005,"",100*N8/P8)</f>
      </c>
      <c r="P8" s="48">
        <f aca="true" t="shared" si="5" ref="P8:P46">IF(N8+L8+J8+H8&lt;0.005,"",N8+L8+J8+H8)</f>
        <v>80000000</v>
      </c>
      <c r="Y8" s="22"/>
    </row>
    <row r="9" spans="1:25" s="8" customFormat="1" ht="9" customHeight="1">
      <c r="A9" s="11"/>
      <c r="B9" s="51"/>
      <c r="C9" s="51"/>
      <c r="D9" s="51"/>
      <c r="E9" s="51"/>
      <c r="F9" s="51"/>
      <c r="G9" s="51"/>
      <c r="H9" s="51"/>
      <c r="I9" s="52"/>
      <c r="J9" s="51"/>
      <c r="K9" s="52"/>
      <c r="L9" s="51"/>
      <c r="M9" s="52"/>
      <c r="N9" s="51"/>
      <c r="O9" s="52"/>
      <c r="P9" s="51"/>
      <c r="Q9" s="7"/>
      <c r="R9" s="7"/>
      <c r="S9" s="7"/>
      <c r="T9" s="7"/>
      <c r="U9" s="7"/>
      <c r="V9" s="7"/>
      <c r="Y9" s="20"/>
    </row>
    <row r="10" spans="1:25" s="9" customFormat="1" ht="12" customHeight="1">
      <c r="A10" s="38" t="s">
        <v>2</v>
      </c>
      <c r="B10" s="45">
        <v>34166043339</v>
      </c>
      <c r="C10" s="45">
        <v>54851755</v>
      </c>
      <c r="D10" s="45">
        <v>2256042373</v>
      </c>
      <c r="E10" s="45">
        <v>19903147535</v>
      </c>
      <c r="F10" s="45">
        <f t="shared" si="0"/>
        <v>56380085002</v>
      </c>
      <c r="G10" s="45"/>
      <c r="H10" s="45">
        <v>434296159</v>
      </c>
      <c r="I10" s="47">
        <f t="shared" si="1"/>
        <v>64.08848426281988</v>
      </c>
      <c r="J10" s="45">
        <v>21762793</v>
      </c>
      <c r="K10" s="47">
        <f t="shared" si="2"/>
        <v>3.211505300684703</v>
      </c>
      <c r="L10" s="45">
        <v>22560423</v>
      </c>
      <c r="M10" s="47">
        <f t="shared" si="3"/>
        <v>3.3292104579678305</v>
      </c>
      <c r="N10" s="45">
        <v>199031476</v>
      </c>
      <c r="O10" s="47">
        <f t="shared" si="4"/>
        <v>29.370799978527586</v>
      </c>
      <c r="P10" s="45">
        <f t="shared" si="5"/>
        <v>677650851</v>
      </c>
      <c r="Y10" s="21"/>
    </row>
    <row r="11" spans="1:25" s="10" customFormat="1" ht="12" customHeight="1">
      <c r="A11" s="40" t="s">
        <v>3</v>
      </c>
      <c r="B11" s="48">
        <v>6743463488</v>
      </c>
      <c r="C11" s="48">
        <v>53295</v>
      </c>
      <c r="D11" s="48">
        <v>816432531</v>
      </c>
      <c r="E11" s="48">
        <v>268869943</v>
      </c>
      <c r="F11" s="48">
        <f t="shared" si="0"/>
        <v>7828819257</v>
      </c>
      <c r="G11" s="48">
        <v>10</v>
      </c>
      <c r="H11" s="48">
        <v>67434635</v>
      </c>
      <c r="I11" s="50">
        <f t="shared" si="1"/>
        <v>86.1364050132055</v>
      </c>
      <c r="J11" s="48">
        <v>533</v>
      </c>
      <c r="K11" s="50">
        <f t="shared" si="2"/>
      </c>
      <c r="L11" s="48">
        <v>8164325</v>
      </c>
      <c r="M11" s="50">
        <f t="shared" si="3"/>
        <v>10.428552106190521</v>
      </c>
      <c r="N11" s="48">
        <v>2688700</v>
      </c>
      <c r="O11" s="50">
        <f t="shared" si="4"/>
        <v>3.4343620627442504</v>
      </c>
      <c r="P11" s="48">
        <f t="shared" si="5"/>
        <v>78288193</v>
      </c>
      <c r="Y11" s="22"/>
    </row>
    <row r="12" spans="1:25" s="10" customFormat="1" ht="12" customHeight="1">
      <c r="A12" s="40" t="s">
        <v>4</v>
      </c>
      <c r="B12" s="48">
        <v>99999998</v>
      </c>
      <c r="C12" s="48"/>
      <c r="D12" s="48"/>
      <c r="E12" s="48">
        <v>150000002</v>
      </c>
      <c r="F12" s="48">
        <f t="shared" si="0"/>
        <v>250000000</v>
      </c>
      <c r="G12" s="48">
        <v>10</v>
      </c>
      <c r="H12" s="48">
        <v>1000000</v>
      </c>
      <c r="I12" s="50">
        <f t="shared" si="1"/>
        <v>40</v>
      </c>
      <c r="J12" s="48"/>
      <c r="K12" s="50">
        <f t="shared" si="2"/>
      </c>
      <c r="L12" s="48"/>
      <c r="M12" s="50">
        <f t="shared" si="3"/>
      </c>
      <c r="N12" s="48">
        <v>1500000</v>
      </c>
      <c r="O12" s="50">
        <f t="shared" si="4"/>
        <v>60</v>
      </c>
      <c r="P12" s="48">
        <f t="shared" si="5"/>
        <v>2500000</v>
      </c>
      <c r="Y12" s="22"/>
    </row>
    <row r="13" spans="1:25" s="10" customFormat="1" ht="12" customHeight="1">
      <c r="A13" s="40" t="s">
        <v>5</v>
      </c>
      <c r="B13" s="48">
        <v>457799767</v>
      </c>
      <c r="C13" s="48"/>
      <c r="D13" s="48">
        <v>80366545</v>
      </c>
      <c r="E13" s="48">
        <v>675733405</v>
      </c>
      <c r="F13" s="48">
        <f t="shared" si="0"/>
        <v>1213899717</v>
      </c>
      <c r="G13" s="48">
        <v>10</v>
      </c>
      <c r="H13" s="48">
        <v>4577998</v>
      </c>
      <c r="I13" s="50">
        <f t="shared" si="1"/>
        <v>37.7131487881577</v>
      </c>
      <c r="J13" s="48"/>
      <c r="K13" s="50">
        <f t="shared" si="2"/>
      </c>
      <c r="L13" s="48">
        <v>803665</v>
      </c>
      <c r="M13" s="50">
        <f t="shared" si="3"/>
        <v>6.62052227214489</v>
      </c>
      <c r="N13" s="48">
        <v>6757334</v>
      </c>
      <c r="O13" s="50">
        <f t="shared" si="4"/>
        <v>55.66632893969741</v>
      </c>
      <c r="P13" s="48">
        <f t="shared" si="5"/>
        <v>12138997</v>
      </c>
      <c r="Y13" s="22"/>
    </row>
    <row r="14" spans="1:25" s="10" customFormat="1" ht="12" customHeight="1">
      <c r="A14" s="40" t="s">
        <v>6</v>
      </c>
      <c r="B14" s="48">
        <v>5184104600</v>
      </c>
      <c r="C14" s="48"/>
      <c r="D14" s="48"/>
      <c r="E14" s="48">
        <v>7180000000</v>
      </c>
      <c r="F14" s="48">
        <f t="shared" si="0"/>
        <v>12364104600</v>
      </c>
      <c r="G14" s="48">
        <v>10</v>
      </c>
      <c r="H14" s="48">
        <v>51841046</v>
      </c>
      <c r="I14" s="50">
        <f t="shared" si="1"/>
        <v>41.92866986906597</v>
      </c>
      <c r="J14" s="48"/>
      <c r="K14" s="50">
        <f t="shared" si="2"/>
      </c>
      <c r="L14" s="48"/>
      <c r="M14" s="50">
        <f t="shared" si="3"/>
      </c>
      <c r="N14" s="48">
        <v>71800000</v>
      </c>
      <c r="O14" s="50">
        <f t="shared" si="4"/>
        <v>58.07133013093403</v>
      </c>
      <c r="P14" s="48">
        <f t="shared" si="5"/>
        <v>123641046</v>
      </c>
      <c r="Y14" s="22"/>
    </row>
    <row r="15" spans="1:25" s="10" customFormat="1" ht="12" customHeight="1">
      <c r="A15" s="40" t="s">
        <v>7</v>
      </c>
      <c r="B15" s="48">
        <v>21131653913</v>
      </c>
      <c r="C15" s="48">
        <v>33369899</v>
      </c>
      <c r="D15" s="48">
        <v>998613419</v>
      </c>
      <c r="E15" s="48">
        <v>10836362769</v>
      </c>
      <c r="F15" s="48">
        <f t="shared" si="0"/>
        <v>33000000000</v>
      </c>
      <c r="G15" s="48">
        <v>10</v>
      </c>
      <c r="H15" s="48">
        <v>211316539</v>
      </c>
      <c r="I15" s="50">
        <f t="shared" si="1"/>
        <v>64.03531484848484</v>
      </c>
      <c r="J15" s="48">
        <v>333699</v>
      </c>
      <c r="K15" s="50">
        <f t="shared" si="2"/>
        <v>0.1011209090909091</v>
      </c>
      <c r="L15" s="48">
        <v>9986134</v>
      </c>
      <c r="M15" s="50">
        <v>3.02</v>
      </c>
      <c r="N15" s="48">
        <v>108363628</v>
      </c>
      <c r="O15" s="50">
        <f t="shared" si="4"/>
        <v>32.83746303030303</v>
      </c>
      <c r="P15" s="48">
        <f t="shared" si="5"/>
        <v>330000000</v>
      </c>
      <c r="Y15" s="22"/>
    </row>
    <row r="16" spans="1:25" s="10" customFormat="1" ht="12" customHeight="1">
      <c r="A16" s="40" t="s">
        <v>8</v>
      </c>
      <c r="B16" s="48">
        <v>362236349</v>
      </c>
      <c r="C16" s="48"/>
      <c r="D16" s="48"/>
      <c r="E16" s="48">
        <v>546025079</v>
      </c>
      <c r="F16" s="48">
        <f t="shared" si="0"/>
        <v>908261428</v>
      </c>
      <c r="G16" s="48">
        <v>10</v>
      </c>
      <c r="H16" s="48">
        <v>3622364</v>
      </c>
      <c r="I16" s="50">
        <f t="shared" si="1"/>
        <v>39.88239069915437</v>
      </c>
      <c r="J16" s="48"/>
      <c r="K16" s="50">
        <f t="shared" si="2"/>
      </c>
      <c r="L16" s="48"/>
      <c r="M16" s="50">
        <f t="shared" si="3"/>
      </c>
      <c r="N16" s="48">
        <v>5460251</v>
      </c>
      <c r="O16" s="50">
        <f t="shared" si="4"/>
        <v>60.11760930084563</v>
      </c>
      <c r="P16" s="48">
        <f t="shared" si="5"/>
        <v>9082615</v>
      </c>
      <c r="Y16" s="22"/>
    </row>
    <row r="17" spans="1:25" s="10" customFormat="1" ht="12" customHeight="1">
      <c r="A17" s="40" t="s">
        <v>9</v>
      </c>
      <c r="B17" s="48">
        <v>93213785</v>
      </c>
      <c r="C17" s="48"/>
      <c r="D17" s="48">
        <v>360629878</v>
      </c>
      <c r="E17" s="48">
        <v>246156337</v>
      </c>
      <c r="F17" s="48">
        <f t="shared" si="0"/>
        <v>700000000</v>
      </c>
      <c r="G17" s="48">
        <v>10</v>
      </c>
      <c r="H17" s="48">
        <v>932138</v>
      </c>
      <c r="I17" s="50">
        <v>13.31</v>
      </c>
      <c r="J17" s="48"/>
      <c r="K17" s="50">
        <f t="shared" si="2"/>
      </c>
      <c r="L17" s="48">
        <v>3606299</v>
      </c>
      <c r="M17" s="50">
        <f t="shared" si="3"/>
        <v>51.51855714285714</v>
      </c>
      <c r="N17" s="48">
        <v>2461563</v>
      </c>
      <c r="O17" s="50">
        <f t="shared" si="4"/>
        <v>35.16518571428571</v>
      </c>
      <c r="P17" s="48">
        <f t="shared" si="5"/>
        <v>7000000</v>
      </c>
      <c r="Y17" s="22"/>
    </row>
    <row r="18" spans="1:25" s="10" customFormat="1" ht="12" customHeight="1">
      <c r="A18" s="40" t="s">
        <v>10</v>
      </c>
      <c r="B18" s="48">
        <v>93571439</v>
      </c>
      <c r="C18" s="48">
        <v>21428561</v>
      </c>
      <c r="D18" s="48"/>
      <c r="E18" s="48"/>
      <c r="F18" s="48">
        <f t="shared" si="0"/>
        <v>115000000</v>
      </c>
      <c r="G18" s="48">
        <v>1000</v>
      </c>
      <c r="H18" s="48">
        <v>93571439</v>
      </c>
      <c r="I18" s="50">
        <f t="shared" si="1"/>
        <v>81.36646869565217</v>
      </c>
      <c r="J18" s="48">
        <v>21428561</v>
      </c>
      <c r="K18" s="50">
        <f t="shared" si="2"/>
        <v>18.633531304347827</v>
      </c>
      <c r="L18" s="48"/>
      <c r="M18" s="50">
        <f t="shared" si="3"/>
      </c>
      <c r="N18" s="48"/>
      <c r="O18" s="50">
        <f t="shared" si="4"/>
      </c>
      <c r="P18" s="48">
        <f t="shared" si="5"/>
        <v>115000000</v>
      </c>
      <c r="Y18" s="22"/>
    </row>
    <row r="19" spans="1:25" s="8" customFormat="1" ht="9" customHeight="1">
      <c r="A19" s="12"/>
      <c r="B19" s="53"/>
      <c r="C19" s="53"/>
      <c r="D19" s="53"/>
      <c r="E19" s="53"/>
      <c r="F19" s="51"/>
      <c r="G19" s="53"/>
      <c r="H19" s="53"/>
      <c r="I19" s="52"/>
      <c r="J19" s="53"/>
      <c r="K19" s="52"/>
      <c r="L19" s="53"/>
      <c r="M19" s="52"/>
      <c r="N19" s="53"/>
      <c r="O19" s="52"/>
      <c r="P19" s="51"/>
      <c r="Y19" s="20"/>
    </row>
    <row r="20" spans="1:25" s="9" customFormat="1" ht="12" customHeight="1">
      <c r="A20" s="38" t="s">
        <v>11</v>
      </c>
      <c r="B20" s="45">
        <v>11926508272</v>
      </c>
      <c r="C20" s="45"/>
      <c r="D20" s="45">
        <v>506202032</v>
      </c>
      <c r="E20" s="45">
        <v>3288094637</v>
      </c>
      <c r="F20" s="45">
        <f t="shared" si="0"/>
        <v>15720804941</v>
      </c>
      <c r="G20" s="45"/>
      <c r="H20" s="45">
        <v>131365083</v>
      </c>
      <c r="I20" s="47">
        <f t="shared" si="1"/>
        <v>77.5893898724839</v>
      </c>
      <c r="J20" s="45"/>
      <c r="K20" s="47">
        <f t="shared" si="2"/>
      </c>
      <c r="L20" s="45">
        <v>5062020</v>
      </c>
      <c r="M20" s="47">
        <f t="shared" si="3"/>
        <v>2.9898283040883173</v>
      </c>
      <c r="N20" s="45">
        <v>32880947</v>
      </c>
      <c r="O20" s="47">
        <f t="shared" si="4"/>
        <v>19.42078182342777</v>
      </c>
      <c r="P20" s="45">
        <f t="shared" si="5"/>
        <v>169308050</v>
      </c>
      <c r="Y20" s="21"/>
    </row>
    <row r="21" spans="1:16" s="10" customFormat="1" ht="12" customHeight="1">
      <c r="A21" s="40" t="s">
        <v>12</v>
      </c>
      <c r="B21" s="48"/>
      <c r="C21" s="48"/>
      <c r="D21" s="48"/>
      <c r="E21" s="48"/>
      <c r="F21" s="48">
        <f t="shared" si="0"/>
      </c>
      <c r="G21" s="48"/>
      <c r="H21" s="48">
        <v>12000000</v>
      </c>
      <c r="I21" s="49">
        <f t="shared" si="1"/>
        <v>100</v>
      </c>
      <c r="J21" s="48"/>
      <c r="K21" s="50">
        <f t="shared" si="2"/>
      </c>
      <c r="L21" s="48"/>
      <c r="M21" s="50">
        <f t="shared" si="3"/>
      </c>
      <c r="N21" s="48"/>
      <c r="O21" s="50">
        <f t="shared" si="4"/>
      </c>
      <c r="P21" s="48">
        <f t="shared" si="5"/>
        <v>12000000</v>
      </c>
    </row>
    <row r="22" spans="1:16" s="10" customFormat="1" ht="12" customHeight="1">
      <c r="A22" s="40" t="s">
        <v>13</v>
      </c>
      <c r="B22" s="48">
        <v>1000000000</v>
      </c>
      <c r="C22" s="48"/>
      <c r="D22" s="48"/>
      <c r="E22" s="48"/>
      <c r="F22" s="48">
        <f t="shared" si="0"/>
        <v>1000000000</v>
      </c>
      <c r="G22" s="48">
        <v>10</v>
      </c>
      <c r="H22" s="48">
        <v>10000000</v>
      </c>
      <c r="I22" s="49">
        <f t="shared" si="1"/>
        <v>100</v>
      </c>
      <c r="J22" s="48"/>
      <c r="K22" s="50">
        <f t="shared" si="2"/>
      </c>
      <c r="L22" s="48"/>
      <c r="M22" s="50">
        <f t="shared" si="3"/>
      </c>
      <c r="N22" s="48"/>
      <c r="O22" s="50">
        <f t="shared" si="4"/>
      </c>
      <c r="P22" s="48">
        <f t="shared" si="5"/>
        <v>10000000</v>
      </c>
    </row>
    <row r="23" spans="1:16" s="10" customFormat="1" ht="12" customHeight="1">
      <c r="A23" s="40" t="s">
        <v>14</v>
      </c>
      <c r="B23" s="48">
        <v>509521900</v>
      </c>
      <c r="C23" s="48"/>
      <c r="D23" s="48">
        <v>490473100</v>
      </c>
      <c r="E23" s="48">
        <v>5000</v>
      </c>
      <c r="F23" s="48">
        <f t="shared" si="0"/>
        <v>1000000000</v>
      </c>
      <c r="G23" s="48">
        <v>10</v>
      </c>
      <c r="H23" s="48">
        <v>5095219</v>
      </c>
      <c r="I23" s="50">
        <f t="shared" si="1"/>
        <v>50.95219</v>
      </c>
      <c r="J23" s="48"/>
      <c r="K23" s="50">
        <f t="shared" si="2"/>
      </c>
      <c r="L23" s="48">
        <v>4904731</v>
      </c>
      <c r="M23" s="50">
        <f t="shared" si="3"/>
        <v>49.04731</v>
      </c>
      <c r="N23" s="48">
        <v>50</v>
      </c>
      <c r="O23" s="50">
        <f t="shared" si="4"/>
      </c>
      <c r="P23" s="48">
        <f t="shared" si="5"/>
        <v>10000000</v>
      </c>
    </row>
    <row r="24" spans="1:16" s="10" customFormat="1" ht="12" customHeight="1">
      <c r="A24" s="40" t="s">
        <v>15</v>
      </c>
      <c r="B24" s="48">
        <v>4800000000</v>
      </c>
      <c r="C24" s="48"/>
      <c r="D24" s="48"/>
      <c r="E24" s="48"/>
      <c r="F24" s="48">
        <f t="shared" si="0"/>
        <v>4800000000</v>
      </c>
      <c r="G24" s="48">
        <v>10</v>
      </c>
      <c r="H24" s="48">
        <v>48000000</v>
      </c>
      <c r="I24" s="49">
        <f t="shared" si="1"/>
        <v>100</v>
      </c>
      <c r="J24" s="48"/>
      <c r="K24" s="50">
        <f t="shared" si="2"/>
      </c>
      <c r="L24" s="48"/>
      <c r="M24" s="50">
        <f t="shared" si="3"/>
      </c>
      <c r="N24" s="48"/>
      <c r="O24" s="50">
        <f t="shared" si="4"/>
      </c>
      <c r="P24" s="48">
        <f t="shared" si="5"/>
        <v>48000000</v>
      </c>
    </row>
    <row r="25" spans="1:16" s="10" customFormat="1" ht="12" customHeight="1">
      <c r="A25" s="40" t="s">
        <v>16</v>
      </c>
      <c r="B25" s="48">
        <v>2500000000</v>
      </c>
      <c r="C25" s="48"/>
      <c r="D25" s="48"/>
      <c r="E25" s="48"/>
      <c r="F25" s="48">
        <f t="shared" si="0"/>
        <v>2500000000</v>
      </c>
      <c r="G25" s="48">
        <v>10</v>
      </c>
      <c r="H25" s="48">
        <v>25000000</v>
      </c>
      <c r="I25" s="49">
        <f t="shared" si="1"/>
        <v>100</v>
      </c>
      <c r="J25" s="48"/>
      <c r="K25" s="50">
        <f t="shared" si="2"/>
      </c>
      <c r="L25" s="48"/>
      <c r="M25" s="50">
        <f t="shared" si="3"/>
      </c>
      <c r="N25" s="48"/>
      <c r="O25" s="50">
        <f t="shared" si="4"/>
      </c>
      <c r="P25" s="48">
        <f t="shared" si="5"/>
        <v>25000000</v>
      </c>
    </row>
    <row r="26" spans="1:16" s="10" customFormat="1" ht="12" customHeight="1">
      <c r="A26" s="40" t="s">
        <v>17</v>
      </c>
      <c r="B26" s="48">
        <v>1401986372</v>
      </c>
      <c r="C26" s="48"/>
      <c r="D26" s="48">
        <v>15728932</v>
      </c>
      <c r="E26" s="48">
        <v>1503089637</v>
      </c>
      <c r="F26" s="48">
        <f t="shared" si="0"/>
        <v>2920804941</v>
      </c>
      <c r="G26" s="48">
        <v>10</v>
      </c>
      <c r="H26" s="48">
        <v>14019864</v>
      </c>
      <c r="I26" s="50">
        <f t="shared" si="1"/>
        <v>48</v>
      </c>
      <c r="J26" s="48"/>
      <c r="K26" s="50">
        <f t="shared" si="2"/>
      </c>
      <c r="L26" s="48">
        <v>157289</v>
      </c>
      <c r="M26" s="50">
        <f t="shared" si="3"/>
        <v>0.5385124991226734</v>
      </c>
      <c r="N26" s="48">
        <v>15030897</v>
      </c>
      <c r="O26" s="50">
        <f t="shared" si="4"/>
        <v>51.461487500877325</v>
      </c>
      <c r="P26" s="48">
        <f t="shared" si="5"/>
        <v>29208050</v>
      </c>
    </row>
    <row r="27" spans="1:16" s="10" customFormat="1" ht="12" customHeight="1">
      <c r="A27" s="40" t="s">
        <v>18</v>
      </c>
      <c r="B27" s="48"/>
      <c r="C27" s="48"/>
      <c r="D27" s="48"/>
      <c r="E27" s="48"/>
      <c r="F27" s="48">
        <f t="shared" si="0"/>
      </c>
      <c r="G27" s="48"/>
      <c r="H27" s="48">
        <v>100000</v>
      </c>
      <c r="I27" s="49">
        <f t="shared" si="1"/>
        <v>100</v>
      </c>
      <c r="J27" s="48"/>
      <c r="K27" s="50">
        <f t="shared" si="2"/>
      </c>
      <c r="L27" s="48"/>
      <c r="M27" s="50">
        <f t="shared" si="3"/>
      </c>
      <c r="N27" s="48"/>
      <c r="O27" s="50">
        <f t="shared" si="4"/>
      </c>
      <c r="P27" s="48">
        <f t="shared" si="5"/>
        <v>100000</v>
      </c>
    </row>
    <row r="28" spans="1:16" s="10" customFormat="1" ht="12" customHeight="1">
      <c r="A28" s="40" t="s">
        <v>19</v>
      </c>
      <c r="B28" s="48">
        <v>1715000000</v>
      </c>
      <c r="C28" s="48"/>
      <c r="D28" s="48"/>
      <c r="E28" s="48">
        <v>1785000000</v>
      </c>
      <c r="F28" s="48">
        <f t="shared" si="0"/>
        <v>3500000000</v>
      </c>
      <c r="G28" s="48">
        <v>10</v>
      </c>
      <c r="H28" s="48">
        <v>17150000</v>
      </c>
      <c r="I28" s="50">
        <f t="shared" si="1"/>
        <v>49</v>
      </c>
      <c r="J28" s="48"/>
      <c r="K28" s="50">
        <f t="shared" si="2"/>
      </c>
      <c r="L28" s="48"/>
      <c r="M28" s="50">
        <f t="shared" si="3"/>
      </c>
      <c r="N28" s="48">
        <v>17850000</v>
      </c>
      <c r="O28" s="50">
        <f t="shared" si="4"/>
        <v>51</v>
      </c>
      <c r="P28" s="48">
        <f t="shared" si="5"/>
        <v>35000000</v>
      </c>
    </row>
    <row r="29" spans="1:16" s="8" customFormat="1" ht="9" customHeight="1">
      <c r="A29" s="12"/>
      <c r="B29" s="53"/>
      <c r="C29" s="53"/>
      <c r="D29" s="53"/>
      <c r="E29" s="53"/>
      <c r="F29" s="51"/>
      <c r="G29" s="53"/>
      <c r="H29" s="53"/>
      <c r="I29" s="52"/>
      <c r="J29" s="53"/>
      <c r="K29" s="52"/>
      <c r="L29" s="53"/>
      <c r="M29" s="52"/>
      <c r="N29" s="53"/>
      <c r="O29" s="52"/>
      <c r="P29" s="51"/>
    </row>
    <row r="30" spans="1:16" s="9" customFormat="1" ht="12" customHeight="1">
      <c r="A30" s="38" t="s">
        <v>20</v>
      </c>
      <c r="B30" s="45">
        <v>7280226466</v>
      </c>
      <c r="C30" s="45"/>
      <c r="D30" s="45">
        <v>192954498</v>
      </c>
      <c r="E30" s="45">
        <v>6174543936</v>
      </c>
      <c r="F30" s="45">
        <f t="shared" si="0"/>
        <v>13647724900</v>
      </c>
      <c r="G30" s="45"/>
      <c r="H30" s="45">
        <v>269939023</v>
      </c>
      <c r="I30" s="47">
        <f t="shared" si="1"/>
        <v>80.9135759698483</v>
      </c>
      <c r="J30" s="45"/>
      <c r="K30" s="47">
        <f t="shared" si="2"/>
      </c>
      <c r="L30" s="45">
        <v>1929545</v>
      </c>
      <c r="M30" s="47">
        <f t="shared" si="3"/>
        <v>0.5783764948454337</v>
      </c>
      <c r="N30" s="45">
        <v>61745439</v>
      </c>
      <c r="O30" s="47">
        <f t="shared" si="4"/>
        <v>18.508047535306275</v>
      </c>
      <c r="P30" s="45">
        <f t="shared" si="5"/>
        <v>333614007</v>
      </c>
    </row>
    <row r="31" spans="1:16" s="10" customFormat="1" ht="12" customHeight="1">
      <c r="A31" s="40" t="s">
        <v>21</v>
      </c>
      <c r="B31" s="48">
        <v>4000000000</v>
      </c>
      <c r="C31" s="48"/>
      <c r="D31" s="48"/>
      <c r="E31" s="48"/>
      <c r="F31" s="48">
        <f t="shared" si="0"/>
        <v>4000000000</v>
      </c>
      <c r="G31" s="48">
        <v>10</v>
      </c>
      <c r="H31" s="48">
        <v>40000000</v>
      </c>
      <c r="I31" s="49">
        <f t="shared" si="1"/>
        <v>100</v>
      </c>
      <c r="J31" s="48"/>
      <c r="K31" s="50">
        <f t="shared" si="2"/>
      </c>
      <c r="L31" s="48"/>
      <c r="M31" s="50">
        <f t="shared" si="3"/>
      </c>
      <c r="N31" s="48"/>
      <c r="O31" s="50">
        <f t="shared" si="4"/>
      </c>
      <c r="P31" s="48">
        <f t="shared" si="5"/>
        <v>40000000</v>
      </c>
    </row>
    <row r="32" spans="1:16" s="10" customFormat="1" ht="12" customHeight="1">
      <c r="A32" s="40" t="s">
        <v>22</v>
      </c>
      <c r="B32" s="48">
        <v>3280226466</v>
      </c>
      <c r="C32" s="48"/>
      <c r="D32" s="48">
        <v>192954498</v>
      </c>
      <c r="E32" s="48">
        <v>6174543936</v>
      </c>
      <c r="F32" s="48">
        <f t="shared" si="0"/>
        <v>9647724900</v>
      </c>
      <c r="G32" s="48">
        <v>10</v>
      </c>
      <c r="H32" s="48">
        <v>32802265</v>
      </c>
      <c r="I32" s="50">
        <f t="shared" si="1"/>
        <v>34.000000352414695</v>
      </c>
      <c r="J32" s="48"/>
      <c r="K32" s="50">
        <f t="shared" si="2"/>
      </c>
      <c r="L32" s="48">
        <v>1929545</v>
      </c>
      <c r="M32" s="50">
        <v>2</v>
      </c>
      <c r="N32" s="48">
        <v>61745439</v>
      </c>
      <c r="O32" s="50">
        <f t="shared" si="4"/>
        <v>63.99999962685503</v>
      </c>
      <c r="P32" s="48">
        <f t="shared" si="5"/>
        <v>96477249</v>
      </c>
    </row>
    <row r="33" spans="1:16" s="10" customFormat="1" ht="12" customHeight="1">
      <c r="A33" s="40" t="s">
        <v>23</v>
      </c>
      <c r="B33" s="48"/>
      <c r="C33" s="48"/>
      <c r="D33" s="48"/>
      <c r="E33" s="48"/>
      <c r="F33" s="48">
        <f t="shared" si="0"/>
      </c>
      <c r="G33" s="48"/>
      <c r="H33" s="48">
        <v>72500859</v>
      </c>
      <c r="I33" s="49">
        <f t="shared" si="1"/>
        <v>100</v>
      </c>
      <c r="J33" s="48"/>
      <c r="K33" s="50">
        <f t="shared" si="2"/>
      </c>
      <c r="L33" s="48"/>
      <c r="M33" s="50">
        <f t="shared" si="3"/>
      </c>
      <c r="N33" s="48"/>
      <c r="O33" s="50">
        <f t="shared" si="4"/>
      </c>
      <c r="P33" s="48">
        <f t="shared" si="5"/>
        <v>72500859</v>
      </c>
    </row>
    <row r="34" spans="1:16" s="10" customFormat="1" ht="12" customHeight="1">
      <c r="A34" s="40" t="s">
        <v>24</v>
      </c>
      <c r="B34" s="48"/>
      <c r="C34" s="48"/>
      <c r="D34" s="48"/>
      <c r="E34" s="48"/>
      <c r="F34" s="48">
        <f t="shared" si="0"/>
      </c>
      <c r="G34" s="48"/>
      <c r="H34" s="48">
        <v>24957611</v>
      </c>
      <c r="I34" s="49">
        <f t="shared" si="1"/>
        <v>100</v>
      </c>
      <c r="J34" s="48"/>
      <c r="K34" s="50">
        <f t="shared" si="2"/>
      </c>
      <c r="L34" s="48"/>
      <c r="M34" s="50">
        <f t="shared" si="3"/>
      </c>
      <c r="N34" s="48"/>
      <c r="O34" s="50">
        <f t="shared" si="4"/>
      </c>
      <c r="P34" s="48">
        <f t="shared" si="5"/>
        <v>24957611</v>
      </c>
    </row>
    <row r="35" spans="1:16" s="10" customFormat="1" ht="12" customHeight="1">
      <c r="A35" s="40" t="s">
        <v>25</v>
      </c>
      <c r="B35" s="48"/>
      <c r="C35" s="48"/>
      <c r="D35" s="48"/>
      <c r="E35" s="48"/>
      <c r="F35" s="48">
        <f t="shared" si="0"/>
      </c>
      <c r="G35" s="48"/>
      <c r="H35" s="48">
        <v>40283658</v>
      </c>
      <c r="I35" s="49">
        <f t="shared" si="1"/>
        <v>100</v>
      </c>
      <c r="J35" s="48"/>
      <c r="K35" s="50">
        <f t="shared" si="2"/>
      </c>
      <c r="L35" s="48"/>
      <c r="M35" s="50">
        <f t="shared" si="3"/>
      </c>
      <c r="N35" s="48"/>
      <c r="O35" s="50">
        <f t="shared" si="4"/>
      </c>
      <c r="P35" s="48">
        <f t="shared" si="5"/>
        <v>40283658</v>
      </c>
    </row>
    <row r="36" spans="1:16" s="10" customFormat="1" ht="12" customHeight="1">
      <c r="A36" s="40" t="s">
        <v>26</v>
      </c>
      <c r="B36" s="48"/>
      <c r="C36" s="48"/>
      <c r="D36" s="48"/>
      <c r="E36" s="48"/>
      <c r="F36" s="48">
        <f t="shared" si="0"/>
      </c>
      <c r="G36" s="48"/>
      <c r="H36" s="48">
        <v>50215412</v>
      </c>
      <c r="I36" s="49">
        <f t="shared" si="1"/>
        <v>100</v>
      </c>
      <c r="J36" s="48"/>
      <c r="K36" s="50">
        <f t="shared" si="2"/>
      </c>
      <c r="L36" s="48"/>
      <c r="M36" s="50">
        <f t="shared" si="3"/>
      </c>
      <c r="N36" s="48"/>
      <c r="O36" s="50">
        <f t="shared" si="4"/>
      </c>
      <c r="P36" s="48">
        <f t="shared" si="5"/>
        <v>50215412</v>
      </c>
    </row>
    <row r="37" spans="1:16" s="10" customFormat="1" ht="12" customHeight="1">
      <c r="A37" s="40" t="s">
        <v>27</v>
      </c>
      <c r="B37" s="48"/>
      <c r="C37" s="48"/>
      <c r="D37" s="48"/>
      <c r="E37" s="48"/>
      <c r="F37" s="48">
        <f t="shared" si="0"/>
      </c>
      <c r="G37" s="48"/>
      <c r="H37" s="48">
        <v>9179218</v>
      </c>
      <c r="I37" s="49">
        <f t="shared" si="1"/>
        <v>100</v>
      </c>
      <c r="J37" s="48"/>
      <c r="K37" s="50">
        <f t="shared" si="2"/>
      </c>
      <c r="L37" s="48"/>
      <c r="M37" s="50">
        <f t="shared" si="3"/>
      </c>
      <c r="N37" s="48"/>
      <c r="O37" s="50">
        <f t="shared" si="4"/>
      </c>
      <c r="P37" s="48">
        <f t="shared" si="5"/>
        <v>9179218</v>
      </c>
    </row>
    <row r="38" spans="1:16" s="8" customFormat="1" ht="9" customHeight="1">
      <c r="A38" s="12"/>
      <c r="B38" s="53"/>
      <c r="C38" s="53"/>
      <c r="D38" s="53"/>
      <c r="E38" s="53"/>
      <c r="F38" s="51"/>
      <c r="G38" s="53"/>
      <c r="H38" s="53"/>
      <c r="I38" s="52"/>
      <c r="J38" s="53"/>
      <c r="K38" s="52"/>
      <c r="L38" s="53"/>
      <c r="M38" s="52"/>
      <c r="N38" s="53"/>
      <c r="O38" s="52"/>
      <c r="P38" s="51"/>
    </row>
    <row r="39" spans="1:16" s="9" customFormat="1" ht="24.75" customHeight="1">
      <c r="A39" s="38" t="s">
        <v>54</v>
      </c>
      <c r="B39" s="45">
        <v>171919191</v>
      </c>
      <c r="C39" s="45"/>
      <c r="D39" s="45">
        <v>250204885</v>
      </c>
      <c r="E39" s="45">
        <v>439353631</v>
      </c>
      <c r="F39" s="45">
        <f t="shared" si="0"/>
        <v>861477707</v>
      </c>
      <c r="G39" s="45"/>
      <c r="H39" s="45">
        <v>1719192</v>
      </c>
      <c r="I39" s="47">
        <f t="shared" si="1"/>
        <v>19.956314597580413</v>
      </c>
      <c r="J39" s="45"/>
      <c r="K39" s="47">
        <f t="shared" si="2"/>
      </c>
      <c r="L39" s="45">
        <v>2502049</v>
      </c>
      <c r="M39" s="47">
        <f t="shared" si="3"/>
        <v>29.0436885365692</v>
      </c>
      <c r="N39" s="45">
        <v>4393536</v>
      </c>
      <c r="O39" s="47">
        <f t="shared" si="4"/>
        <v>50.999996865850385</v>
      </c>
      <c r="P39" s="45">
        <f t="shared" si="5"/>
        <v>8614777</v>
      </c>
    </row>
    <row r="40" spans="1:16" s="10" customFormat="1" ht="12" customHeight="1">
      <c r="A40" s="40" t="s">
        <v>28</v>
      </c>
      <c r="B40" s="48">
        <v>171919191</v>
      </c>
      <c r="C40" s="48"/>
      <c r="D40" s="48">
        <v>250204885</v>
      </c>
      <c r="E40" s="48">
        <v>439353631</v>
      </c>
      <c r="F40" s="48">
        <f t="shared" si="0"/>
        <v>861477707</v>
      </c>
      <c r="G40" s="48">
        <v>10</v>
      </c>
      <c r="H40" s="48">
        <v>1719192</v>
      </c>
      <c r="I40" s="50">
        <f t="shared" si="1"/>
        <v>19.956314597580413</v>
      </c>
      <c r="J40" s="48"/>
      <c r="K40" s="50">
        <f t="shared" si="2"/>
      </c>
      <c r="L40" s="48">
        <v>2502049</v>
      </c>
      <c r="M40" s="50">
        <f t="shared" si="3"/>
        <v>29.0436885365692</v>
      </c>
      <c r="N40" s="48">
        <v>4393536</v>
      </c>
      <c r="O40" s="50">
        <f t="shared" si="4"/>
        <v>50.999996865850385</v>
      </c>
      <c r="P40" s="48">
        <f t="shared" si="5"/>
        <v>8614777</v>
      </c>
    </row>
    <row r="41" spans="1:16" s="8" customFormat="1" ht="9" customHeight="1">
      <c r="A41" s="12"/>
      <c r="B41" s="53"/>
      <c r="C41" s="53"/>
      <c r="D41" s="53"/>
      <c r="E41" s="53"/>
      <c r="F41" s="51"/>
      <c r="G41" s="53"/>
      <c r="H41" s="53"/>
      <c r="I41" s="52"/>
      <c r="J41" s="53"/>
      <c r="K41" s="52"/>
      <c r="L41" s="53"/>
      <c r="M41" s="52"/>
      <c r="N41" s="53"/>
      <c r="O41" s="52"/>
      <c r="P41" s="51"/>
    </row>
    <row r="42" spans="1:16" s="9" customFormat="1" ht="12" customHeight="1">
      <c r="A42" s="38" t="s">
        <v>29</v>
      </c>
      <c r="B42" s="45"/>
      <c r="C42" s="45"/>
      <c r="D42" s="45"/>
      <c r="E42" s="45"/>
      <c r="F42" s="45">
        <f t="shared" si="0"/>
      </c>
      <c r="G42" s="45"/>
      <c r="H42" s="45">
        <v>1363857</v>
      </c>
      <c r="I42" s="46">
        <f t="shared" si="1"/>
        <v>100</v>
      </c>
      <c r="J42" s="45"/>
      <c r="K42" s="47">
        <f t="shared" si="2"/>
      </c>
      <c r="L42" s="45"/>
      <c r="M42" s="47">
        <f t="shared" si="3"/>
      </c>
      <c r="N42" s="45"/>
      <c r="O42" s="47">
        <f t="shared" si="4"/>
      </c>
      <c r="P42" s="45">
        <f t="shared" si="5"/>
        <v>1363857</v>
      </c>
    </row>
    <row r="43" spans="1:16" s="10" customFormat="1" ht="12" customHeight="1">
      <c r="A43" s="40" t="s">
        <v>30</v>
      </c>
      <c r="B43" s="48"/>
      <c r="C43" s="48"/>
      <c r="D43" s="48"/>
      <c r="E43" s="48"/>
      <c r="F43" s="48">
        <f t="shared" si="0"/>
      </c>
      <c r="G43" s="48"/>
      <c r="H43" s="48">
        <v>1363857</v>
      </c>
      <c r="I43" s="49">
        <f t="shared" si="1"/>
        <v>100</v>
      </c>
      <c r="J43" s="48"/>
      <c r="K43" s="50">
        <f t="shared" si="2"/>
      </c>
      <c r="L43" s="48"/>
      <c r="M43" s="50">
        <f t="shared" si="3"/>
      </c>
      <c r="N43" s="48"/>
      <c r="O43" s="50">
        <f t="shared" si="4"/>
      </c>
      <c r="P43" s="48">
        <f t="shared" si="5"/>
        <v>1363857</v>
      </c>
    </row>
    <row r="44" spans="1:16" s="8" customFormat="1" ht="9" customHeight="1">
      <c r="A44" s="12"/>
      <c r="B44" s="53"/>
      <c r="C44" s="53"/>
      <c r="D44" s="53"/>
      <c r="E44" s="53"/>
      <c r="F44" s="51"/>
      <c r="G44" s="53"/>
      <c r="H44" s="53"/>
      <c r="I44" s="52"/>
      <c r="J44" s="53"/>
      <c r="K44" s="52"/>
      <c r="L44" s="53"/>
      <c r="M44" s="52"/>
      <c r="N44" s="53"/>
      <c r="O44" s="52"/>
      <c r="P44" s="51"/>
    </row>
    <row r="45" spans="1:16" s="9" customFormat="1" ht="12" customHeight="1">
      <c r="A45" s="38" t="s">
        <v>31</v>
      </c>
      <c r="B45" s="45"/>
      <c r="C45" s="45"/>
      <c r="D45" s="45"/>
      <c r="E45" s="45"/>
      <c r="F45" s="45">
        <f t="shared" si="0"/>
      </c>
      <c r="G45" s="45"/>
      <c r="H45" s="45">
        <v>8716517</v>
      </c>
      <c r="I45" s="46">
        <f t="shared" si="1"/>
        <v>100</v>
      </c>
      <c r="J45" s="45"/>
      <c r="K45" s="47">
        <f t="shared" si="2"/>
      </c>
      <c r="L45" s="45"/>
      <c r="M45" s="47">
        <f t="shared" si="3"/>
      </c>
      <c r="N45" s="45"/>
      <c r="O45" s="47">
        <f t="shared" si="4"/>
      </c>
      <c r="P45" s="45">
        <f t="shared" si="5"/>
        <v>8716517</v>
      </c>
    </row>
    <row r="46" spans="1:16" s="10" customFormat="1" ht="12" customHeight="1">
      <c r="A46" s="40" t="s">
        <v>32</v>
      </c>
      <c r="B46" s="48"/>
      <c r="C46" s="48"/>
      <c r="D46" s="48"/>
      <c r="E46" s="48"/>
      <c r="F46" s="48">
        <f t="shared" si="0"/>
      </c>
      <c r="G46" s="48"/>
      <c r="H46" s="48">
        <v>8716517</v>
      </c>
      <c r="I46" s="49">
        <f t="shared" si="1"/>
        <v>100</v>
      </c>
      <c r="J46" s="48"/>
      <c r="K46" s="50">
        <f t="shared" si="2"/>
      </c>
      <c r="L46" s="48"/>
      <c r="M46" s="50">
        <f t="shared" si="3"/>
      </c>
      <c r="N46" s="48"/>
      <c r="O46" s="50">
        <f t="shared" si="4"/>
      </c>
      <c r="P46" s="48">
        <f t="shared" si="5"/>
        <v>8716517</v>
      </c>
    </row>
    <row r="47" spans="2:16" s="10" customFormat="1" ht="12"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</row>
    <row r="48" spans="2:16" s="10" customFormat="1" ht="12"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</row>
    <row r="49" spans="2:16" s="10" customFormat="1" ht="12"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</row>
    <row r="50" spans="2:16" s="5" customFormat="1" ht="16.5"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</row>
    <row r="51" spans="2:16" s="5" customFormat="1" ht="16.5"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</row>
    <row r="52" spans="1:16" s="5" customFormat="1" ht="16.5">
      <c r="A52" s="39" t="s">
        <v>33</v>
      </c>
      <c r="B52" s="56">
        <v>53544697268</v>
      </c>
      <c r="C52" s="56">
        <v>54851755</v>
      </c>
      <c r="D52" s="56">
        <v>3205403788</v>
      </c>
      <c r="E52" s="56">
        <v>29805139739</v>
      </c>
      <c r="F52" s="56">
        <v>86610092550</v>
      </c>
      <c r="G52" s="56"/>
      <c r="H52" s="56">
        <v>927399831</v>
      </c>
      <c r="I52" s="57">
        <f>IF(100*H52/P52=0,"",100*H52/P52)</f>
        <v>72.49456628542306</v>
      </c>
      <c r="J52" s="56">
        <v>21762793</v>
      </c>
      <c r="K52" s="57">
        <f>IF(100*J52/P52=0,"",100*J52/P52)</f>
        <v>1.7011909933100269</v>
      </c>
      <c r="L52" s="56">
        <v>32054037</v>
      </c>
      <c r="M52" s="57">
        <f>IF(100*L52/P52=0,"",100*L52/P52)</f>
        <v>2.505654446266449</v>
      </c>
      <c r="N52" s="56">
        <v>298051398</v>
      </c>
      <c r="O52" s="57">
        <f>IF(100*N52/P52=0,"",100*N52/P52)</f>
        <v>23.298588275000462</v>
      </c>
      <c r="P52" s="56">
        <v>1279268059</v>
      </c>
    </row>
    <row r="53" spans="1:14" s="5" customFormat="1" ht="16.5">
      <c r="A53" s="41" t="s">
        <v>55</v>
      </c>
      <c r="B53" s="42"/>
      <c r="C53" s="42"/>
      <c r="D53" s="42"/>
      <c r="E53" s="42"/>
      <c r="F53" s="42"/>
      <c r="G53" s="43"/>
      <c r="H53" s="42"/>
      <c r="I53" s="42"/>
      <c r="J53" s="42"/>
      <c r="K53" s="42"/>
      <c r="L53" s="42"/>
      <c r="M53" s="42"/>
      <c r="N53" s="42"/>
    </row>
    <row r="54" spans="1:14" s="5" customFormat="1" ht="16.5">
      <c r="A54" s="42" t="s">
        <v>56</v>
      </c>
      <c r="B54" s="42"/>
      <c r="C54" s="42"/>
      <c r="D54" s="42"/>
      <c r="E54" s="42"/>
      <c r="F54" s="42"/>
      <c r="G54" s="43"/>
      <c r="H54" s="42"/>
      <c r="I54" s="42"/>
      <c r="J54" s="42"/>
      <c r="K54" s="42"/>
      <c r="L54" s="42"/>
      <c r="M54" s="42"/>
      <c r="N54" s="42"/>
    </row>
    <row r="55" spans="1:20" s="5" customFormat="1" ht="18" customHeight="1">
      <c r="A55" s="42" t="s">
        <v>57</v>
      </c>
      <c r="B55" s="42"/>
      <c r="C55" s="42"/>
      <c r="D55" s="42"/>
      <c r="E55" s="42"/>
      <c r="F55" s="42"/>
      <c r="G55" s="43"/>
      <c r="H55" s="41" t="s">
        <v>58</v>
      </c>
      <c r="I55" s="42"/>
      <c r="J55" s="42"/>
      <c r="K55" s="42"/>
      <c r="L55" s="42"/>
      <c r="M55" s="42"/>
      <c r="N55" s="43"/>
      <c r="O55" s="42"/>
      <c r="P55" s="42"/>
      <c r="Q55" s="42"/>
      <c r="R55" s="42"/>
      <c r="S55" s="42"/>
      <c r="T55" s="42"/>
    </row>
    <row r="56" spans="1:14" s="5" customFormat="1" ht="16.5">
      <c r="A56" s="42"/>
      <c r="B56" s="42"/>
      <c r="C56" s="42"/>
      <c r="D56" s="42"/>
      <c r="E56" s="42"/>
      <c r="F56" s="42"/>
      <c r="G56" s="43"/>
      <c r="H56" s="42"/>
      <c r="I56" s="42"/>
      <c r="J56" s="42"/>
      <c r="K56" s="42"/>
      <c r="L56" s="42"/>
      <c r="M56" s="42"/>
      <c r="N56" s="42"/>
    </row>
    <row r="57" spans="1:7" s="5" customFormat="1" ht="16.5">
      <c r="A57" s="17"/>
      <c r="G57" s="18"/>
    </row>
    <row r="58" spans="1:7" s="5" customFormat="1" ht="16.5">
      <c r="A58" s="17"/>
      <c r="G58" s="18"/>
    </row>
    <row r="59" spans="1:7" s="5" customFormat="1" ht="16.5">
      <c r="A59" s="17"/>
      <c r="G59" s="18"/>
    </row>
    <row r="60" spans="1:7" s="5" customFormat="1" ht="16.5">
      <c r="A60" s="17"/>
      <c r="G60" s="18"/>
    </row>
    <row r="61" spans="1:7" s="5" customFormat="1" ht="16.5">
      <c r="A61" s="17"/>
      <c r="G61" s="18"/>
    </row>
    <row r="62" spans="1:7" s="5" customFormat="1" ht="16.5">
      <c r="A62" s="17"/>
      <c r="G62" s="18"/>
    </row>
    <row r="63" spans="1:7" s="5" customFormat="1" ht="16.5">
      <c r="A63" s="17"/>
      <c r="G63" s="18"/>
    </row>
    <row r="64" spans="1:7" s="5" customFormat="1" ht="16.5">
      <c r="A64" s="17"/>
      <c r="G64" s="18"/>
    </row>
    <row r="65" spans="1:7" s="5" customFormat="1" ht="16.5">
      <c r="A65" s="17"/>
      <c r="G65" s="18"/>
    </row>
    <row r="66" spans="1:7" s="5" customFormat="1" ht="16.5">
      <c r="A66" s="17"/>
      <c r="G66" s="18"/>
    </row>
    <row r="67" spans="1:7" s="5" customFormat="1" ht="16.5">
      <c r="A67" s="17"/>
      <c r="G67" s="18"/>
    </row>
    <row r="68" spans="1:7" s="5" customFormat="1" ht="16.5">
      <c r="A68" s="17"/>
      <c r="G68" s="18"/>
    </row>
  </sheetData>
  <mergeCells count="4">
    <mergeCell ref="B4:F4"/>
    <mergeCell ref="H4:P4"/>
    <mergeCell ref="A2:G2"/>
    <mergeCell ref="H2:P2"/>
  </mergeCells>
  <printOptions/>
  <pageMargins left="0.31496062992125984" right="0.31496062992125984" top="0.7874015748031497" bottom="0.7874015748031497" header="0.3937007874015748" footer="0.3937007874015748"/>
  <pageSetup horizontalDpi="600" verticalDpi="600" orientation="portrait" pageOrder="overThenDown" paperSize="9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</dc:title>
  <dc:subject>1</dc:subject>
  <dc:creator>行政院主計處</dc:creator>
  <cp:keywords/>
  <dc:description> </dc:description>
  <cp:lastModifiedBy>Administrator</cp:lastModifiedBy>
  <cp:lastPrinted>2003-08-18T01:31:36Z</cp:lastPrinted>
  <dcterms:created xsi:type="dcterms:W3CDTF">2003-08-09T08:28:46Z</dcterms:created>
  <dcterms:modified xsi:type="dcterms:W3CDTF">2008-11-11T03:10:48Z</dcterms:modified>
  <cp:category>I13</cp:category>
  <cp:version/>
  <cp:contentType/>
  <cp:contentStatus/>
</cp:coreProperties>
</file>