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620" tabRatio="599" activeTab="0"/>
  </bookViews>
  <sheets>
    <sheet name="b91-ref7" sheetId="1" r:id="rId1"/>
    <sheet name="空白表" sheetId="2" r:id="rId2"/>
  </sheets>
  <definedNames>
    <definedName name="_xlnm.Print_Titles" localSheetId="0">'b91-ref7'!$1:$4</definedName>
    <definedName name="_xlnm.Print_Titles" localSheetId="1">'空白表'!$1:$4</definedName>
  </definedNames>
  <calcPr fullCalcOnLoad="1"/>
</workbook>
</file>

<file path=xl/sharedStrings.xml><?xml version="1.0" encoding="utf-8"?>
<sst xmlns="http://schemas.openxmlformats.org/spreadsheetml/2006/main" count="249" uniqueCount="186">
  <si>
    <t>借款</t>
  </si>
  <si>
    <t>年度</t>
  </si>
  <si>
    <t xml:space="preserve">  中美經濟社會發展基金 </t>
  </si>
  <si>
    <t>美國國際開發署</t>
  </si>
  <si>
    <t>內政部主管</t>
  </si>
  <si>
    <t>營建建設基金</t>
  </si>
  <si>
    <t>金融機構</t>
  </si>
  <si>
    <t>財政部主管</t>
  </si>
  <si>
    <t>　行政院開發基金</t>
  </si>
  <si>
    <t>國際開發協會</t>
  </si>
  <si>
    <t>51</t>
  </si>
  <si>
    <t>教育部主管</t>
  </si>
  <si>
    <t xml:space="preserve">  國立大學校院校務基金(綜計)</t>
  </si>
  <si>
    <t xml:space="preserve">      學人宿舍第二期工程</t>
  </si>
  <si>
    <t xml:space="preserve">      教學大樓等建築工程</t>
  </si>
  <si>
    <t>經濟部主管</t>
  </si>
  <si>
    <t xml:space="preserve">　經濟發展基金 </t>
  </si>
  <si>
    <t>金融機構</t>
  </si>
  <si>
    <t>交通部主管</t>
  </si>
  <si>
    <t xml:space="preserve">　交通建設基金 </t>
  </si>
  <si>
    <t/>
  </si>
  <si>
    <t>國軍退除役官兵輔導委員會主管</t>
  </si>
  <si>
    <t>　國軍退除役官兵安置基金</t>
  </si>
  <si>
    <t>國家科學委員會主管</t>
  </si>
  <si>
    <t>　科學工業園區管理局作業基金</t>
  </si>
  <si>
    <t>人事行政局主管</t>
  </si>
  <si>
    <t>中央公務人員購置住宅貸款基金</t>
  </si>
  <si>
    <t xml:space="preserve">　水資源作業基金 </t>
  </si>
  <si>
    <t>行政院開發基金
管理委員會及
國家行局</t>
  </si>
  <si>
    <t>國家行局</t>
  </si>
  <si>
    <t>　地方建設基金</t>
  </si>
  <si>
    <t xml:space="preserve">      學生宿舍第四期工程</t>
  </si>
  <si>
    <t>衛生署主管</t>
  </si>
  <si>
    <t>健康照護基金</t>
  </si>
  <si>
    <t>行政院主管</t>
  </si>
  <si>
    <t>　　為辦理對經濟困難無力繳納健保費
    被保險人之貸款業務</t>
  </si>
  <si>
    <t xml:space="preserve">      醫學館實驗室教室補強工程</t>
  </si>
  <si>
    <t>地方建設基金
、中美基金及
金融機構</t>
  </si>
  <si>
    <t>建設公債買受人
、國內金融機構
或其他基金</t>
  </si>
  <si>
    <t>　　乙類公債及賒借</t>
  </si>
  <si>
    <t>　　　第二高速公路後續建設計畫</t>
  </si>
  <si>
    <t>　　　償還北二高第四期債票</t>
  </si>
  <si>
    <t>　　租賃資產設備款</t>
  </si>
  <si>
    <t>國防部主管</t>
  </si>
  <si>
    <t>　  公務人員購宅貸款資金</t>
  </si>
  <si>
    <t>中央健康保險局所提列之全民健康保險安全準備</t>
  </si>
  <si>
    <t>　  美援開發借款</t>
  </si>
  <si>
    <t xml:space="preserve">    國宅計畫</t>
  </si>
  <si>
    <t>　  淡海及高雄新市鎮開發計畫</t>
  </si>
  <si>
    <r>
      <t xml:space="preserve">    </t>
    </r>
    <r>
      <rPr>
        <sz val="11"/>
        <rFont val="細明體"/>
        <family val="3"/>
      </rPr>
      <t>新生地開發計畫</t>
    </r>
  </si>
  <si>
    <t>　　挖泥船計畫(6CHA)</t>
  </si>
  <si>
    <t>　　地下水計畫(7CHA)</t>
  </si>
  <si>
    <t>　　自來水計畫(9CHA)</t>
  </si>
  <si>
    <t>　　中華開發計畫(17CHA)</t>
  </si>
  <si>
    <t xml:space="preserve">  　國立中正大學校務基金</t>
  </si>
  <si>
    <t xml:space="preserve">    國立陽明大學校務基金</t>
  </si>
  <si>
    <t xml:space="preserve">    國立東華大學校務基金</t>
  </si>
  <si>
    <t xml:space="preserve">    國立藝術學院校務基金</t>
  </si>
  <si>
    <t xml:space="preserve">  　臺中港區設置倉儲轉運專區計畫</t>
  </si>
  <si>
    <t xml:space="preserve">  　臺北世貿中心南港展覽館計畫</t>
  </si>
  <si>
    <t xml:space="preserve">    政府墊撥三成地價款</t>
  </si>
  <si>
    <t xml:space="preserve">  　鯉魚潭水庫興建第一期工程款</t>
  </si>
  <si>
    <t>　　武陵賓館新建工程款</t>
  </si>
  <si>
    <t xml:space="preserve">　　安置基金中漁公司舊欠 </t>
  </si>
  <si>
    <t>　　寶山路介壽路徵收土地價款</t>
  </si>
  <si>
    <t>　　科學園區中長程建設計畫</t>
  </si>
  <si>
    <t xml:space="preserve">  　高雄加工出口區（含擴區）設置
      倉儲轉運專區計畫</t>
  </si>
  <si>
    <t>　　　高鐵站區聯外道路系統改善計
　　　　畫</t>
  </si>
  <si>
    <t>　　　高鐵車站特定區區段徵收土地
　　　　開發計畫</t>
  </si>
  <si>
    <t>　國軍生產及服務作業基金</t>
  </si>
  <si>
    <t>開發廠商</t>
  </si>
  <si>
    <t>盟利公司</t>
  </si>
  <si>
    <t>賀一公司</t>
  </si>
  <si>
    <t>合　　　　　　　　計</t>
  </si>
  <si>
    <t>　　　國道北宜高速公路建設計畫</t>
  </si>
  <si>
    <t>　　　新竹科學園區三、四期</t>
  </si>
  <si>
    <t>　　　臺南科學園區</t>
  </si>
  <si>
    <t>47-52</t>
  </si>
  <si>
    <t>82-90</t>
  </si>
  <si>
    <t>83-90</t>
  </si>
  <si>
    <t>85-90</t>
  </si>
  <si>
    <t>88-90</t>
  </si>
  <si>
    <t>87-92</t>
  </si>
  <si>
    <t>71-90</t>
  </si>
  <si>
    <t>90-92</t>
  </si>
  <si>
    <r>
      <t xml:space="preserve">  　</t>
    </r>
    <r>
      <rPr>
        <sz val="11"/>
        <rFont val="細明體"/>
        <family val="3"/>
      </rPr>
      <t>投資工業區土地擴大出租</t>
    </r>
    <r>
      <rPr>
        <sz val="11"/>
        <rFont val="華康中明體"/>
        <family val="3"/>
      </rPr>
      <t>計畫</t>
    </r>
  </si>
  <si>
    <t>單位：新臺幣千元</t>
  </si>
  <si>
    <t>償還時間</t>
  </si>
  <si>
    <t>備   註</t>
  </si>
  <si>
    <t>起</t>
  </si>
  <si>
    <t>止</t>
  </si>
  <si>
    <r>
      <t>機關（基金）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借</t>
    </r>
    <r>
      <rPr>
        <b/>
        <sz val="11"/>
        <rFont val="華康粗明體"/>
        <family val="3"/>
      </rPr>
      <t>款</t>
    </r>
    <r>
      <rPr>
        <b/>
        <sz val="11"/>
        <rFont val="華康粗明體"/>
        <family val="3"/>
      </rPr>
      <t>項</t>
    </r>
    <r>
      <rPr>
        <b/>
        <sz val="11"/>
        <rFont val="華康粗明體"/>
        <family val="3"/>
      </rPr>
      <t>目</t>
    </r>
  </si>
  <si>
    <r>
      <t>債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權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人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</si>
  <si>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</si>
  <si>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本年度
舉借數</t>
  </si>
  <si>
    <t>本年度
減少數</t>
  </si>
  <si>
    <t>償還數</t>
  </si>
  <si>
    <t>轉列短期
債務</t>
  </si>
  <si>
    <r>
      <t>長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債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舉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及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還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明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細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表</t>
    </r>
  </si>
  <si>
    <r>
      <t>　  新臺幣借款－</t>
    </r>
    <r>
      <rPr>
        <sz val="11"/>
        <rFont val="細明體"/>
        <family val="3"/>
      </rPr>
      <t>四八
　　  ○公法第一章</t>
    </r>
  </si>
  <si>
    <t>本年度
舉借數</t>
  </si>
  <si>
    <t>本年度
減少數</t>
  </si>
  <si>
    <t>償還數</t>
  </si>
  <si>
    <t>轉列短期
債務</t>
  </si>
  <si>
    <t>行政院主管</t>
  </si>
  <si>
    <t>地方建設基金
、中美基金及
金融機構</t>
  </si>
  <si>
    <t>開發廠商</t>
  </si>
  <si>
    <t>88-90</t>
  </si>
  <si>
    <t>90-92</t>
  </si>
  <si>
    <t>國家行局</t>
  </si>
  <si>
    <t>交通部主管</t>
  </si>
  <si>
    <t>國家科學委員會主管</t>
  </si>
  <si>
    <t>衛生署主管</t>
  </si>
  <si>
    <t>人事行政局主管</t>
  </si>
  <si>
    <r>
      <t>機關（基金）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借</t>
    </r>
    <r>
      <rPr>
        <b/>
        <sz val="11"/>
        <rFont val="華康粗明體"/>
        <family val="3"/>
      </rPr>
      <t>款</t>
    </r>
    <r>
      <rPr>
        <b/>
        <sz val="11"/>
        <rFont val="華康粗明體"/>
        <family val="3"/>
      </rPr>
      <t>項</t>
    </r>
    <r>
      <rPr>
        <b/>
        <sz val="11"/>
        <rFont val="華康粗明體"/>
        <family val="3"/>
      </rPr>
      <t>目</t>
    </r>
  </si>
  <si>
    <r>
      <t>債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權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人</t>
    </r>
  </si>
  <si>
    <t>金融機構</t>
  </si>
  <si>
    <t>87-89</t>
  </si>
  <si>
    <t>地方建設基金</t>
  </si>
  <si>
    <t>86-89</t>
  </si>
  <si>
    <t>85-91</t>
  </si>
  <si>
    <t>金融債券承購人</t>
  </si>
  <si>
    <t>備註</t>
  </si>
  <si>
    <t>71-91</t>
  </si>
  <si>
    <r>
      <t>　　</t>
    </r>
    <r>
      <rPr>
        <sz val="11"/>
        <rFont val="華康中明體"/>
        <family val="3"/>
      </rPr>
      <t>新臺幣借款－</t>
    </r>
    <r>
      <rPr>
        <sz val="11"/>
        <rFont val="細明體"/>
        <family val="3"/>
      </rPr>
      <t>四八○
　　　公法第一章</t>
    </r>
    <r>
      <rPr>
        <sz val="11"/>
        <rFont val="華康中明體"/>
        <family val="3"/>
      </rPr>
      <t>(484-G-
　　　034)</t>
    </r>
  </si>
  <si>
    <r>
      <t>　　</t>
    </r>
    <r>
      <rPr>
        <sz val="11"/>
        <rFont val="華康中明體"/>
        <family val="3"/>
      </rPr>
      <t>新臺幣借款－</t>
    </r>
    <r>
      <rPr>
        <sz val="11"/>
        <rFont val="細明體"/>
        <family val="3"/>
      </rPr>
      <t>四八○
　　　公法第一章</t>
    </r>
    <r>
      <rPr>
        <sz val="11"/>
        <rFont val="華康中明體"/>
        <family val="3"/>
      </rPr>
      <t>(484-G-
　　　035)</t>
    </r>
  </si>
  <si>
    <r>
      <t>　　</t>
    </r>
    <r>
      <rPr>
        <sz val="11"/>
        <rFont val="華康中明體"/>
        <family val="3"/>
      </rPr>
      <t>美援開發借款(484-H
　　　-026)</t>
    </r>
  </si>
  <si>
    <r>
      <t>　　</t>
    </r>
    <r>
      <rPr>
        <sz val="11"/>
        <rFont val="華康中明體"/>
        <family val="3"/>
      </rPr>
      <t>挖泥船計畫(6CHA)</t>
    </r>
  </si>
  <si>
    <r>
      <t>　　</t>
    </r>
    <r>
      <rPr>
        <sz val="11"/>
        <rFont val="華康中明體"/>
        <family val="3"/>
      </rPr>
      <t>國宅計畫</t>
    </r>
  </si>
  <si>
    <r>
      <t>　　</t>
    </r>
    <r>
      <rPr>
        <sz val="11"/>
        <rFont val="華康中明體"/>
        <family val="3"/>
      </rPr>
      <t>新生地開發計畫</t>
    </r>
  </si>
  <si>
    <r>
      <t>　　</t>
    </r>
    <r>
      <rPr>
        <sz val="11"/>
        <rFont val="華康中明體"/>
        <family val="3"/>
      </rPr>
      <t>地下水計畫(7CHA)</t>
    </r>
  </si>
  <si>
    <r>
      <t>　　</t>
    </r>
    <r>
      <rPr>
        <sz val="11"/>
        <rFont val="華康中明體"/>
        <family val="3"/>
      </rPr>
      <t>自來水計畫(9CHA)</t>
    </r>
  </si>
  <si>
    <t>　　發行金融債券</t>
  </si>
  <si>
    <r>
      <t>　　</t>
    </r>
    <r>
      <rPr>
        <sz val="11"/>
        <rFont val="華康中明體"/>
        <family val="3"/>
      </rPr>
      <t>第二高速公路後續建
　　　設計畫</t>
    </r>
  </si>
  <si>
    <r>
      <t>　　</t>
    </r>
    <r>
      <rPr>
        <sz val="11"/>
        <rFont val="華康中明體"/>
        <family val="3"/>
      </rPr>
      <t>國道北宜高速公路建
　　　設計畫</t>
    </r>
  </si>
  <si>
    <t>　　安置基金中漁公司舊欠</t>
  </si>
  <si>
    <r>
      <t>　　</t>
    </r>
    <r>
      <rPr>
        <sz val="11"/>
        <rFont val="華康中明體"/>
        <family val="3"/>
      </rPr>
      <t>科學園區中長程建設
　　　計畫</t>
    </r>
  </si>
  <si>
    <t>　　為辦理對經濟困難無力
　　繳納健保費被保險人之
　　貸款業務</t>
  </si>
  <si>
    <t>行政院開發基
金管理委員會
及國家行局</t>
  </si>
  <si>
    <t>建設公債買受
人、國內金融
機構或其他基金</t>
  </si>
  <si>
    <t>金融機構</t>
  </si>
  <si>
    <t>中央健康保險局所提列之全民健康保險安全準備</t>
  </si>
  <si>
    <t>　營建建設基金</t>
  </si>
  <si>
    <t>　中央公務人員購置住宅貸
　款基金</t>
  </si>
  <si>
    <t>　健康照護基金</t>
  </si>
  <si>
    <r>
      <t>　　</t>
    </r>
    <r>
      <rPr>
        <sz val="11"/>
        <rFont val="華康中明體"/>
        <family val="3"/>
      </rPr>
      <t>國外借款</t>
    </r>
  </si>
  <si>
    <r>
      <t>　　</t>
    </r>
    <r>
      <rPr>
        <sz val="11"/>
        <rFont val="華康中明體"/>
        <family val="3"/>
      </rPr>
      <t>中華開發計畫</t>
    </r>
    <r>
      <rPr>
        <sz val="11"/>
        <rFont val="Times New Roman"/>
        <family val="1"/>
      </rPr>
      <t>(</t>
    </r>
    <r>
      <rPr>
        <sz val="11"/>
        <rFont val="華康中明體"/>
        <family val="3"/>
      </rPr>
      <t>17CHA)</t>
    </r>
  </si>
  <si>
    <t>　國立大學校院校務基金
　(綜計)</t>
  </si>
  <si>
    <r>
      <t>　　　</t>
    </r>
    <r>
      <rPr>
        <sz val="11"/>
        <rFont val="華康中明體"/>
        <family val="3"/>
      </rPr>
      <t>新竹科學園區三、　　
　　　　四期</t>
    </r>
  </si>
  <si>
    <t xml:space="preserve">　中美經濟社會發展基金 </t>
  </si>
  <si>
    <t>合計</t>
  </si>
  <si>
    <t>俟全民健康保險紓困分基金結束時再行償還。</t>
  </si>
  <si>
    <t>　行政院金融重建基金</t>
  </si>
  <si>
    <t>　科學工業園區管理局作
　業基金</t>
  </si>
  <si>
    <t>　　公務人員購宅貸款資金</t>
  </si>
  <si>
    <r>
      <t>　　</t>
    </r>
    <r>
      <rPr>
        <sz val="11"/>
        <rFont val="華康中明體"/>
        <family val="3"/>
      </rPr>
      <t>國內借款</t>
    </r>
  </si>
  <si>
    <t>　　國立中正大學校務基金</t>
  </si>
  <si>
    <t>　　　學人宿舍第二期工程</t>
  </si>
  <si>
    <r>
      <t>　　</t>
    </r>
    <r>
      <rPr>
        <sz val="11"/>
        <rFont val="華康中明體"/>
        <family val="3"/>
      </rPr>
      <t>北宜高速公路頭城蘇
　　　澳段建設計畫</t>
    </r>
  </si>
  <si>
    <r>
      <t>　　</t>
    </r>
    <r>
      <rPr>
        <sz val="11"/>
        <rFont val="華康中明體"/>
        <family val="3"/>
      </rPr>
      <t>高鐵車站特定區區段
　　　徵收土地開發計畫</t>
    </r>
  </si>
  <si>
    <r>
      <t>　　　</t>
    </r>
    <r>
      <rPr>
        <sz val="11"/>
        <rFont val="華康中明體"/>
        <family val="3"/>
      </rPr>
      <t>臺南科學園區一期
　　　　基地</t>
    </r>
  </si>
  <si>
    <r>
      <t>　　</t>
    </r>
    <r>
      <rPr>
        <sz val="11"/>
        <rFont val="華康中明體"/>
        <family val="3"/>
      </rPr>
      <t>高鐵站區聯外道路系
　　　統改善計畫</t>
    </r>
  </si>
  <si>
    <r>
      <t>　　本年度舉借金額合計數</t>
    </r>
    <r>
      <rPr>
        <sz val="11"/>
        <rFont val="Times New Roman"/>
        <family val="1"/>
      </rPr>
      <t>1,235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6,039</t>
    </r>
    <r>
      <rPr>
        <sz val="11"/>
        <rFont val="新細明體"/>
        <family val="1"/>
      </rPr>
      <t>萬</t>
    </r>
    <r>
      <rPr>
        <sz val="11"/>
        <rFont val="Times New Roman"/>
        <family val="1"/>
      </rPr>
      <t>1,000</t>
    </r>
    <r>
      <rPr>
        <sz val="11"/>
        <rFont val="新細明體"/>
        <family val="1"/>
      </rPr>
      <t>元，較現金流量預計表所列長期負債增加數</t>
    </r>
    <r>
      <rPr>
        <sz val="11"/>
        <rFont val="Times New Roman"/>
        <family val="1"/>
      </rPr>
      <t>1,238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1,879</t>
    </r>
    <r>
      <rPr>
        <sz val="11"/>
        <rFont val="新細明體"/>
        <family val="1"/>
      </rPr>
      <t>萬</t>
    </r>
    <r>
      <rPr>
        <sz val="11"/>
        <rFont val="Times New Roman"/>
        <family val="1"/>
      </rPr>
      <t>1,000</t>
    </r>
    <r>
      <rPr>
        <sz val="11"/>
        <rFont val="新細明體"/>
        <family val="1"/>
      </rPr>
      <t>元</t>
    </r>
  </si>
  <si>
    <r>
      <t>　　　，減少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5,840</t>
    </r>
    <r>
      <rPr>
        <sz val="11"/>
        <rFont val="新細明體"/>
        <family val="1"/>
      </rPr>
      <t>萬元，包括經濟發展基金不涉及現金流量之長期債務舉借數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4,160</t>
    </r>
    <r>
      <rPr>
        <sz val="11"/>
        <rFont val="新細明體"/>
        <family val="1"/>
      </rPr>
      <t>萬元，及中央公務人員購</t>
    </r>
  </si>
  <si>
    <t>　　　　　　中 華 民 國 九 十 一 年 度</t>
  </si>
  <si>
    <r>
      <t>　　　置住宅貸款基金以前年度保留於本年度執行數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億元。</t>
    </r>
  </si>
  <si>
    <t>　　國立東華大學校務基金</t>
  </si>
  <si>
    <t>　　　學生第四期宿舍工程</t>
  </si>
  <si>
    <t>臺灣省實物土地債券還本付息保證基金</t>
  </si>
  <si>
    <t>註：表內交通建設基金所列乙類公債借款係由該基金洽請財政部發行後，撥交基金運用，並用該基金負責籌措償還　　　</t>
  </si>
  <si>
    <t>　　部份基金因應資本支出需要增加舉借或為減輕財務負擔提前償還，依預算法第八十八條規定，奉准於以前年度</t>
  </si>
  <si>
    <r>
      <t>　　　先行辦理，再補辦本年度預算者計舉借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4,500</t>
    </r>
    <r>
      <rPr>
        <sz val="11"/>
        <rFont val="新細明體"/>
        <family val="1"/>
      </rPr>
      <t>萬元、償還</t>
    </r>
    <r>
      <rPr>
        <sz val="11"/>
        <rFont val="Times New Roman"/>
        <family val="1"/>
      </rPr>
      <t>78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5,746</t>
    </r>
    <r>
      <rPr>
        <sz val="11"/>
        <rFont val="新細明體"/>
        <family val="1"/>
      </rPr>
      <t>萬</t>
    </r>
    <r>
      <rPr>
        <sz val="11"/>
        <rFont val="Times New Roman"/>
        <family val="1"/>
      </rPr>
      <t>4,000</t>
    </r>
    <r>
      <rPr>
        <sz val="11"/>
        <rFont val="新細明體"/>
        <family val="1"/>
      </rPr>
      <t>元，包括經濟發展基金償還</t>
    </r>
    <r>
      <rPr>
        <sz val="11"/>
        <rFont val="Times New Roman"/>
        <family val="1"/>
      </rPr>
      <t>6</t>
    </r>
  </si>
  <si>
    <r>
      <t>　　　億</t>
    </r>
    <r>
      <rPr>
        <sz val="11"/>
        <rFont val="Times New Roman"/>
        <family val="1"/>
      </rPr>
      <t>7,942</t>
    </r>
    <r>
      <rPr>
        <sz val="11"/>
        <rFont val="新細明體"/>
        <family val="1"/>
      </rPr>
      <t>萬</t>
    </r>
    <r>
      <rPr>
        <sz val="11"/>
        <rFont val="Times New Roman"/>
        <family val="1"/>
      </rPr>
      <t>4,000</t>
    </r>
    <r>
      <rPr>
        <sz val="11"/>
        <rFont val="新細明體"/>
        <family val="1"/>
      </rPr>
      <t>元，交通建設基金償還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億，科學工業園區管理局作業基金舉借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4,500</t>
    </r>
    <r>
      <rPr>
        <sz val="11"/>
        <rFont val="新細明體"/>
        <family val="1"/>
      </rPr>
      <t>萬元、償還</t>
    </r>
    <r>
      <rPr>
        <sz val="11"/>
        <rFont val="Times New Roman"/>
        <family val="1"/>
      </rPr>
      <t>27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6,094</t>
    </r>
  </si>
  <si>
    <r>
      <t>　　</t>
    </r>
    <r>
      <rPr>
        <sz val="11"/>
        <rFont val="華康中明體"/>
        <family val="3"/>
      </rPr>
      <t>淡海及高雄新市鎮開 
　　　發計畫</t>
    </r>
  </si>
  <si>
    <r>
      <t>　　</t>
    </r>
    <r>
      <rPr>
        <sz val="11"/>
        <rFont val="華康中明體"/>
        <family val="3"/>
      </rPr>
      <t>臺中港區設置倉儲轉
  　　運專區計畫</t>
    </r>
  </si>
  <si>
    <r>
      <t>　　投資工業區土地擴大
 　　 出租</t>
    </r>
    <r>
      <rPr>
        <sz val="11"/>
        <rFont val="華康中明體"/>
        <family val="3"/>
      </rPr>
      <t>計畫</t>
    </r>
  </si>
  <si>
    <r>
      <t>　　</t>
    </r>
    <r>
      <rPr>
        <sz val="11"/>
        <rFont val="華康中明體"/>
        <family val="3"/>
      </rPr>
      <t>臺北世貿中心南港展
  　　覽館計畫</t>
    </r>
  </si>
  <si>
    <r>
      <t>　　</t>
    </r>
    <r>
      <rPr>
        <sz val="11"/>
        <rFont val="華康中明體"/>
        <family val="3"/>
      </rPr>
      <t>政府墊撥三成地價款  　　</t>
    </r>
  </si>
  <si>
    <r>
      <t>　　</t>
    </r>
    <r>
      <rPr>
        <sz val="11"/>
        <rFont val="華康中明體"/>
        <family val="3"/>
      </rPr>
      <t>鯉魚潭水庫興建第一
  　　期工程款</t>
    </r>
  </si>
  <si>
    <r>
      <t>長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債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舉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及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償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還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明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細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表</t>
    </r>
    <r>
      <rPr>
        <sz val="20"/>
        <rFont val="Times New Roman"/>
        <family val="1"/>
      </rPr>
      <t xml:space="preserve"> </t>
    </r>
    <r>
      <rPr>
        <sz val="14"/>
        <rFont val="華康中黑體"/>
        <family val="3"/>
      </rPr>
      <t>（續）</t>
    </r>
  </si>
  <si>
    <t>　　轉列短期債務數，係一年內到期預計以流動資產或流動負債償還部分。</t>
  </si>
  <si>
    <r>
      <t>　　</t>
    </r>
    <r>
      <rPr>
        <sz val="11"/>
        <rFont val="華康中明體"/>
        <family val="3"/>
      </rPr>
      <t>區段徵收</t>
    </r>
  </si>
  <si>
    <r>
      <t>　　　萬</t>
    </r>
    <r>
      <rPr>
        <sz val="11"/>
        <rFont val="Times New Roman"/>
        <family val="1"/>
      </rPr>
      <t>3,000</t>
    </r>
    <r>
      <rPr>
        <sz val="11"/>
        <rFont val="新細明體"/>
        <family val="1"/>
      </rPr>
      <t>元，中央公務人員購置住宅貸款基金償還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>億</t>
    </r>
    <r>
      <rPr>
        <sz val="11"/>
        <rFont val="Times New Roman"/>
        <family val="1"/>
      </rPr>
      <t>1,709</t>
    </r>
    <r>
      <rPr>
        <sz val="11"/>
        <rFont val="新細明體"/>
        <family val="1"/>
      </rPr>
      <t>萬</t>
    </r>
    <r>
      <rPr>
        <sz val="11"/>
        <rFont val="Times New Roman"/>
        <family val="1"/>
      </rPr>
      <t>7,000</t>
    </r>
    <r>
      <rPr>
        <sz val="11"/>
        <rFont val="新細明體"/>
        <family val="1"/>
      </rPr>
      <t>元。</t>
    </r>
  </si>
  <si>
    <r>
      <t>　　</t>
    </r>
    <r>
      <rPr>
        <sz val="11"/>
        <rFont val="華康中明體"/>
        <family val="3"/>
      </rPr>
      <t>臺南科學工業園區路
　　　竹基地籌設計畫</t>
    </r>
  </si>
  <si>
    <r>
      <t>　　</t>
    </r>
    <r>
      <rPr>
        <sz val="11"/>
        <rFont val="華康中明體"/>
        <family val="3"/>
      </rPr>
      <t>臺南科學工業園區二
　　　期基地擴建計畫</t>
    </r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</si>
  <si>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財源。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</si>
</sst>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-#,##0_);_(* &quot;-&quot;_);_(@_)"/>
    <numFmt numFmtId="177" formatCode="_(* #,##0_);_(* \(#,##0\);_(* &quot;-&quot;_);_(@_)"/>
    <numFmt numFmtId="178" formatCode="_(* #,##0.00_);_(* \(#,##0.00\);_(* &quot;-&quot;??_);_(@_)"/>
    <numFmt numFmtId="179" formatCode="_(* #,##0.00_);_(* \(#,##0.00\);_(* &quot;-&quot;_);_(@_)"/>
    <numFmt numFmtId="180" formatCode="0.00_);[Red]\(0.00\)"/>
    <numFmt numFmtId="181" formatCode="#,##0_);\(#,##0\)"/>
    <numFmt numFmtId="182" formatCode="_-* #,##0.0_-;\-* #,##0.0_-;_-* &quot;-&quot;??_-;_-@_-"/>
    <numFmt numFmtId="183" formatCode="_-* #,##0_-;\-* #,##0_-;_-* &quot;-&quot;??_-;_-@_-"/>
  </numFmts>
  <fonts count="35">
    <font>
      <sz val="12"/>
      <name val="華康楷書體W5"/>
      <family val="3"/>
    </font>
    <font>
      <b/>
      <sz val="11"/>
      <name val="細明體"/>
      <family val="3"/>
    </font>
    <font>
      <sz val="9"/>
      <name val="新細明體"/>
      <family val="1"/>
    </font>
    <font>
      <sz val="11"/>
      <name val="Times New Roman"/>
      <family val="1"/>
    </font>
    <font>
      <b/>
      <sz val="14"/>
      <name val="華康粗明體"/>
      <family val="3"/>
    </font>
    <font>
      <sz val="11"/>
      <name val="細明體"/>
      <family val="3"/>
    </font>
    <font>
      <b/>
      <sz val="11"/>
      <name val="華康粗明體"/>
      <family val="3"/>
    </font>
    <font>
      <sz val="11"/>
      <name val="華康粗明體"/>
      <family val="3"/>
    </font>
    <font>
      <sz val="11"/>
      <name val="華康中明體"/>
      <family val="3"/>
    </font>
    <font>
      <sz val="20"/>
      <name val="華康中黑體"/>
      <family val="3"/>
    </font>
    <font>
      <sz val="12"/>
      <name val="Courier"/>
      <family val="3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華康粗明體"/>
      <family val="3"/>
    </font>
    <font>
      <sz val="11"/>
      <name val="Arial"/>
      <family val="2"/>
    </font>
    <font>
      <sz val="11"/>
      <name val="Arial Rounded MT Bold"/>
      <family val="2"/>
    </font>
    <font>
      <b/>
      <sz val="12"/>
      <name val="華康中黑體"/>
      <family val="3"/>
    </font>
    <font>
      <u val="single"/>
      <sz val="12"/>
      <name val="Courier"/>
      <family val="3"/>
    </font>
    <font>
      <sz val="9"/>
      <name val="Times New Roman"/>
      <family val="1"/>
    </font>
    <font>
      <b/>
      <sz val="11"/>
      <name val="Arial"/>
      <family val="2"/>
    </font>
    <font>
      <sz val="20"/>
      <name val="Times New Roman"/>
      <family val="1"/>
    </font>
    <font>
      <sz val="12"/>
      <name val="Times New Roman"/>
      <family val="1"/>
    </font>
    <font>
      <sz val="13"/>
      <name val="華康中黑體"/>
      <family val="3"/>
    </font>
    <font>
      <sz val="11"/>
      <name val="華康中黑體"/>
      <family val="3"/>
    </font>
    <font>
      <b/>
      <sz val="12"/>
      <name val="華康楷書體W5"/>
      <family val="3"/>
    </font>
    <font>
      <sz val="10"/>
      <name val="細明體"/>
      <family val="3"/>
    </font>
    <font>
      <b/>
      <sz val="10"/>
      <name val="細明體"/>
      <family val="3"/>
    </font>
    <font>
      <b/>
      <sz val="11"/>
      <name val="華康中黑體"/>
      <family val="3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3"/>
      <name val="華康楷書體W5"/>
      <family val="3"/>
    </font>
    <font>
      <b/>
      <sz val="11"/>
      <name val="Arial Rounded MT Bold"/>
      <family val="2"/>
    </font>
    <font>
      <sz val="14"/>
      <name val="華康中黑體"/>
      <family val="3"/>
    </font>
    <font>
      <sz val="11"/>
      <name val="新細明體"/>
      <family val="1"/>
    </font>
    <font>
      <sz val="11"/>
      <name val="華康楷書體W5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 quotePrefix="1">
      <alignment horizontal="distributed"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 applyProtection="1">
      <alignment horizontal="center" vertical="top"/>
      <protection/>
    </xf>
    <xf numFmtId="177" fontId="3" fillId="0" borderId="4" xfId="0" applyNumberFormat="1" applyFont="1" applyBorder="1" applyAlignment="1" applyProtection="1">
      <alignment vertical="top"/>
      <protection/>
    </xf>
    <xf numFmtId="177" fontId="3" fillId="0" borderId="5" xfId="0" applyNumberFormat="1" applyFont="1" applyBorder="1" applyAlignment="1" applyProtection="1">
      <alignment vertical="top"/>
      <protection/>
    </xf>
    <xf numFmtId="0" fontId="1" fillId="0" borderId="6" xfId="0" applyFont="1" applyBorder="1" applyAlignment="1" applyProtection="1">
      <alignment horizontal="center" vertical="top"/>
      <protection/>
    </xf>
    <xf numFmtId="0" fontId="3" fillId="0" borderId="7" xfId="0" applyFont="1" applyBorder="1" applyAlignment="1" applyProtection="1">
      <alignment horizontal="distributed" vertical="top"/>
      <protection/>
    </xf>
    <xf numFmtId="0" fontId="3" fillId="0" borderId="6" xfId="0" applyFont="1" applyBorder="1" applyAlignment="1" applyProtection="1">
      <alignment horizontal="center" vertical="top"/>
      <protection/>
    </xf>
    <xf numFmtId="0" fontId="3" fillId="0" borderId="8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5" xfId="0" applyFont="1" applyBorder="1" applyAlignment="1" applyProtection="1">
      <alignment horizontal="distributed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5" xfId="0" applyFont="1" applyBorder="1" applyAlignment="1" applyProtection="1">
      <alignment horizontal="center" vertical="top"/>
      <protection/>
    </xf>
    <xf numFmtId="177" fontId="3" fillId="0" borderId="5" xfId="0" applyNumberFormat="1" applyFont="1" applyBorder="1" applyAlignment="1" applyProtection="1">
      <alignment horizontal="right" vertical="top"/>
      <protection/>
    </xf>
    <xf numFmtId="0" fontId="5" fillId="0" borderId="5" xfId="0" applyFont="1" applyBorder="1" applyAlignment="1" applyProtection="1" quotePrefix="1">
      <alignment horizontal="distributed" vertical="top"/>
      <protection/>
    </xf>
    <xf numFmtId="181" fontId="3" fillId="0" borderId="5" xfId="0" applyNumberFormat="1" applyFont="1" applyBorder="1" applyAlignment="1" applyProtection="1">
      <alignment horizontal="center" vertical="top"/>
      <protection/>
    </xf>
    <xf numFmtId="181" fontId="3" fillId="0" borderId="4" xfId="0" applyNumberFormat="1" applyFont="1" applyBorder="1" applyAlignment="1" applyProtection="1">
      <alignment horizontal="center" vertical="top"/>
      <protection/>
    </xf>
    <xf numFmtId="3" fontId="3" fillId="0" borderId="5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0" fontId="17" fillId="0" borderId="0" xfId="0" applyFont="1" applyAlignment="1">
      <alignment/>
    </xf>
    <xf numFmtId="3" fontId="3" fillId="0" borderId="5" xfId="0" applyNumberFormat="1" applyFont="1" applyBorder="1" applyAlignment="1" applyProtection="1">
      <alignment horizontal="center" vertical="top"/>
      <protection/>
    </xf>
    <xf numFmtId="3" fontId="3" fillId="0" borderId="4" xfId="0" applyNumberFormat="1" applyFont="1" applyBorder="1" applyAlignment="1" applyProtection="1">
      <alignment horizontal="center" vertical="top"/>
      <protection/>
    </xf>
    <xf numFmtId="177" fontId="18" fillId="0" borderId="5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 quotePrefix="1">
      <alignment horizontal="justify" vertical="top" wrapText="1"/>
      <protection/>
    </xf>
    <xf numFmtId="0" fontId="5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9" xfId="0" applyFont="1" applyBorder="1" applyAlignment="1" applyProtection="1" quotePrefix="1">
      <alignment horizontal="distributed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3" fontId="3" fillId="0" borderId="9" xfId="0" applyNumberFormat="1" applyFont="1" applyBorder="1" applyAlignment="1" applyProtection="1">
      <alignment horizontal="center" vertical="top"/>
      <protection/>
    </xf>
    <xf numFmtId="3" fontId="3" fillId="0" borderId="11" xfId="0" applyNumberFormat="1" applyFont="1" applyBorder="1" applyAlignment="1" applyProtection="1">
      <alignment horizontal="center" vertical="top"/>
      <protection/>
    </xf>
    <xf numFmtId="177" fontId="3" fillId="0" borderId="9" xfId="0" applyNumberFormat="1" applyFont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justify" vertical="top" wrapText="1"/>
      <protection/>
    </xf>
    <xf numFmtId="0" fontId="5" fillId="0" borderId="5" xfId="0" applyFont="1" applyBorder="1" applyAlignment="1" applyProtection="1">
      <alignment horizontal="distributed" vertical="top" wrapText="1"/>
      <protection/>
    </xf>
    <xf numFmtId="3" fontId="3" fillId="0" borderId="5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16" fillId="0" borderId="7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8" fillId="0" borderId="4" xfId="0" applyFont="1" applyBorder="1" applyAlignment="1" applyProtection="1">
      <alignment horizontal="justify" vertical="top" wrapText="1"/>
      <protection/>
    </xf>
    <xf numFmtId="177" fontId="14" fillId="0" borderId="5" xfId="0" applyNumberFormat="1" applyFont="1" applyBorder="1" applyAlignment="1" applyProtection="1">
      <alignment vertical="top"/>
      <protection/>
    </xf>
    <xf numFmtId="177" fontId="3" fillId="0" borderId="9" xfId="0" applyNumberFormat="1" applyFont="1" applyBorder="1" applyAlignment="1" applyProtection="1">
      <alignment horizontal="right" vertical="top"/>
      <protection/>
    </xf>
    <xf numFmtId="177" fontId="11" fillId="0" borderId="5" xfId="0" applyNumberFormat="1" applyFont="1" applyBorder="1" applyAlignment="1" applyProtection="1">
      <alignment vertical="top"/>
      <protection/>
    </xf>
    <xf numFmtId="177" fontId="19" fillId="0" borderId="5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4" xfId="0" applyFont="1" applyBorder="1" applyAlignment="1" applyProtection="1">
      <alignment horizontal="justify" vertical="top" wrapText="1"/>
      <protection/>
    </xf>
    <xf numFmtId="0" fontId="8" fillId="0" borderId="5" xfId="0" applyFont="1" applyBorder="1" applyAlignment="1" applyProtection="1">
      <alignment horizontal="distributed" vertical="top" wrapText="1"/>
      <protection/>
    </xf>
    <xf numFmtId="0" fontId="8" fillId="0" borderId="5" xfId="0" applyFont="1" applyBorder="1" applyAlignment="1" applyProtection="1" quotePrefix="1">
      <alignment horizontal="distributed" vertical="top"/>
      <protection/>
    </xf>
    <xf numFmtId="0" fontId="8" fillId="0" borderId="5" xfId="0" applyFont="1" applyBorder="1" applyAlignment="1" applyProtection="1">
      <alignment horizontal="distributed" vertical="top"/>
      <protection/>
    </xf>
    <xf numFmtId="0" fontId="8" fillId="0" borderId="5" xfId="0" applyFont="1" applyBorder="1" applyAlignment="1">
      <alignment horizontal="distributed" vertical="top"/>
    </xf>
    <xf numFmtId="0" fontId="16" fillId="0" borderId="11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justify" vertical="top" wrapText="1"/>
      <protection/>
    </xf>
    <xf numFmtId="0" fontId="8" fillId="0" borderId="11" xfId="0" applyFont="1" applyBorder="1" applyAlignment="1" applyProtection="1">
      <alignment horizontal="justify" vertical="top" wrapText="1"/>
      <protection/>
    </xf>
    <xf numFmtId="0" fontId="8" fillId="0" borderId="9" xfId="0" applyFont="1" applyBorder="1" applyAlignment="1" applyProtection="1" quotePrefix="1">
      <alignment horizontal="distributed" vertical="top"/>
      <protection/>
    </xf>
    <xf numFmtId="0" fontId="6" fillId="0" borderId="12" xfId="0" applyFont="1" applyBorder="1" applyAlignment="1">
      <alignment horizontal="distributed" vertical="center" wrapText="1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183" fontId="3" fillId="0" borderId="5" xfId="15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left" vertical="top"/>
      <protection/>
    </xf>
    <xf numFmtId="0" fontId="8" fillId="0" borderId="4" xfId="0" applyFont="1" applyFill="1" applyBorder="1" applyAlignment="1" applyProtection="1">
      <alignment horizontal="left" vertical="top" wrapText="1"/>
      <protection/>
    </xf>
    <xf numFmtId="0" fontId="7" fillId="0" borderId="4" xfId="0" applyFont="1" applyBorder="1" applyAlignment="1" applyProtection="1" quotePrefix="1">
      <alignment horizontal="left" vertical="top" wrapText="1"/>
      <protection/>
    </xf>
    <xf numFmtId="0" fontId="5" fillId="0" borderId="4" xfId="0" applyFont="1" applyFill="1" applyBorder="1" applyAlignment="1" applyProtection="1">
      <alignment horizontal="left" vertical="top" wrapText="1"/>
      <protection/>
    </xf>
    <xf numFmtId="0" fontId="8" fillId="0" borderId="4" xfId="0" applyFont="1" applyBorder="1" applyAlignment="1" applyProtection="1">
      <alignment horizontal="left" vertical="top" wrapText="1"/>
      <protection/>
    </xf>
    <xf numFmtId="183" fontId="3" fillId="0" borderId="5" xfId="15" applyNumberFormat="1" applyFont="1" applyBorder="1" applyAlignment="1">
      <alignment vertical="top"/>
    </xf>
    <xf numFmtId="183" fontId="3" fillId="0" borderId="14" xfId="0" applyNumberFormat="1" applyFont="1" applyBorder="1" applyAlignment="1">
      <alignment vertical="top"/>
    </xf>
    <xf numFmtId="183" fontId="15" fillId="0" borderId="14" xfId="0" applyNumberFormat="1" applyFont="1" applyBorder="1" applyAlignment="1">
      <alignment vertical="top"/>
    </xf>
    <xf numFmtId="183" fontId="6" fillId="0" borderId="14" xfId="0" applyNumberFormat="1" applyFont="1" applyBorder="1" applyAlignment="1" applyProtection="1">
      <alignment vertical="top"/>
      <protection/>
    </xf>
    <xf numFmtId="183" fontId="11" fillId="0" borderId="5" xfId="15" applyNumberFormat="1" applyFont="1" applyBorder="1" applyAlignment="1">
      <alignment vertical="top"/>
    </xf>
    <xf numFmtId="0" fontId="8" fillId="0" borderId="5" xfId="0" applyFont="1" applyFill="1" applyBorder="1" applyAlignment="1" applyProtection="1">
      <alignment horizontal="distributed" vertical="top" wrapText="1"/>
      <protection/>
    </xf>
    <xf numFmtId="0" fontId="8" fillId="0" borderId="0" xfId="0" applyFont="1" applyBorder="1" applyAlignment="1" applyProtection="1" quotePrefix="1">
      <alignment horizontal="distributed" vertical="top"/>
      <protection/>
    </xf>
    <xf numFmtId="183" fontId="3" fillId="0" borderId="9" xfId="15" applyNumberFormat="1" applyFont="1" applyBorder="1" applyAlignment="1">
      <alignment vertical="top"/>
    </xf>
    <xf numFmtId="183" fontId="25" fillId="0" borderId="14" xfId="0" applyNumberFormat="1" applyFont="1" applyBorder="1" applyAlignment="1">
      <alignment vertical="top"/>
    </xf>
    <xf numFmtId="183" fontId="26" fillId="0" borderId="14" xfId="0" applyNumberFormat="1" applyFont="1" applyBorder="1" applyAlignment="1" applyProtection="1">
      <alignment vertical="top"/>
      <protection/>
    </xf>
    <xf numFmtId="183" fontId="25" fillId="0" borderId="14" xfId="0" applyNumberFormat="1" applyFont="1" applyBorder="1" applyAlignment="1" applyProtection="1">
      <alignment vertical="top"/>
      <protection/>
    </xf>
    <xf numFmtId="0" fontId="0" fillId="0" borderId="0" xfId="0" applyAlignment="1">
      <alignment horizontal="distributed" vertical="top"/>
    </xf>
    <xf numFmtId="0" fontId="27" fillId="0" borderId="8" xfId="0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distributed" vertical="top"/>
      <protection/>
    </xf>
    <xf numFmtId="0" fontId="28" fillId="0" borderId="6" xfId="0" applyFont="1" applyBorder="1" applyAlignment="1" applyProtection="1">
      <alignment horizontal="distributed" vertical="top"/>
      <protection/>
    </xf>
    <xf numFmtId="0" fontId="28" fillId="0" borderId="6" xfId="0" applyFont="1" applyBorder="1" applyAlignment="1" applyProtection="1">
      <alignment horizontal="center" vertical="top"/>
      <protection/>
    </xf>
    <xf numFmtId="183" fontId="11" fillId="0" borderId="6" xfId="15" applyNumberFormat="1" applyFont="1" applyBorder="1" applyAlignment="1">
      <alignment vertical="top"/>
    </xf>
    <xf numFmtId="183" fontId="29" fillId="0" borderId="13" xfId="0" applyNumberFormat="1" applyFont="1" applyBorder="1" applyAlignment="1" applyProtection="1">
      <alignment vertical="top"/>
      <protection/>
    </xf>
    <xf numFmtId="0" fontId="7" fillId="0" borderId="4" xfId="0" applyFont="1" applyBorder="1" applyAlignment="1" applyProtection="1">
      <alignment horizontal="left" vertical="top" wrapText="1"/>
      <protection/>
    </xf>
    <xf numFmtId="183" fontId="7" fillId="0" borderId="14" xfId="0" applyNumberFormat="1" applyFont="1" applyBorder="1" applyAlignment="1" applyProtection="1">
      <alignment vertical="top"/>
      <protection/>
    </xf>
    <xf numFmtId="0" fontId="27" fillId="0" borderId="4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distributed" vertical="top"/>
      <protection/>
    </xf>
    <xf numFmtId="0" fontId="11" fillId="0" borderId="5" xfId="0" applyFont="1" applyBorder="1" applyAlignment="1" applyProtection="1">
      <alignment horizontal="distributed" vertical="top"/>
      <protection/>
    </xf>
    <xf numFmtId="0" fontId="11" fillId="0" borderId="5" xfId="0" applyFont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3" fillId="0" borderId="9" xfId="0" applyFont="1" applyBorder="1" applyAlignment="1" applyProtection="1">
      <alignment horizontal="center" vertical="top"/>
      <protection/>
    </xf>
    <xf numFmtId="3" fontId="3" fillId="0" borderId="9" xfId="0" applyNumberFormat="1" applyFont="1" applyBorder="1" applyAlignment="1">
      <alignment horizontal="center" vertical="top"/>
    </xf>
    <xf numFmtId="183" fontId="3" fillId="0" borderId="9" xfId="15" applyNumberFormat="1" applyFont="1" applyBorder="1" applyAlignment="1" applyProtection="1">
      <alignment vertical="top"/>
      <protection/>
    </xf>
    <xf numFmtId="183" fontId="25" fillId="0" borderId="15" xfId="0" applyNumberFormat="1" applyFont="1" applyBorder="1" applyAlignment="1">
      <alignment vertical="top"/>
    </xf>
    <xf numFmtId="183" fontId="3" fillId="0" borderId="5" xfId="15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5" xfId="0" applyFont="1" applyBorder="1" applyAlignment="1" applyProtection="1" quotePrefix="1">
      <alignment horizontal="distributed" vertical="center"/>
      <protection/>
    </xf>
    <xf numFmtId="183" fontId="26" fillId="0" borderId="1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23" fillId="0" borderId="4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1" fillId="0" borderId="9" xfId="0" applyFont="1" applyBorder="1" applyAlignment="1">
      <alignment horizontal="distributed" vertical="center"/>
    </xf>
    <xf numFmtId="0" fontId="31" fillId="0" borderId="9" xfId="0" applyFont="1" applyBorder="1" applyAlignment="1">
      <alignment vertical="center"/>
    </xf>
    <xf numFmtId="3" fontId="31" fillId="0" borderId="9" xfId="0" applyNumberFormat="1" applyFont="1" applyBorder="1" applyAlignment="1">
      <alignment vertical="center"/>
    </xf>
    <xf numFmtId="183" fontId="11" fillId="0" borderId="9" xfId="15" applyNumberFormat="1" applyFont="1" applyBorder="1" applyAlignment="1" applyProtection="1">
      <alignment vertical="center"/>
      <protection/>
    </xf>
    <xf numFmtId="183" fontId="26" fillId="0" borderId="15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27" fillId="0" borderId="4" xfId="0" applyFont="1" applyBorder="1" applyAlignment="1" applyProtection="1">
      <alignment horizontal="left" vertical="top" wrapText="1"/>
      <protection/>
    </xf>
    <xf numFmtId="0" fontId="28" fillId="0" borderId="5" xfId="0" applyFont="1" applyBorder="1" applyAlignment="1" applyProtection="1">
      <alignment horizontal="distributed" vertical="top"/>
      <protection/>
    </xf>
    <xf numFmtId="0" fontId="28" fillId="0" borderId="5" xfId="0" applyFont="1" applyBorder="1" applyAlignment="1" applyProtection="1">
      <alignment horizontal="center" vertical="top"/>
      <protection/>
    </xf>
    <xf numFmtId="0" fontId="5" fillId="0" borderId="9" xfId="0" applyFont="1" applyBorder="1" applyAlignment="1">
      <alignment horizontal="distributed" vertical="top"/>
    </xf>
    <xf numFmtId="0" fontId="3" fillId="0" borderId="9" xfId="0" applyFont="1" applyBorder="1" applyAlignment="1">
      <alignment vertical="top"/>
    </xf>
    <xf numFmtId="183" fontId="25" fillId="0" borderId="15" xfId="0" applyNumberFormat="1" applyFont="1" applyBorder="1" applyAlignment="1" applyProtection="1">
      <alignment vertical="top"/>
      <protection/>
    </xf>
    <xf numFmtId="49" fontId="25" fillId="0" borderId="14" xfId="0" applyNumberFormat="1" applyFont="1" applyBorder="1" applyAlignment="1">
      <alignment horizontal="justify"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distributed" vertical="center" wrapText="1"/>
    </xf>
    <xf numFmtId="0" fontId="34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top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1"/>
  <sheetViews>
    <sheetView tabSelected="1" workbookViewId="0" topLeftCell="A70">
      <selection activeCell="A80" sqref="A80:I80"/>
    </sheetView>
  </sheetViews>
  <sheetFormatPr defaultColWidth="11.5" defaultRowHeight="15"/>
  <cols>
    <col min="1" max="1" width="23.69921875" style="0" customWidth="1"/>
    <col min="2" max="2" width="17.19921875" style="93" customWidth="1"/>
    <col min="3" max="3" width="4.69921875" style="0" customWidth="1"/>
    <col min="4" max="5" width="4" style="0" customWidth="1"/>
    <col min="6" max="6" width="12.69921875" style="0" bestFit="1" customWidth="1"/>
    <col min="7" max="7" width="10.09765625" style="0" customWidth="1"/>
    <col min="8" max="8" width="11.69921875" style="0" bestFit="1" customWidth="1"/>
    <col min="9" max="9" width="9.19921875" style="0" customWidth="1"/>
    <col min="10" max="10" width="13.5" style="0" bestFit="1" customWidth="1"/>
    <col min="11" max="11" width="12.5" style="0" bestFit="1" customWidth="1"/>
  </cols>
  <sheetData>
    <row r="1" spans="1:9" ht="33" customHeight="1">
      <c r="A1" s="149" t="s">
        <v>179</v>
      </c>
      <c r="B1" s="149"/>
      <c r="C1" s="149"/>
      <c r="D1" s="149"/>
      <c r="E1" s="149"/>
      <c r="F1" s="149"/>
      <c r="G1" s="149"/>
      <c r="H1" s="149"/>
      <c r="I1" s="149"/>
    </row>
    <row r="2" spans="1:9" ht="21" customHeight="1" thickBot="1">
      <c r="A2" s="108" t="s">
        <v>164</v>
      </c>
      <c r="B2" s="108"/>
      <c r="C2" s="108"/>
      <c r="D2" s="108"/>
      <c r="E2" s="108"/>
      <c r="F2" s="108"/>
      <c r="G2" s="108"/>
      <c r="H2" s="106"/>
      <c r="I2" s="3" t="s">
        <v>86</v>
      </c>
    </row>
    <row r="3" spans="1:9" ht="27.75" customHeight="1">
      <c r="A3" s="152" t="s">
        <v>114</v>
      </c>
      <c r="B3" s="154" t="s">
        <v>115</v>
      </c>
      <c r="C3" s="4" t="s">
        <v>0</v>
      </c>
      <c r="D3" s="156" t="s">
        <v>87</v>
      </c>
      <c r="E3" s="157"/>
      <c r="F3" s="158" t="s">
        <v>100</v>
      </c>
      <c r="G3" s="160" t="s">
        <v>101</v>
      </c>
      <c r="H3" s="161"/>
      <c r="I3" s="150" t="s">
        <v>122</v>
      </c>
    </row>
    <row r="4" spans="1:9" ht="37.5" customHeight="1">
      <c r="A4" s="153"/>
      <c r="B4" s="155"/>
      <c r="C4" s="5" t="s">
        <v>1</v>
      </c>
      <c r="D4" s="6" t="s">
        <v>89</v>
      </c>
      <c r="E4" s="6" t="s">
        <v>90</v>
      </c>
      <c r="F4" s="159"/>
      <c r="G4" s="66" t="s">
        <v>102</v>
      </c>
      <c r="H4" s="66" t="s">
        <v>103</v>
      </c>
      <c r="I4" s="151"/>
    </row>
    <row r="5" spans="1:9" s="132" customFormat="1" ht="27.75" customHeight="1">
      <c r="A5" s="94" t="s">
        <v>104</v>
      </c>
      <c r="B5" s="95"/>
      <c r="C5" s="96"/>
      <c r="D5" s="97"/>
      <c r="E5" s="97"/>
      <c r="F5" s="98">
        <f>F6</f>
        <v>0</v>
      </c>
      <c r="G5" s="98">
        <f>G6</f>
        <v>0</v>
      </c>
      <c r="H5" s="98">
        <f>H6</f>
        <v>9933</v>
      </c>
      <c r="I5" s="99"/>
    </row>
    <row r="6" spans="1:9" s="130" customFormat="1" ht="27.75" customHeight="1">
      <c r="A6" s="100" t="s">
        <v>149</v>
      </c>
      <c r="B6" s="15"/>
      <c r="C6" s="17"/>
      <c r="D6" s="17"/>
      <c r="E6" s="17"/>
      <c r="F6" s="82">
        <f>SUM(F7:F9)</f>
        <v>0</v>
      </c>
      <c r="G6" s="82">
        <f>SUM(G7:G9)</f>
        <v>0</v>
      </c>
      <c r="H6" s="82">
        <f>SUM(H7:H9)</f>
        <v>9933</v>
      </c>
      <c r="I6" s="101"/>
    </row>
    <row r="7" spans="1:9" s="127" customFormat="1" ht="35.25" customHeight="1">
      <c r="A7" s="80" t="s">
        <v>126</v>
      </c>
      <c r="B7" s="58" t="s">
        <v>3</v>
      </c>
      <c r="C7" s="21">
        <v>51</v>
      </c>
      <c r="D7" s="21">
        <v>63</v>
      </c>
      <c r="E7" s="21">
        <v>92</v>
      </c>
      <c r="F7" s="82">
        <v>0</v>
      </c>
      <c r="G7" s="75">
        <v>0</v>
      </c>
      <c r="H7" s="75">
        <v>4201</v>
      </c>
      <c r="I7" s="85"/>
    </row>
    <row r="8" spans="1:9" s="127" customFormat="1" ht="50.25" customHeight="1">
      <c r="A8" s="80" t="s">
        <v>124</v>
      </c>
      <c r="B8" s="60" t="s">
        <v>3</v>
      </c>
      <c r="C8" s="21">
        <v>52</v>
      </c>
      <c r="D8" s="21">
        <v>56</v>
      </c>
      <c r="E8" s="21">
        <v>92</v>
      </c>
      <c r="F8" s="75">
        <v>0</v>
      </c>
      <c r="G8" s="82">
        <v>0</v>
      </c>
      <c r="H8" s="75">
        <v>3761</v>
      </c>
      <c r="I8" s="83"/>
    </row>
    <row r="9" spans="1:9" s="127" customFormat="1" ht="50.25" customHeight="1">
      <c r="A9" s="80" t="s">
        <v>125</v>
      </c>
      <c r="B9" s="60" t="s">
        <v>3</v>
      </c>
      <c r="C9" s="21">
        <v>52</v>
      </c>
      <c r="D9" s="21">
        <v>57</v>
      </c>
      <c r="E9" s="21">
        <v>93</v>
      </c>
      <c r="F9" s="75">
        <v>0</v>
      </c>
      <c r="G9" s="82">
        <v>0</v>
      </c>
      <c r="H9" s="75">
        <v>1971</v>
      </c>
      <c r="I9" s="83"/>
    </row>
    <row r="10" spans="1:9" s="131" customFormat="1" ht="27.75" customHeight="1">
      <c r="A10" s="102" t="s">
        <v>4</v>
      </c>
      <c r="B10" s="103"/>
      <c r="C10" s="104"/>
      <c r="D10" s="105"/>
      <c r="E10" s="105"/>
      <c r="F10" s="86">
        <f>SUM(F11)</f>
        <v>12411819</v>
      </c>
      <c r="G10" s="86">
        <f>SUM(G11)</f>
        <v>4045087</v>
      </c>
      <c r="H10" s="86">
        <f>SUM(H11)</f>
        <v>38200000</v>
      </c>
      <c r="I10" s="85"/>
    </row>
    <row r="11" spans="1:9" s="130" customFormat="1" ht="27.75" customHeight="1">
      <c r="A11" s="100" t="s">
        <v>142</v>
      </c>
      <c r="B11" s="15"/>
      <c r="C11" s="17"/>
      <c r="D11" s="17"/>
      <c r="E11" s="17"/>
      <c r="F11" s="82">
        <f>SUM(F12:F15)</f>
        <v>12411819</v>
      </c>
      <c r="G11" s="82">
        <f>SUM(G12:G15)</f>
        <v>4045087</v>
      </c>
      <c r="H11" s="82">
        <f>SUM(H12:H15)</f>
        <v>38200000</v>
      </c>
      <c r="I11" s="101"/>
    </row>
    <row r="12" spans="1:10" s="127" customFormat="1" ht="27.75" customHeight="1">
      <c r="A12" s="80" t="s">
        <v>128</v>
      </c>
      <c r="B12" s="59" t="s">
        <v>6</v>
      </c>
      <c r="C12" s="21">
        <v>91</v>
      </c>
      <c r="D12" s="24">
        <v>91</v>
      </c>
      <c r="E12" s="24">
        <v>95</v>
      </c>
      <c r="F12" s="75">
        <v>7923167</v>
      </c>
      <c r="G12" s="75">
        <v>2550000</v>
      </c>
      <c r="H12" s="75">
        <v>38200000</v>
      </c>
      <c r="I12" s="83"/>
      <c r="J12" s="88"/>
    </row>
    <row r="13" spans="1:9" s="127" customFormat="1" ht="35.25" customHeight="1">
      <c r="A13" s="80" t="s">
        <v>173</v>
      </c>
      <c r="B13" s="59" t="s">
        <v>6</v>
      </c>
      <c r="C13" s="21">
        <v>91</v>
      </c>
      <c r="D13" s="24">
        <v>91</v>
      </c>
      <c r="E13" s="24">
        <v>96</v>
      </c>
      <c r="F13" s="75">
        <v>3806874</v>
      </c>
      <c r="G13" s="75">
        <v>974447</v>
      </c>
      <c r="H13" s="75">
        <v>0</v>
      </c>
      <c r="I13" s="84"/>
    </row>
    <row r="14" spans="1:9" s="127" customFormat="1" ht="50.25" customHeight="1">
      <c r="A14" s="80" t="s">
        <v>129</v>
      </c>
      <c r="B14" s="58" t="s">
        <v>105</v>
      </c>
      <c r="C14" s="21" t="s">
        <v>120</v>
      </c>
      <c r="D14" s="24">
        <v>86</v>
      </c>
      <c r="E14" s="24">
        <v>96</v>
      </c>
      <c r="F14" s="75">
        <v>681778</v>
      </c>
      <c r="G14" s="75">
        <v>485640</v>
      </c>
      <c r="H14" s="75">
        <v>0</v>
      </c>
      <c r="I14" s="84"/>
    </row>
    <row r="15" spans="1:9" s="127" customFormat="1" ht="27.75" customHeight="1">
      <c r="A15" s="80" t="s">
        <v>181</v>
      </c>
      <c r="B15" s="58" t="s">
        <v>118</v>
      </c>
      <c r="C15" s="21" t="s">
        <v>119</v>
      </c>
      <c r="D15" s="24">
        <v>91</v>
      </c>
      <c r="E15" s="24">
        <v>92</v>
      </c>
      <c r="F15" s="75">
        <v>0</v>
      </c>
      <c r="G15" s="75">
        <v>35000</v>
      </c>
      <c r="H15" s="75">
        <v>0</v>
      </c>
      <c r="I15" s="90"/>
    </row>
    <row r="16" spans="1:9" s="131" customFormat="1" ht="27.75" customHeight="1">
      <c r="A16" s="102" t="s">
        <v>7</v>
      </c>
      <c r="B16" s="103"/>
      <c r="C16" s="104"/>
      <c r="D16" s="105"/>
      <c r="E16" s="105"/>
      <c r="F16" s="86">
        <f>F17+F26+F29</f>
        <v>66000000</v>
      </c>
      <c r="G16" s="86">
        <f>G17+G26+G29</f>
        <v>138504</v>
      </c>
      <c r="H16" s="86">
        <f>H17+H26+H29</f>
        <v>16140</v>
      </c>
      <c r="I16" s="91"/>
    </row>
    <row r="17" spans="1:9" s="130" customFormat="1" ht="27.75" customHeight="1">
      <c r="A17" s="100" t="s">
        <v>8</v>
      </c>
      <c r="B17" s="15"/>
      <c r="C17" s="17"/>
      <c r="D17" s="17"/>
      <c r="E17" s="17"/>
      <c r="F17" s="82">
        <f>SUM(F18:F24)</f>
        <v>0</v>
      </c>
      <c r="G17" s="82">
        <f>SUM(G18:G24)</f>
        <v>0</v>
      </c>
      <c r="H17" s="82">
        <f>SUM(H18:H24)</f>
        <v>16140</v>
      </c>
      <c r="I17" s="92"/>
    </row>
    <row r="18" spans="1:9" s="127" customFormat="1" ht="27.75" customHeight="1">
      <c r="A18" s="80" t="s">
        <v>127</v>
      </c>
      <c r="B18" s="60" t="s">
        <v>9</v>
      </c>
      <c r="C18" s="21" t="s">
        <v>10</v>
      </c>
      <c r="D18" s="29">
        <v>61</v>
      </c>
      <c r="E18" s="29">
        <v>100</v>
      </c>
      <c r="F18" s="75">
        <v>0</v>
      </c>
      <c r="G18" s="75">
        <v>0</v>
      </c>
      <c r="H18" s="75">
        <v>2709</v>
      </c>
      <c r="I18" s="90"/>
    </row>
    <row r="19" spans="1:59" s="129" customFormat="1" ht="0.75" customHeight="1" hidden="1">
      <c r="A19" s="78"/>
      <c r="B19" s="60"/>
      <c r="C19" s="21"/>
      <c r="D19" s="29"/>
      <c r="E19" s="29"/>
      <c r="F19" s="75"/>
      <c r="G19" s="75"/>
      <c r="H19" s="75"/>
      <c r="I19" s="90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</row>
    <row r="20" spans="1:59" s="127" customFormat="1" ht="27.75" customHeight="1">
      <c r="A20" s="80" t="s">
        <v>130</v>
      </c>
      <c r="B20" s="60" t="s">
        <v>9</v>
      </c>
      <c r="C20" s="21" t="s">
        <v>10</v>
      </c>
      <c r="D20" s="29">
        <v>61</v>
      </c>
      <c r="E20" s="29">
        <v>100</v>
      </c>
      <c r="F20" s="75">
        <v>0</v>
      </c>
      <c r="G20" s="75">
        <v>0</v>
      </c>
      <c r="H20" s="75">
        <v>2503</v>
      </c>
      <c r="I20" s="90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</row>
    <row r="21" spans="1:59" s="127" customFormat="1" ht="27" customHeight="1" hidden="1">
      <c r="A21" s="78"/>
      <c r="B21" s="60"/>
      <c r="C21" s="21"/>
      <c r="D21" s="29"/>
      <c r="E21" s="29"/>
      <c r="F21" s="75"/>
      <c r="G21" s="75"/>
      <c r="H21" s="75"/>
      <c r="I21" s="90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</row>
    <row r="22" spans="1:9" s="127" customFormat="1" ht="27.75" customHeight="1">
      <c r="A22" s="80" t="s">
        <v>131</v>
      </c>
      <c r="B22" s="60" t="s">
        <v>9</v>
      </c>
      <c r="C22" s="21" t="s">
        <v>10</v>
      </c>
      <c r="D22" s="29">
        <v>61</v>
      </c>
      <c r="E22" s="29">
        <v>100</v>
      </c>
      <c r="F22" s="75">
        <v>0</v>
      </c>
      <c r="G22" s="75">
        <v>0</v>
      </c>
      <c r="H22" s="75">
        <v>4904</v>
      </c>
      <c r="I22" s="90"/>
    </row>
    <row r="23" spans="1:9" s="127" customFormat="1" ht="27" customHeight="1" hidden="1">
      <c r="A23" s="78"/>
      <c r="B23" s="60"/>
      <c r="C23" s="21"/>
      <c r="D23" s="29"/>
      <c r="E23" s="29"/>
      <c r="F23" s="75"/>
      <c r="G23" s="75"/>
      <c r="H23" s="75"/>
      <c r="I23" s="90"/>
    </row>
    <row r="24" spans="1:9" s="127" customFormat="1" ht="26.25" customHeight="1">
      <c r="A24" s="80" t="s">
        <v>146</v>
      </c>
      <c r="B24" s="60" t="s">
        <v>9</v>
      </c>
      <c r="C24" s="21" t="s">
        <v>10</v>
      </c>
      <c r="D24" s="29">
        <v>61</v>
      </c>
      <c r="E24" s="29">
        <v>100</v>
      </c>
      <c r="F24" s="75">
        <v>0</v>
      </c>
      <c r="G24" s="75">
        <v>0</v>
      </c>
      <c r="H24" s="75">
        <v>6024</v>
      </c>
      <c r="I24" s="90"/>
    </row>
    <row r="25" spans="1:9" s="127" customFormat="1" ht="0.75" customHeight="1" hidden="1">
      <c r="A25" s="79"/>
      <c r="B25" s="19"/>
      <c r="C25" s="21"/>
      <c r="D25" s="29"/>
      <c r="E25" s="29"/>
      <c r="F25" s="75"/>
      <c r="G25" s="75"/>
      <c r="H25" s="75"/>
      <c r="I25" s="90"/>
    </row>
    <row r="26" spans="1:9" s="130" customFormat="1" ht="27.75" customHeight="1">
      <c r="A26" s="100" t="s">
        <v>30</v>
      </c>
      <c r="B26" s="15"/>
      <c r="C26" s="17"/>
      <c r="D26" s="17"/>
      <c r="E26" s="17"/>
      <c r="F26" s="82">
        <f>SUM(F27:F28)</f>
        <v>0</v>
      </c>
      <c r="G26" s="82">
        <f>SUM(G27:G28)</f>
        <v>138504</v>
      </c>
      <c r="H26" s="82">
        <f>SUM(H27:H28)</f>
        <v>0</v>
      </c>
      <c r="I26" s="92"/>
    </row>
    <row r="27" spans="1:9" s="127" customFormat="1" ht="27.75" customHeight="1">
      <c r="A27" s="80" t="s">
        <v>145</v>
      </c>
      <c r="B27" s="87" t="s">
        <v>9</v>
      </c>
      <c r="C27" s="21">
        <v>50</v>
      </c>
      <c r="D27" s="29">
        <v>51</v>
      </c>
      <c r="E27" s="29">
        <v>100</v>
      </c>
      <c r="F27" s="75">
        <v>0</v>
      </c>
      <c r="G27" s="75">
        <v>2504</v>
      </c>
      <c r="H27" s="75">
        <v>0</v>
      </c>
      <c r="I27" s="90"/>
    </row>
    <row r="28" spans="1:9" s="127" customFormat="1" ht="35.25" customHeight="1">
      <c r="A28" s="80" t="s">
        <v>155</v>
      </c>
      <c r="B28" s="87" t="s">
        <v>168</v>
      </c>
      <c r="C28" s="21">
        <v>68</v>
      </c>
      <c r="D28" s="29">
        <v>91</v>
      </c>
      <c r="E28" s="29">
        <v>91</v>
      </c>
      <c r="F28" s="75">
        <v>0</v>
      </c>
      <c r="G28" s="75">
        <v>136000</v>
      </c>
      <c r="H28" s="75">
        <v>0</v>
      </c>
      <c r="I28" s="90"/>
    </row>
    <row r="29" spans="1:9" s="130" customFormat="1" ht="27.75" customHeight="1">
      <c r="A29" s="100" t="s">
        <v>152</v>
      </c>
      <c r="B29" s="15"/>
      <c r="C29" s="17"/>
      <c r="D29" s="17"/>
      <c r="E29" s="17"/>
      <c r="F29" s="82">
        <f>SUM(F30)</f>
        <v>66000000</v>
      </c>
      <c r="G29" s="82">
        <f>SUM(G30)</f>
        <v>0</v>
      </c>
      <c r="H29" s="82">
        <f>SUM(H30)</f>
        <v>0</v>
      </c>
      <c r="I29" s="92"/>
    </row>
    <row r="30" spans="1:9" s="127" customFormat="1" ht="27.75" customHeight="1">
      <c r="A30" s="78" t="s">
        <v>132</v>
      </c>
      <c r="B30" s="87" t="s">
        <v>121</v>
      </c>
      <c r="C30" s="21">
        <v>91</v>
      </c>
      <c r="D30" s="29">
        <v>93</v>
      </c>
      <c r="E30" s="29">
        <v>94</v>
      </c>
      <c r="F30" s="75">
        <v>66000000</v>
      </c>
      <c r="G30" s="75">
        <v>0</v>
      </c>
      <c r="H30" s="75">
        <v>0</v>
      </c>
      <c r="I30" s="90"/>
    </row>
    <row r="31" spans="1:9" s="131" customFormat="1" ht="26.25" customHeight="1" hidden="1" thickBot="1">
      <c r="A31" s="78"/>
      <c r="B31" s="87"/>
      <c r="C31" s="21"/>
      <c r="D31" s="29"/>
      <c r="E31" s="29"/>
      <c r="F31" s="75"/>
      <c r="G31" s="75"/>
      <c r="H31" s="75"/>
      <c r="I31" s="90"/>
    </row>
    <row r="32" spans="1:9" s="130" customFormat="1" ht="27.75" customHeight="1">
      <c r="A32" s="102" t="s">
        <v>11</v>
      </c>
      <c r="B32" s="103"/>
      <c r="C32" s="104"/>
      <c r="D32" s="105"/>
      <c r="E32" s="105"/>
      <c r="F32" s="86">
        <f>F33</f>
        <v>50000</v>
      </c>
      <c r="G32" s="86">
        <f>G33</f>
        <v>2987</v>
      </c>
      <c r="H32" s="86">
        <f>H33+H36</f>
        <v>0</v>
      </c>
      <c r="I32" s="91"/>
    </row>
    <row r="33" spans="1:9" s="130" customFormat="1" ht="34.5" customHeight="1">
      <c r="A33" s="100" t="s">
        <v>147</v>
      </c>
      <c r="B33" s="15"/>
      <c r="C33" s="17"/>
      <c r="D33" s="17"/>
      <c r="E33" s="17"/>
      <c r="F33" s="82">
        <f>F34+F36</f>
        <v>50000</v>
      </c>
      <c r="G33" s="82">
        <f>G34+G36</f>
        <v>2987</v>
      </c>
      <c r="H33" s="82">
        <f>H35</f>
        <v>0</v>
      </c>
      <c r="I33" s="92"/>
    </row>
    <row r="34" spans="1:9" s="127" customFormat="1" ht="27.75" customHeight="1" thickBot="1">
      <c r="A34" s="141" t="s">
        <v>156</v>
      </c>
      <c r="B34" s="137"/>
      <c r="C34" s="138"/>
      <c r="D34" s="138"/>
      <c r="E34" s="138"/>
      <c r="F34" s="89">
        <f>F35</f>
        <v>50000</v>
      </c>
      <c r="G34" s="89">
        <f>G35</f>
        <v>0</v>
      </c>
      <c r="H34" s="89">
        <f>H35</f>
        <v>0</v>
      </c>
      <c r="I34" s="139"/>
    </row>
    <row r="35" spans="1:9" s="127" customFormat="1" ht="28.5" customHeight="1">
      <c r="A35" s="78" t="s">
        <v>157</v>
      </c>
      <c r="B35" s="23" t="s">
        <v>6</v>
      </c>
      <c r="C35" s="21">
        <v>91</v>
      </c>
      <c r="D35" s="29">
        <v>91</v>
      </c>
      <c r="E35" s="29">
        <v>101</v>
      </c>
      <c r="F35" s="75">
        <v>50000</v>
      </c>
      <c r="G35" s="75">
        <v>0</v>
      </c>
      <c r="H35" s="75">
        <v>0</v>
      </c>
      <c r="I35" s="90"/>
    </row>
    <row r="36" spans="1:9" s="127" customFormat="1" ht="28.5" customHeight="1">
      <c r="A36" s="81" t="s">
        <v>166</v>
      </c>
      <c r="B36" s="19"/>
      <c r="C36" s="21"/>
      <c r="D36" s="29"/>
      <c r="E36" s="29"/>
      <c r="F36" s="75">
        <f>F37+F38</f>
        <v>0</v>
      </c>
      <c r="G36" s="75">
        <f>G37+G38</f>
        <v>2987</v>
      </c>
      <c r="H36" s="75">
        <f>H37+H38</f>
        <v>0</v>
      </c>
      <c r="I36" s="90"/>
    </row>
    <row r="37" spans="1:9" s="127" customFormat="1" ht="28.5" customHeight="1">
      <c r="A37" s="78" t="s">
        <v>167</v>
      </c>
      <c r="B37" s="19" t="s">
        <v>17</v>
      </c>
      <c r="C37" s="21">
        <v>90</v>
      </c>
      <c r="D37" s="29">
        <v>90</v>
      </c>
      <c r="E37" s="29">
        <v>91</v>
      </c>
      <c r="F37" s="75">
        <v>0</v>
      </c>
      <c r="G37" s="75">
        <v>1523</v>
      </c>
      <c r="H37" s="75">
        <v>0</v>
      </c>
      <c r="I37" s="90"/>
    </row>
    <row r="38" spans="1:9" s="131" customFormat="1" ht="28.5" customHeight="1">
      <c r="A38" s="78" t="s">
        <v>157</v>
      </c>
      <c r="B38" s="19" t="s">
        <v>17</v>
      </c>
      <c r="C38" s="21">
        <v>91</v>
      </c>
      <c r="D38" s="29">
        <v>91</v>
      </c>
      <c r="E38" s="29">
        <v>91</v>
      </c>
      <c r="F38" s="75">
        <v>0</v>
      </c>
      <c r="G38" s="75">
        <v>1464</v>
      </c>
      <c r="H38" s="75">
        <v>0</v>
      </c>
      <c r="I38" s="90"/>
    </row>
    <row r="39" spans="1:9" s="130" customFormat="1" ht="27" customHeight="1">
      <c r="A39" s="102" t="s">
        <v>15</v>
      </c>
      <c r="B39" s="103"/>
      <c r="C39" s="104"/>
      <c r="D39" s="105"/>
      <c r="E39" s="105"/>
      <c r="F39" s="86">
        <f>F40+F44</f>
        <v>3741600</v>
      </c>
      <c r="G39" s="86">
        <f>G40+G44</f>
        <v>600000</v>
      </c>
      <c r="H39" s="86">
        <f>H40+H44</f>
        <v>105895</v>
      </c>
      <c r="I39" s="91"/>
    </row>
    <row r="40" spans="1:9" s="127" customFormat="1" ht="25.5" customHeight="1">
      <c r="A40" s="100" t="s">
        <v>16</v>
      </c>
      <c r="B40" s="15"/>
      <c r="C40" s="17"/>
      <c r="D40" s="17"/>
      <c r="E40" s="17"/>
      <c r="F40" s="82">
        <f>SUM(F41:F43)</f>
        <v>3741600</v>
      </c>
      <c r="G40" s="82">
        <f>SUM(G41:G43)</f>
        <v>600000</v>
      </c>
      <c r="H40" s="82">
        <f>SUM(H41:H43)</f>
        <v>0</v>
      </c>
      <c r="I40" s="92"/>
    </row>
    <row r="41" spans="1:9" s="127" customFormat="1" ht="35.25" customHeight="1">
      <c r="A41" s="80" t="s">
        <v>174</v>
      </c>
      <c r="B41" s="59" t="s">
        <v>106</v>
      </c>
      <c r="C41" s="21">
        <v>91</v>
      </c>
      <c r="D41" s="29">
        <v>94</v>
      </c>
      <c r="E41" s="29">
        <v>94</v>
      </c>
      <c r="F41" s="75">
        <v>241600</v>
      </c>
      <c r="G41" s="82">
        <v>0</v>
      </c>
      <c r="H41" s="82">
        <v>0</v>
      </c>
      <c r="I41" s="90"/>
    </row>
    <row r="42" spans="1:9" s="127" customFormat="1" ht="36" customHeight="1">
      <c r="A42" s="80" t="s">
        <v>175</v>
      </c>
      <c r="B42" s="59" t="s">
        <v>6</v>
      </c>
      <c r="C42" s="21" t="s">
        <v>108</v>
      </c>
      <c r="D42" s="29">
        <v>95</v>
      </c>
      <c r="E42" s="29">
        <v>119</v>
      </c>
      <c r="F42" s="75">
        <v>3500000</v>
      </c>
      <c r="G42" s="82">
        <v>0</v>
      </c>
      <c r="H42" s="82">
        <v>0</v>
      </c>
      <c r="I42" s="90"/>
    </row>
    <row r="43" spans="1:9" s="130" customFormat="1" ht="36.75" customHeight="1">
      <c r="A43" s="80" t="s">
        <v>176</v>
      </c>
      <c r="B43" s="59" t="s">
        <v>6</v>
      </c>
      <c r="C43" s="21" t="s">
        <v>107</v>
      </c>
      <c r="D43" s="29">
        <v>89</v>
      </c>
      <c r="E43" s="29">
        <v>113</v>
      </c>
      <c r="F43" s="75">
        <v>0</v>
      </c>
      <c r="G43" s="82">
        <v>600000</v>
      </c>
      <c r="H43" s="82">
        <v>0</v>
      </c>
      <c r="I43" s="90"/>
    </row>
    <row r="44" spans="1:9" s="127" customFormat="1" ht="28.5" customHeight="1">
      <c r="A44" s="100" t="s">
        <v>27</v>
      </c>
      <c r="B44" s="15"/>
      <c r="C44" s="17"/>
      <c r="D44" s="17"/>
      <c r="E44" s="17"/>
      <c r="F44" s="82">
        <f>SUM(F45:F46)</f>
        <v>0</v>
      </c>
      <c r="G44" s="82">
        <f>SUM(G45:G46)</f>
        <v>0</v>
      </c>
      <c r="H44" s="82">
        <f>SUM(H45:H46)</f>
        <v>105895</v>
      </c>
      <c r="I44" s="92"/>
    </row>
    <row r="45" spans="1:9" s="127" customFormat="1" ht="51.75" customHeight="1">
      <c r="A45" s="80" t="s">
        <v>177</v>
      </c>
      <c r="B45" s="58" t="s">
        <v>138</v>
      </c>
      <c r="C45" s="21">
        <v>56</v>
      </c>
      <c r="D45" s="29">
        <v>64</v>
      </c>
      <c r="E45" s="29">
        <v>94</v>
      </c>
      <c r="F45" s="75">
        <v>0</v>
      </c>
      <c r="G45" s="82">
        <v>0</v>
      </c>
      <c r="H45" s="82">
        <v>33500</v>
      </c>
      <c r="I45" s="90"/>
    </row>
    <row r="46" spans="1:9" s="131" customFormat="1" ht="37.5" customHeight="1">
      <c r="A46" s="80" t="s">
        <v>178</v>
      </c>
      <c r="B46" s="60" t="s">
        <v>109</v>
      </c>
      <c r="C46" s="21">
        <v>87</v>
      </c>
      <c r="D46" s="29">
        <v>87</v>
      </c>
      <c r="E46" s="29">
        <v>102</v>
      </c>
      <c r="F46" s="75">
        <v>0</v>
      </c>
      <c r="G46" s="82">
        <v>0</v>
      </c>
      <c r="H46" s="82">
        <v>72395</v>
      </c>
      <c r="I46" s="90"/>
    </row>
    <row r="47" spans="1:9" s="130" customFormat="1" ht="27.75" customHeight="1">
      <c r="A47" s="102" t="s">
        <v>110</v>
      </c>
      <c r="B47" s="103"/>
      <c r="C47" s="104"/>
      <c r="D47" s="105"/>
      <c r="E47" s="105"/>
      <c r="F47" s="86">
        <f>SUM(F48)</f>
        <v>24234836</v>
      </c>
      <c r="G47" s="86">
        <f>SUM(G48)</f>
        <v>0</v>
      </c>
      <c r="H47" s="86">
        <f>SUM(H48)</f>
        <v>0</v>
      </c>
      <c r="I47" s="91"/>
    </row>
    <row r="48" spans="1:9" s="127" customFormat="1" ht="25.5" customHeight="1">
      <c r="A48" s="100" t="s">
        <v>19</v>
      </c>
      <c r="B48" s="15"/>
      <c r="C48" s="17"/>
      <c r="D48" s="17"/>
      <c r="E48" s="17"/>
      <c r="F48" s="82">
        <f>SUM(F50:F54)</f>
        <v>24234836</v>
      </c>
      <c r="G48" s="82">
        <f>SUM(G50:G54)</f>
        <v>0</v>
      </c>
      <c r="H48" s="82">
        <f>SUM(H50:H54)</f>
        <v>0</v>
      </c>
      <c r="I48" s="92"/>
    </row>
    <row r="49" spans="1:9" s="127" customFormat="1" ht="46.5" customHeight="1">
      <c r="A49" s="81" t="s">
        <v>39</v>
      </c>
      <c r="B49" s="58" t="s">
        <v>139</v>
      </c>
      <c r="C49" s="21"/>
      <c r="D49" s="21"/>
      <c r="E49" s="29"/>
      <c r="F49" s="75">
        <f>F48</f>
        <v>24234836</v>
      </c>
      <c r="G49" s="75">
        <f>G48</f>
        <v>0</v>
      </c>
      <c r="H49" s="75">
        <f>H48</f>
        <v>0</v>
      </c>
      <c r="I49" s="90"/>
    </row>
    <row r="50" spans="1:9" s="127" customFormat="1" ht="38.25" customHeight="1">
      <c r="A50" s="80" t="s">
        <v>133</v>
      </c>
      <c r="B50" s="23" t="s">
        <v>20</v>
      </c>
      <c r="C50" s="21">
        <v>91</v>
      </c>
      <c r="D50" s="21">
        <v>111</v>
      </c>
      <c r="E50" s="29">
        <v>111</v>
      </c>
      <c r="F50" s="75">
        <v>5400000</v>
      </c>
      <c r="G50" s="82">
        <v>0</v>
      </c>
      <c r="H50" s="82">
        <v>0</v>
      </c>
      <c r="I50" s="90"/>
    </row>
    <row r="51" spans="1:9" s="127" customFormat="1" ht="37.5" customHeight="1">
      <c r="A51" s="80" t="s">
        <v>134</v>
      </c>
      <c r="B51" s="23"/>
      <c r="C51" s="21">
        <v>91</v>
      </c>
      <c r="D51" s="21">
        <v>111</v>
      </c>
      <c r="E51" s="29">
        <v>111</v>
      </c>
      <c r="F51" s="75">
        <v>2500000</v>
      </c>
      <c r="G51" s="82">
        <v>0</v>
      </c>
      <c r="H51" s="82">
        <v>0</v>
      </c>
      <c r="I51" s="90"/>
    </row>
    <row r="52" spans="1:14" s="127" customFormat="1" ht="36.75" customHeight="1">
      <c r="A52" s="80" t="s">
        <v>158</v>
      </c>
      <c r="B52" s="23"/>
      <c r="C52" s="21">
        <v>91</v>
      </c>
      <c r="D52" s="21">
        <v>111</v>
      </c>
      <c r="E52" s="29">
        <v>111</v>
      </c>
      <c r="F52" s="75">
        <v>2100000</v>
      </c>
      <c r="G52" s="82">
        <v>0</v>
      </c>
      <c r="H52" s="82">
        <v>0</v>
      </c>
      <c r="I52" s="90"/>
      <c r="N52" s="77"/>
    </row>
    <row r="53" spans="1:9" s="127" customFormat="1" ht="36.75" customHeight="1">
      <c r="A53" s="80" t="s">
        <v>159</v>
      </c>
      <c r="B53" s="41"/>
      <c r="C53" s="21">
        <v>91</v>
      </c>
      <c r="D53" s="42">
        <v>94</v>
      </c>
      <c r="E53" s="42">
        <v>95</v>
      </c>
      <c r="F53" s="75">
        <v>14083051</v>
      </c>
      <c r="G53" s="82">
        <v>0</v>
      </c>
      <c r="H53" s="82">
        <v>0</v>
      </c>
      <c r="I53" s="90"/>
    </row>
    <row r="54" spans="1:9" s="132" customFormat="1" ht="36.75" customHeight="1">
      <c r="A54" s="80" t="s">
        <v>161</v>
      </c>
      <c r="B54" s="41"/>
      <c r="C54" s="21">
        <v>91</v>
      </c>
      <c r="D54" s="21">
        <v>111</v>
      </c>
      <c r="E54" s="42">
        <v>111</v>
      </c>
      <c r="F54" s="75">
        <v>151785</v>
      </c>
      <c r="G54" s="82">
        <v>0</v>
      </c>
      <c r="H54" s="82">
        <v>0</v>
      </c>
      <c r="I54" s="90"/>
    </row>
    <row r="55" spans="1:9" s="130" customFormat="1" ht="35.25" customHeight="1">
      <c r="A55" s="134" t="s">
        <v>21</v>
      </c>
      <c r="B55" s="103"/>
      <c r="C55" s="135"/>
      <c r="D55" s="136"/>
      <c r="E55" s="136"/>
      <c r="F55" s="86">
        <f aca="true" t="shared" si="0" ref="F55:H56">F56</f>
        <v>0</v>
      </c>
      <c r="G55" s="86">
        <f t="shared" si="0"/>
        <v>0</v>
      </c>
      <c r="H55" s="86">
        <f t="shared" si="0"/>
        <v>3170</v>
      </c>
      <c r="I55" s="91"/>
    </row>
    <row r="56" spans="1:9" s="127" customFormat="1" ht="27.75" customHeight="1">
      <c r="A56" s="100" t="s">
        <v>22</v>
      </c>
      <c r="B56" s="15"/>
      <c r="C56" s="17"/>
      <c r="D56" s="17"/>
      <c r="E56" s="17"/>
      <c r="F56" s="82">
        <f t="shared" si="0"/>
        <v>0</v>
      </c>
      <c r="G56" s="82">
        <f t="shared" si="0"/>
        <v>0</v>
      </c>
      <c r="H56" s="82">
        <f t="shared" si="0"/>
        <v>3170</v>
      </c>
      <c r="I56" s="92"/>
    </row>
    <row r="57" spans="1:9" s="131" customFormat="1" ht="30" customHeight="1" thickBot="1">
      <c r="A57" s="133" t="s">
        <v>135</v>
      </c>
      <c r="B57" s="65" t="s">
        <v>140</v>
      </c>
      <c r="C57" s="109">
        <v>59</v>
      </c>
      <c r="D57" s="109">
        <v>59</v>
      </c>
      <c r="E57" s="110">
        <v>92</v>
      </c>
      <c r="F57" s="111">
        <v>0</v>
      </c>
      <c r="G57" s="89">
        <v>0</v>
      </c>
      <c r="H57" s="89">
        <v>3170</v>
      </c>
      <c r="I57" s="112"/>
    </row>
    <row r="58" spans="1:9" s="130" customFormat="1" ht="26.25" customHeight="1">
      <c r="A58" s="102" t="s">
        <v>111</v>
      </c>
      <c r="B58" s="103"/>
      <c r="C58" s="104"/>
      <c r="D58" s="105"/>
      <c r="E58" s="105"/>
      <c r="F58" s="86">
        <f>F59</f>
        <v>16307948</v>
      </c>
      <c r="G58" s="86">
        <f>G59</f>
        <v>1000000</v>
      </c>
      <c r="H58" s="86">
        <f>H59</f>
        <v>0</v>
      </c>
      <c r="I58" s="91"/>
    </row>
    <row r="59" spans="1:9" s="127" customFormat="1" ht="34.5" customHeight="1">
      <c r="A59" s="100" t="s">
        <v>153</v>
      </c>
      <c r="B59" s="15"/>
      <c r="C59" s="17"/>
      <c r="D59" s="17"/>
      <c r="E59" s="17"/>
      <c r="F59" s="82">
        <f>F60+F61+F64</f>
        <v>16307948</v>
      </c>
      <c r="G59" s="82">
        <f>G60+G61+G64</f>
        <v>1000000</v>
      </c>
      <c r="H59" s="82">
        <f>H60+H61+H64</f>
        <v>0</v>
      </c>
      <c r="I59" s="92"/>
    </row>
    <row r="60" spans="1:9" s="127" customFormat="1" ht="34.5" customHeight="1">
      <c r="A60" s="80" t="s">
        <v>183</v>
      </c>
      <c r="B60" s="59" t="s">
        <v>6</v>
      </c>
      <c r="C60" s="21">
        <v>91</v>
      </c>
      <c r="D60" s="29">
        <v>97</v>
      </c>
      <c r="E60" s="29">
        <v>111</v>
      </c>
      <c r="F60" s="75">
        <v>662751</v>
      </c>
      <c r="G60" s="82">
        <v>0</v>
      </c>
      <c r="H60" s="82">
        <v>0</v>
      </c>
      <c r="I60" s="90"/>
    </row>
    <row r="61" spans="1:9" s="127" customFormat="1" ht="34.5" customHeight="1">
      <c r="A61" s="80" t="s">
        <v>136</v>
      </c>
      <c r="B61" s="59"/>
      <c r="C61" s="21"/>
      <c r="D61" s="29"/>
      <c r="E61" s="29"/>
      <c r="F61" s="75">
        <f>F62+F63</f>
        <v>1606375</v>
      </c>
      <c r="G61" s="75">
        <f>G62+G63</f>
        <v>1000000</v>
      </c>
      <c r="H61" s="75">
        <f>H62+H63</f>
        <v>0</v>
      </c>
      <c r="I61" s="90"/>
    </row>
    <row r="62" spans="1:9" s="127" customFormat="1" ht="34.5" customHeight="1">
      <c r="A62" s="80" t="s">
        <v>148</v>
      </c>
      <c r="B62" s="59" t="s">
        <v>116</v>
      </c>
      <c r="C62" s="21" t="s">
        <v>117</v>
      </c>
      <c r="D62" s="29">
        <v>92</v>
      </c>
      <c r="E62" s="29">
        <v>108</v>
      </c>
      <c r="F62" s="75">
        <v>0</v>
      </c>
      <c r="G62" s="82">
        <v>1000000</v>
      </c>
      <c r="H62" s="82">
        <v>0</v>
      </c>
      <c r="I62" s="90"/>
    </row>
    <row r="63" spans="1:9" s="127" customFormat="1" ht="34.5" customHeight="1">
      <c r="A63" s="80" t="s">
        <v>160</v>
      </c>
      <c r="B63" s="59" t="s">
        <v>6</v>
      </c>
      <c r="C63" s="21">
        <v>91</v>
      </c>
      <c r="D63" s="29">
        <v>97</v>
      </c>
      <c r="E63" s="29">
        <v>111</v>
      </c>
      <c r="F63" s="75">
        <v>1606375</v>
      </c>
      <c r="G63" s="82">
        <v>0</v>
      </c>
      <c r="H63" s="82">
        <v>0</v>
      </c>
      <c r="I63" s="90"/>
    </row>
    <row r="64" spans="1:9" s="131" customFormat="1" ht="34.5" customHeight="1">
      <c r="A64" s="80" t="s">
        <v>184</v>
      </c>
      <c r="B64" s="59" t="s">
        <v>6</v>
      </c>
      <c r="C64" s="21">
        <v>91</v>
      </c>
      <c r="D64" s="29">
        <v>97</v>
      </c>
      <c r="E64" s="29">
        <v>111</v>
      </c>
      <c r="F64" s="75">
        <v>14038822</v>
      </c>
      <c r="G64" s="82">
        <v>0</v>
      </c>
      <c r="H64" s="82">
        <v>0</v>
      </c>
      <c r="I64" s="90"/>
    </row>
    <row r="65" spans="1:9" s="130" customFormat="1" ht="26.25" customHeight="1">
      <c r="A65" s="102" t="s">
        <v>112</v>
      </c>
      <c r="B65" s="103"/>
      <c r="C65" s="104"/>
      <c r="D65" s="105"/>
      <c r="E65" s="105"/>
      <c r="F65" s="86">
        <f>F66</f>
        <v>250000</v>
      </c>
      <c r="G65" s="86">
        <f aca="true" t="shared" si="1" ref="F65:H66">G66</f>
        <v>0</v>
      </c>
      <c r="H65" s="86">
        <f t="shared" si="1"/>
        <v>0</v>
      </c>
      <c r="I65" s="91"/>
    </row>
    <row r="66" spans="1:9" s="127" customFormat="1" ht="26.25" customHeight="1">
      <c r="A66" s="100" t="s">
        <v>144</v>
      </c>
      <c r="B66" s="15"/>
      <c r="C66" s="17"/>
      <c r="D66" s="17"/>
      <c r="E66" s="17"/>
      <c r="F66" s="82">
        <f t="shared" si="1"/>
        <v>250000</v>
      </c>
      <c r="G66" s="82">
        <f t="shared" si="1"/>
        <v>0</v>
      </c>
      <c r="H66" s="82">
        <f t="shared" si="1"/>
        <v>0</v>
      </c>
      <c r="I66" s="92"/>
    </row>
    <row r="67" spans="1:9" s="131" customFormat="1" ht="59.25" customHeight="1">
      <c r="A67" s="78" t="s">
        <v>137</v>
      </c>
      <c r="B67" s="60" t="s">
        <v>141</v>
      </c>
      <c r="C67" s="21">
        <v>91</v>
      </c>
      <c r="D67" s="17"/>
      <c r="E67" s="17"/>
      <c r="F67" s="75">
        <v>250000</v>
      </c>
      <c r="G67" s="82">
        <v>0</v>
      </c>
      <c r="H67" s="82">
        <v>0</v>
      </c>
      <c r="I67" s="140" t="s">
        <v>151</v>
      </c>
    </row>
    <row r="68" spans="1:9" s="130" customFormat="1" ht="27" customHeight="1">
      <c r="A68" s="102" t="s">
        <v>113</v>
      </c>
      <c r="B68" s="103"/>
      <c r="C68" s="104"/>
      <c r="D68" s="105"/>
      <c r="E68" s="105"/>
      <c r="F68" s="86">
        <f aca="true" t="shared" si="2" ref="F68:H69">F69</f>
        <v>564188</v>
      </c>
      <c r="G68" s="86">
        <f t="shared" si="2"/>
        <v>2250418</v>
      </c>
      <c r="H68" s="86">
        <f t="shared" si="2"/>
        <v>0</v>
      </c>
      <c r="I68" s="91"/>
    </row>
    <row r="69" spans="1:9" s="127" customFormat="1" ht="34.5" customHeight="1">
      <c r="A69" s="100" t="s">
        <v>143</v>
      </c>
      <c r="B69" s="15"/>
      <c r="C69" s="17"/>
      <c r="D69" s="17"/>
      <c r="E69" s="17"/>
      <c r="F69" s="82">
        <f>F70</f>
        <v>564188</v>
      </c>
      <c r="G69" s="82">
        <f t="shared" si="2"/>
        <v>2250418</v>
      </c>
      <c r="H69" s="82">
        <f t="shared" si="2"/>
        <v>0</v>
      </c>
      <c r="I69" s="92"/>
    </row>
    <row r="70" spans="1:9" s="127" customFormat="1" ht="26.25" customHeight="1">
      <c r="A70" s="81" t="s">
        <v>154</v>
      </c>
      <c r="B70" s="59" t="s">
        <v>116</v>
      </c>
      <c r="C70" s="21" t="s">
        <v>123</v>
      </c>
      <c r="D70" s="21">
        <v>72</v>
      </c>
      <c r="E70" s="21">
        <v>111</v>
      </c>
      <c r="F70" s="82">
        <v>564188</v>
      </c>
      <c r="G70" s="82">
        <v>2250418</v>
      </c>
      <c r="H70" s="82">
        <v>0</v>
      </c>
      <c r="I70" s="91"/>
    </row>
    <row r="71" spans="1:9" s="115" customFormat="1" ht="24.75" customHeight="1">
      <c r="A71" s="119"/>
      <c r="B71" s="116"/>
      <c r="C71" s="118"/>
      <c r="D71" s="114"/>
      <c r="E71" s="114"/>
      <c r="F71" s="113"/>
      <c r="G71" s="113"/>
      <c r="H71" s="113"/>
      <c r="I71" s="117"/>
    </row>
    <row r="72" spans="1:9" s="115" customFormat="1" ht="24.75" customHeight="1">
      <c r="A72" s="119"/>
      <c r="B72" s="116"/>
      <c r="C72" s="118"/>
      <c r="D72" s="114"/>
      <c r="E72" s="114"/>
      <c r="F72" s="113"/>
      <c r="G72" s="113"/>
      <c r="H72" s="113"/>
      <c r="I72" s="117"/>
    </row>
    <row r="73" spans="1:9" s="115" customFormat="1" ht="24.75" customHeight="1">
      <c r="A73" s="119"/>
      <c r="B73" s="116"/>
      <c r="C73" s="118"/>
      <c r="D73" s="114"/>
      <c r="E73" s="114"/>
      <c r="F73" s="113"/>
      <c r="G73" s="113"/>
      <c r="H73" s="113"/>
      <c r="I73" s="117"/>
    </row>
    <row r="74" spans="1:9" s="115" customFormat="1" ht="24.75" customHeight="1">
      <c r="A74" s="119"/>
      <c r="B74" s="116"/>
      <c r="C74" s="118"/>
      <c r="D74" s="114"/>
      <c r="E74" s="114"/>
      <c r="F74" s="113"/>
      <c r="G74" s="113"/>
      <c r="H74" s="113"/>
      <c r="I74" s="117"/>
    </row>
    <row r="75" spans="1:9" s="115" customFormat="1" ht="24.75" customHeight="1">
      <c r="A75" s="119"/>
      <c r="B75" s="116"/>
      <c r="C75" s="118"/>
      <c r="D75" s="114"/>
      <c r="E75" s="114"/>
      <c r="F75" s="113"/>
      <c r="G75" s="113"/>
      <c r="H75" s="113"/>
      <c r="I75" s="117"/>
    </row>
    <row r="76" spans="1:9" s="115" customFormat="1" ht="18.75" customHeight="1">
      <c r="A76" s="119"/>
      <c r="B76" s="116"/>
      <c r="C76" s="118"/>
      <c r="D76" s="114"/>
      <c r="E76" s="114"/>
      <c r="F76" s="113"/>
      <c r="G76" s="113"/>
      <c r="H76" s="113"/>
      <c r="I76" s="117"/>
    </row>
    <row r="77" spans="1:9" s="115" customFormat="1" ht="21" customHeight="1">
      <c r="A77" s="119"/>
      <c r="B77" s="116"/>
      <c r="C77" s="118"/>
      <c r="D77" s="114"/>
      <c r="E77" s="114"/>
      <c r="F77" s="113"/>
      <c r="G77" s="113"/>
      <c r="H77" s="113"/>
      <c r="I77" s="117"/>
    </row>
    <row r="78" spans="1:9" s="126" customFormat="1" ht="22.5" customHeight="1" thickBot="1">
      <c r="A78" s="120" t="s">
        <v>150</v>
      </c>
      <c r="B78" s="121"/>
      <c r="C78" s="122"/>
      <c r="D78" s="123"/>
      <c r="E78" s="123"/>
      <c r="F78" s="124">
        <f>F68+F65+F58+F55+F47+F39+F32+F10+F5+F16</f>
        <v>123560391</v>
      </c>
      <c r="G78" s="124">
        <f>G68+G65+G58+G55+G47+G39+G32+G10+G5+G16</f>
        <v>8036996</v>
      </c>
      <c r="H78" s="124">
        <f>H68+H65+H58+H55+H47+H39+H32+H10+H5+H16</f>
        <v>38335138</v>
      </c>
      <c r="I78" s="125"/>
    </row>
    <row r="79" spans="1:9" s="107" customFormat="1" ht="17.25" customHeight="1">
      <c r="A79" s="147" t="s">
        <v>169</v>
      </c>
      <c r="B79" s="147"/>
      <c r="C79" s="147"/>
      <c r="D79" s="147"/>
      <c r="E79" s="147"/>
      <c r="F79" s="147"/>
      <c r="G79" s="147"/>
      <c r="H79" s="147"/>
      <c r="I79" s="147"/>
    </row>
    <row r="80" spans="1:9" s="107" customFormat="1" ht="17.25" customHeight="1">
      <c r="A80" s="145" t="s">
        <v>185</v>
      </c>
      <c r="B80" s="145"/>
      <c r="C80" s="145"/>
      <c r="D80" s="145"/>
      <c r="E80" s="145"/>
      <c r="F80" s="145"/>
      <c r="G80" s="145"/>
      <c r="H80" s="145"/>
      <c r="I80" s="145"/>
    </row>
    <row r="81" spans="1:9" s="107" customFormat="1" ht="17.25" customHeight="1">
      <c r="A81" s="143" t="s">
        <v>162</v>
      </c>
      <c r="B81" s="143"/>
      <c r="C81" s="143"/>
      <c r="D81" s="143"/>
      <c r="E81" s="143"/>
      <c r="F81" s="143"/>
      <c r="G81" s="143"/>
      <c r="H81" s="143"/>
      <c r="I81" s="143"/>
    </row>
    <row r="82" spans="1:9" s="107" customFormat="1" ht="17.25" customHeight="1">
      <c r="A82" s="143" t="s">
        <v>163</v>
      </c>
      <c r="B82" s="143"/>
      <c r="C82" s="148"/>
      <c r="D82" s="148"/>
      <c r="E82" s="148"/>
      <c r="F82" s="148"/>
      <c r="G82" s="148"/>
      <c r="H82" s="148"/>
      <c r="I82" s="148"/>
    </row>
    <row r="83" spans="1:9" s="107" customFormat="1" ht="17.25" customHeight="1">
      <c r="A83" s="142" t="s">
        <v>165</v>
      </c>
      <c r="B83" s="142"/>
      <c r="C83" s="142"/>
      <c r="D83" s="142"/>
      <c r="E83" s="142"/>
      <c r="F83" s="142"/>
      <c r="G83" s="142"/>
      <c r="H83" s="142"/>
      <c r="I83" s="142"/>
    </row>
    <row r="84" spans="1:9" s="107" customFormat="1" ht="17.25" customHeight="1">
      <c r="A84" s="143" t="s">
        <v>170</v>
      </c>
      <c r="B84" s="143"/>
      <c r="C84" s="143"/>
      <c r="D84" s="143"/>
      <c r="E84" s="143"/>
      <c r="F84" s="143"/>
      <c r="G84" s="143"/>
      <c r="H84" s="143"/>
      <c r="I84" s="143"/>
    </row>
    <row r="85" spans="1:9" s="107" customFormat="1" ht="17.25" customHeight="1">
      <c r="A85" s="143" t="s">
        <v>171</v>
      </c>
      <c r="B85" s="144"/>
      <c r="C85" s="144"/>
      <c r="D85" s="144"/>
      <c r="E85" s="144"/>
      <c r="F85" s="144"/>
      <c r="G85" s="144"/>
      <c r="H85" s="144"/>
      <c r="I85" s="144"/>
    </row>
    <row r="86" spans="1:9" s="107" customFormat="1" ht="17.25" customHeight="1">
      <c r="A86" s="143" t="s">
        <v>172</v>
      </c>
      <c r="B86" s="144"/>
      <c r="C86" s="144"/>
      <c r="D86" s="144"/>
      <c r="E86" s="144"/>
      <c r="F86" s="144"/>
      <c r="G86" s="144"/>
      <c r="H86" s="144"/>
      <c r="I86" s="144"/>
    </row>
    <row r="87" spans="1:9" s="107" customFormat="1" ht="17.25" customHeight="1">
      <c r="A87" s="145" t="s">
        <v>182</v>
      </c>
      <c r="B87" s="146"/>
      <c r="C87" s="146"/>
      <c r="D87" s="146"/>
      <c r="E87" s="146"/>
      <c r="F87" s="146"/>
      <c r="G87" s="146"/>
      <c r="H87" s="146"/>
      <c r="I87" s="146"/>
    </row>
    <row r="88" spans="1:9" ht="16.5">
      <c r="A88" s="142" t="s">
        <v>180</v>
      </c>
      <c r="B88" s="142"/>
      <c r="C88" s="142"/>
      <c r="D88" s="142"/>
      <c r="E88" s="142"/>
      <c r="F88" s="142"/>
      <c r="G88" s="142"/>
      <c r="H88" s="142"/>
      <c r="I88" s="142"/>
    </row>
    <row r="89" ht="16.5">
      <c r="B89"/>
    </row>
    <row r="90" ht="16.5">
      <c r="B90"/>
    </row>
    <row r="91" ht="16.5">
      <c r="B91"/>
    </row>
    <row r="92" ht="16.5">
      <c r="B92"/>
    </row>
    <row r="93" ht="16.5">
      <c r="B93"/>
    </row>
    <row r="94" spans="6:8" ht="16.5">
      <c r="F94" s="76"/>
      <c r="G94" s="76"/>
      <c r="H94" s="76"/>
    </row>
    <row r="95" spans="6:8" ht="16.5">
      <c r="F95" s="76"/>
      <c r="G95" s="76"/>
      <c r="H95" s="76"/>
    </row>
    <row r="96" spans="6:8" ht="16.5">
      <c r="F96" s="76"/>
      <c r="G96" s="76"/>
      <c r="H96" s="76"/>
    </row>
    <row r="97" spans="6:8" ht="16.5">
      <c r="F97" s="76"/>
      <c r="G97" s="76"/>
      <c r="H97" s="76"/>
    </row>
    <row r="98" spans="6:8" ht="16.5">
      <c r="F98" s="76"/>
      <c r="G98" s="76"/>
      <c r="H98" s="76"/>
    </row>
    <row r="99" spans="6:8" ht="16.5">
      <c r="F99" s="76"/>
      <c r="G99" s="76"/>
      <c r="H99" s="76"/>
    </row>
    <row r="100" spans="6:8" ht="16.5">
      <c r="F100" s="76"/>
      <c r="G100" s="76"/>
      <c r="H100" s="76"/>
    </row>
    <row r="101" spans="6:8" ht="16.5">
      <c r="F101" s="76"/>
      <c r="G101" s="76"/>
      <c r="H101" s="76"/>
    </row>
    <row r="102" spans="6:8" ht="16.5">
      <c r="F102" s="76"/>
      <c r="G102" s="76"/>
      <c r="H102" s="76"/>
    </row>
    <row r="103" spans="6:8" ht="16.5">
      <c r="F103" s="76"/>
      <c r="G103" s="76"/>
      <c r="H103" s="76"/>
    </row>
    <row r="104" spans="6:8" ht="16.5">
      <c r="F104" s="76"/>
      <c r="G104" s="76"/>
      <c r="H104" s="76"/>
    </row>
    <row r="105" spans="6:8" ht="16.5">
      <c r="F105" s="76"/>
      <c r="G105" s="76"/>
      <c r="H105" s="76"/>
    </row>
    <row r="106" spans="6:8" ht="16.5">
      <c r="F106" s="76"/>
      <c r="G106" s="76"/>
      <c r="H106" s="76"/>
    </row>
    <row r="107" spans="6:8" ht="16.5">
      <c r="F107" s="76"/>
      <c r="G107" s="76"/>
      <c r="H107" s="76"/>
    </row>
    <row r="108" spans="6:8" ht="16.5">
      <c r="F108" s="76"/>
      <c r="G108" s="76"/>
      <c r="H108" s="76"/>
    </row>
    <row r="109" spans="6:8" ht="16.5">
      <c r="F109" s="76"/>
      <c r="G109" s="76"/>
      <c r="H109" s="76"/>
    </row>
    <row r="110" spans="6:8" ht="16.5">
      <c r="F110" s="76"/>
      <c r="G110" s="76"/>
      <c r="H110" s="76"/>
    </row>
    <row r="111" spans="6:8" ht="16.5">
      <c r="F111" s="76"/>
      <c r="G111" s="76"/>
      <c r="H111" s="76"/>
    </row>
  </sheetData>
  <mergeCells count="17">
    <mergeCell ref="A1:I1"/>
    <mergeCell ref="I3:I4"/>
    <mergeCell ref="A3:A4"/>
    <mergeCell ref="B3:B4"/>
    <mergeCell ref="D3:E3"/>
    <mergeCell ref="F3:F4"/>
    <mergeCell ref="G3:H3"/>
    <mergeCell ref="A79:I79"/>
    <mergeCell ref="A81:I81"/>
    <mergeCell ref="A83:I83"/>
    <mergeCell ref="A82:I82"/>
    <mergeCell ref="A80:I80"/>
    <mergeCell ref="A88:I88"/>
    <mergeCell ref="A84:I84"/>
    <mergeCell ref="A85:I85"/>
    <mergeCell ref="A86:I86"/>
    <mergeCell ref="A87:I87"/>
  </mergeCells>
  <printOptions horizontalCentered="1"/>
  <pageMargins left="0.31496062992125984" right="0.31496062992125984" top="0.7874015748031497" bottom="0.7874015748031497" header="0.4724409448818898" footer="0.3937007874015748"/>
  <pageSetup fitToHeight="3" horizontalDpi="300" verticalDpi="300" orientation="portrait" paperSize="9" scale="91" r:id="rId1"/>
  <headerFooter alignWithMargins="0">
    <oddHeader>&amp;L&amp;"Times New Roman,標準"-&amp;R&amp;"Times New Roman,標準"-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78"/>
  <sheetViews>
    <sheetView zoomScale="75" zoomScaleNormal="75" workbookViewId="0" topLeftCell="A1">
      <selection activeCell="F8" sqref="F8"/>
    </sheetView>
  </sheetViews>
  <sheetFormatPr defaultColWidth="11.5" defaultRowHeight="15"/>
  <cols>
    <col min="1" max="1" width="25.09765625" style="0" customWidth="1"/>
    <col min="2" max="2" width="15.09765625" style="0" customWidth="1"/>
    <col min="3" max="3" width="5.09765625" style="0" customWidth="1"/>
    <col min="4" max="4" width="4.69921875" style="0" customWidth="1"/>
    <col min="5" max="5" width="4.8984375" style="0" customWidth="1"/>
    <col min="6" max="7" width="10.69921875" style="0" customWidth="1"/>
    <col min="8" max="8" width="10.8984375" style="0" customWidth="1"/>
    <col min="9" max="9" width="9.5" style="0" customWidth="1"/>
  </cols>
  <sheetData>
    <row r="1" spans="1:9" ht="33" customHeight="1">
      <c r="A1" s="162" t="s">
        <v>98</v>
      </c>
      <c r="B1" s="162"/>
      <c r="C1" s="162"/>
      <c r="D1" s="162"/>
      <c r="E1" s="162"/>
      <c r="F1" s="162"/>
      <c r="G1" s="162"/>
      <c r="H1" s="162"/>
      <c r="I1" s="162"/>
    </row>
    <row r="2" spans="1:9" ht="21" customHeight="1" thickBot="1">
      <c r="A2" s="2" t="s">
        <v>93</v>
      </c>
      <c r="B2" s="2"/>
      <c r="C2" s="2"/>
      <c r="D2" s="2"/>
      <c r="E2" s="2"/>
      <c r="F2" s="2"/>
      <c r="G2" s="2"/>
      <c r="H2" s="2"/>
      <c r="I2" s="3" t="s">
        <v>86</v>
      </c>
    </row>
    <row r="3" spans="1:9" ht="27.75" customHeight="1">
      <c r="A3" s="152" t="s">
        <v>91</v>
      </c>
      <c r="B3" s="163" t="s">
        <v>92</v>
      </c>
      <c r="C3" s="4" t="s">
        <v>0</v>
      </c>
      <c r="D3" s="156" t="s">
        <v>87</v>
      </c>
      <c r="E3" s="157"/>
      <c r="F3" s="158" t="s">
        <v>94</v>
      </c>
      <c r="G3" s="160" t="s">
        <v>95</v>
      </c>
      <c r="H3" s="161"/>
      <c r="I3" s="150" t="s">
        <v>88</v>
      </c>
    </row>
    <row r="4" spans="1:9" ht="37.5" customHeight="1">
      <c r="A4" s="153"/>
      <c r="B4" s="164"/>
      <c r="C4" s="5" t="s">
        <v>1</v>
      </c>
      <c r="D4" s="6" t="s">
        <v>89</v>
      </c>
      <c r="E4" s="6" t="s">
        <v>90</v>
      </c>
      <c r="F4" s="159"/>
      <c r="G4" s="66" t="s">
        <v>96</v>
      </c>
      <c r="H4" s="66" t="s">
        <v>97</v>
      </c>
      <c r="I4" s="151"/>
    </row>
    <row r="5" spans="1:9" ht="37.5" customHeight="1">
      <c r="A5" s="48" t="s">
        <v>34</v>
      </c>
      <c r="B5" s="11"/>
      <c r="C5" s="12"/>
      <c r="D5" s="13"/>
      <c r="E5" s="14"/>
      <c r="F5" s="55"/>
      <c r="G5" s="71"/>
      <c r="H5" s="71"/>
      <c r="I5" s="72"/>
    </row>
    <row r="6" spans="1:9" ht="37.5" customHeight="1">
      <c r="A6" s="56" t="s">
        <v>2</v>
      </c>
      <c r="B6" s="15"/>
      <c r="C6" s="16"/>
      <c r="D6" s="17"/>
      <c r="E6" s="7"/>
      <c r="F6" s="54"/>
      <c r="G6" s="70"/>
      <c r="H6" s="70"/>
      <c r="I6" s="73"/>
    </row>
    <row r="7" spans="1:9" ht="24.75" customHeight="1">
      <c r="A7" s="49" t="s">
        <v>46</v>
      </c>
      <c r="B7" s="60" t="s">
        <v>3</v>
      </c>
      <c r="C7" s="20">
        <v>51</v>
      </c>
      <c r="D7" s="21">
        <v>62</v>
      </c>
      <c r="E7" s="8">
        <v>92</v>
      </c>
      <c r="F7" s="52"/>
      <c r="G7" s="55"/>
      <c r="H7" s="55"/>
      <c r="I7" s="74"/>
    </row>
    <row r="8" spans="1:9" ht="32.25" customHeight="1">
      <c r="A8" s="51" t="s">
        <v>99</v>
      </c>
      <c r="B8" s="60" t="s">
        <v>3</v>
      </c>
      <c r="C8" s="20" t="s">
        <v>77</v>
      </c>
      <c r="D8" s="21">
        <v>54</v>
      </c>
      <c r="E8" s="8">
        <v>93</v>
      </c>
      <c r="F8" s="22"/>
      <c r="G8" s="54"/>
      <c r="H8" s="54"/>
      <c r="I8" s="67"/>
    </row>
    <row r="9" spans="1:9" ht="24.75" customHeight="1">
      <c r="A9" s="50" t="s">
        <v>4</v>
      </c>
      <c r="B9" s="19"/>
      <c r="C9" s="20"/>
      <c r="D9" s="21"/>
      <c r="E9" s="8"/>
      <c r="F9" s="55"/>
      <c r="G9" s="52"/>
      <c r="H9" s="22"/>
      <c r="I9" s="67"/>
    </row>
    <row r="10" spans="1:9" ht="24.75" customHeight="1">
      <c r="A10" s="56" t="s">
        <v>5</v>
      </c>
      <c r="B10" s="15"/>
      <c r="C10" s="16"/>
      <c r="D10" s="17"/>
      <c r="E10" s="7"/>
      <c r="F10" s="54"/>
      <c r="G10" s="22"/>
      <c r="H10" s="22"/>
      <c r="I10" s="67"/>
    </row>
    <row r="11" spans="1:9" ht="24.75" customHeight="1">
      <c r="A11" s="49" t="s">
        <v>47</v>
      </c>
      <c r="B11" s="59" t="s">
        <v>6</v>
      </c>
      <c r="C11" s="20" t="s">
        <v>78</v>
      </c>
      <c r="D11" s="24">
        <v>83</v>
      </c>
      <c r="E11" s="25">
        <v>120</v>
      </c>
      <c r="F11" s="10"/>
      <c r="G11" s="55"/>
      <c r="H11" s="55"/>
      <c r="I11" s="67"/>
    </row>
    <row r="12" spans="1:9" ht="24.75" customHeight="1">
      <c r="A12" s="49" t="s">
        <v>48</v>
      </c>
      <c r="B12" s="59" t="s">
        <v>6</v>
      </c>
      <c r="C12" s="20" t="s">
        <v>79</v>
      </c>
      <c r="D12" s="24">
        <v>86</v>
      </c>
      <c r="E12" s="25">
        <v>95</v>
      </c>
      <c r="F12" s="10"/>
      <c r="G12" s="54"/>
      <c r="H12" s="54"/>
      <c r="I12" s="68"/>
    </row>
    <row r="13" spans="1:9" ht="24.75" customHeight="1">
      <c r="A13" s="51" t="s">
        <v>49</v>
      </c>
      <c r="B13" s="58" t="s">
        <v>37</v>
      </c>
      <c r="C13" s="20" t="s">
        <v>80</v>
      </c>
      <c r="D13" s="24">
        <v>86</v>
      </c>
      <c r="E13" s="25">
        <v>95</v>
      </c>
      <c r="F13" s="10"/>
      <c r="G13" s="10"/>
      <c r="H13" s="22"/>
      <c r="I13" s="68"/>
    </row>
    <row r="14" spans="1:9" ht="24.75" customHeight="1">
      <c r="A14" s="50" t="s">
        <v>43</v>
      </c>
      <c r="B14" s="23"/>
      <c r="C14" s="20"/>
      <c r="D14" s="24"/>
      <c r="E14" s="25"/>
      <c r="F14" s="55"/>
      <c r="G14" s="10"/>
      <c r="H14" s="22"/>
      <c r="I14" s="67"/>
    </row>
    <row r="15" spans="1:9" ht="57" customHeight="1">
      <c r="A15" s="56" t="s">
        <v>69</v>
      </c>
      <c r="B15" s="15"/>
      <c r="C15" s="16"/>
      <c r="D15" s="26"/>
      <c r="E15" s="27"/>
      <c r="F15" s="54"/>
      <c r="G15" s="10"/>
      <c r="H15" s="22"/>
      <c r="I15" s="67"/>
    </row>
    <row r="16" spans="1:9" ht="24.75" customHeight="1">
      <c r="A16" s="49" t="s">
        <v>42</v>
      </c>
      <c r="B16" s="61" t="s">
        <v>71</v>
      </c>
      <c r="C16" s="20">
        <v>87</v>
      </c>
      <c r="D16" s="29">
        <v>87</v>
      </c>
      <c r="E16" s="30">
        <v>90</v>
      </c>
      <c r="F16" s="22"/>
      <c r="G16" s="55"/>
      <c r="H16" s="55"/>
      <c r="I16" s="67"/>
    </row>
    <row r="17" spans="1:59" s="28" customFormat="1" ht="24.75" customHeight="1">
      <c r="A17" s="49"/>
      <c r="B17" s="60" t="s">
        <v>72</v>
      </c>
      <c r="C17" s="20">
        <v>88</v>
      </c>
      <c r="D17" s="29">
        <v>87</v>
      </c>
      <c r="E17" s="30">
        <v>90</v>
      </c>
      <c r="F17" s="22"/>
      <c r="G17" s="54"/>
      <c r="H17" s="54"/>
      <c r="I17" s="6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28" customFormat="1" ht="24.75" customHeight="1">
      <c r="A18" s="50" t="s">
        <v>7</v>
      </c>
      <c r="B18" s="23"/>
      <c r="C18" s="20"/>
      <c r="D18" s="24"/>
      <c r="E18" s="25"/>
      <c r="F18" s="55"/>
      <c r="G18" s="22"/>
      <c r="H18" s="22"/>
      <c r="I18" s="6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28" customFormat="1" ht="24.75" customHeight="1">
      <c r="A19" s="56" t="s">
        <v>8</v>
      </c>
      <c r="B19" s="15"/>
      <c r="C19" s="16"/>
      <c r="D19" s="26"/>
      <c r="E19" s="27"/>
      <c r="F19" s="54"/>
      <c r="G19" s="22"/>
      <c r="H19" s="22"/>
      <c r="I19" s="6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9" ht="24" customHeight="1">
      <c r="A20" s="49" t="s">
        <v>50</v>
      </c>
      <c r="B20" s="60" t="s">
        <v>9</v>
      </c>
      <c r="C20" s="20" t="s">
        <v>10</v>
      </c>
      <c r="D20" s="29">
        <v>61</v>
      </c>
      <c r="E20" s="30">
        <v>100</v>
      </c>
      <c r="F20" s="10"/>
      <c r="G20" s="55"/>
      <c r="H20" s="55"/>
      <c r="I20" s="67"/>
    </row>
    <row r="21" spans="1:59" s="28" customFormat="1" ht="24" customHeight="1">
      <c r="A21" s="49"/>
      <c r="B21" s="60"/>
      <c r="C21" s="20"/>
      <c r="D21" s="29"/>
      <c r="E21" s="30"/>
      <c r="F21" s="31"/>
      <c r="G21" s="54"/>
      <c r="H21" s="54"/>
      <c r="I21" s="6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24" customHeight="1">
      <c r="A22" s="49" t="s">
        <v>51</v>
      </c>
      <c r="B22" s="60" t="s">
        <v>9</v>
      </c>
      <c r="C22" s="20" t="s">
        <v>10</v>
      </c>
      <c r="D22" s="29">
        <v>61</v>
      </c>
      <c r="E22" s="30">
        <v>100</v>
      </c>
      <c r="F22" s="10"/>
      <c r="G22" s="10"/>
      <c r="H22" s="10"/>
      <c r="I22" s="67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24" customHeight="1">
      <c r="A23" s="49"/>
      <c r="B23" s="60"/>
      <c r="C23" s="20"/>
      <c r="D23" s="29"/>
      <c r="E23" s="30"/>
      <c r="F23" s="31"/>
      <c r="G23" s="22"/>
      <c r="H23" s="22"/>
      <c r="I23" s="6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9" ht="24" customHeight="1">
      <c r="A24" s="49" t="s">
        <v>52</v>
      </c>
      <c r="B24" s="60" t="s">
        <v>9</v>
      </c>
      <c r="C24" s="20" t="s">
        <v>10</v>
      </c>
      <c r="D24" s="29">
        <v>61</v>
      </c>
      <c r="E24" s="30">
        <v>100</v>
      </c>
      <c r="F24" s="10"/>
      <c r="G24" s="10"/>
      <c r="H24" s="10"/>
      <c r="I24" s="67"/>
    </row>
    <row r="25" spans="1:9" ht="24" customHeight="1">
      <c r="A25" s="49"/>
      <c r="B25" s="60"/>
      <c r="C25" s="20"/>
      <c r="D25" s="29"/>
      <c r="E25" s="30"/>
      <c r="F25" s="31"/>
      <c r="G25" s="22"/>
      <c r="H25" s="22"/>
      <c r="I25" s="67"/>
    </row>
    <row r="26" spans="1:9" ht="24" customHeight="1">
      <c r="A26" s="49" t="s">
        <v>53</v>
      </c>
      <c r="B26" s="60" t="s">
        <v>9</v>
      </c>
      <c r="C26" s="20" t="s">
        <v>10</v>
      </c>
      <c r="D26" s="29">
        <v>61</v>
      </c>
      <c r="E26" s="30">
        <v>100</v>
      </c>
      <c r="F26" s="10"/>
      <c r="G26" s="10"/>
      <c r="H26" s="10"/>
      <c r="I26" s="67"/>
    </row>
    <row r="27" spans="1:9" ht="24" customHeight="1">
      <c r="A27" s="32"/>
      <c r="B27" s="19"/>
      <c r="C27" s="20"/>
      <c r="D27" s="29"/>
      <c r="E27" s="30"/>
      <c r="F27" s="31"/>
      <c r="G27" s="22"/>
      <c r="H27" s="22"/>
      <c r="I27" s="67"/>
    </row>
    <row r="28" spans="1:9" ht="24" customHeight="1">
      <c r="A28" s="57" t="s">
        <v>30</v>
      </c>
      <c r="B28" s="19" t="s">
        <v>9</v>
      </c>
      <c r="C28" s="20">
        <v>50</v>
      </c>
      <c r="D28" s="29">
        <v>51</v>
      </c>
      <c r="E28" s="30">
        <v>100</v>
      </c>
      <c r="F28" s="54"/>
      <c r="G28" s="10"/>
      <c r="H28" s="10"/>
      <c r="I28" s="67"/>
    </row>
    <row r="29" spans="1:9" ht="24" customHeight="1">
      <c r="A29" s="50" t="s">
        <v>11</v>
      </c>
      <c r="B29" s="19"/>
      <c r="C29" s="20"/>
      <c r="D29" s="29"/>
      <c r="E29" s="30"/>
      <c r="F29" s="55"/>
      <c r="G29" s="22"/>
      <c r="H29" s="22"/>
      <c r="I29" s="67"/>
    </row>
    <row r="30" spans="1:9" ht="24" customHeight="1">
      <c r="A30" s="56" t="s">
        <v>12</v>
      </c>
      <c r="B30" s="19"/>
      <c r="C30" s="20"/>
      <c r="D30" s="29"/>
      <c r="E30" s="30"/>
      <c r="F30" s="54"/>
      <c r="G30" s="54"/>
      <c r="H30" s="54"/>
      <c r="I30" s="67"/>
    </row>
    <row r="31" spans="1:9" ht="24" customHeight="1">
      <c r="A31" s="49" t="s">
        <v>54</v>
      </c>
      <c r="B31" s="33"/>
      <c r="C31" s="17"/>
      <c r="D31" s="17"/>
      <c r="E31" s="17"/>
      <c r="F31" s="10"/>
      <c r="G31" s="55"/>
      <c r="H31" s="55"/>
      <c r="I31" s="67"/>
    </row>
    <row r="32" spans="1:9" ht="24" customHeight="1">
      <c r="A32" s="18" t="s">
        <v>13</v>
      </c>
      <c r="B32" s="23" t="s">
        <v>6</v>
      </c>
      <c r="C32" s="20">
        <v>90</v>
      </c>
      <c r="D32" s="29">
        <v>91</v>
      </c>
      <c r="E32" s="30">
        <v>118</v>
      </c>
      <c r="F32" s="10"/>
      <c r="G32" s="10"/>
      <c r="H32" s="22"/>
      <c r="I32" s="67"/>
    </row>
    <row r="33" spans="1:9" ht="24" customHeight="1" thickBot="1">
      <c r="A33" s="63" t="s">
        <v>55</v>
      </c>
      <c r="B33" s="35"/>
      <c r="C33" s="36"/>
      <c r="D33" s="37"/>
      <c r="E33" s="38"/>
      <c r="F33" s="39"/>
      <c r="G33" s="39"/>
      <c r="H33" s="53"/>
      <c r="I33" s="69"/>
    </row>
    <row r="34" spans="1:6" ht="31.5">
      <c r="A34" s="40" t="s">
        <v>36</v>
      </c>
      <c r="B34" s="23" t="s">
        <v>6</v>
      </c>
      <c r="C34" s="20">
        <v>90</v>
      </c>
      <c r="D34" s="29">
        <v>95</v>
      </c>
      <c r="E34" s="30">
        <v>97</v>
      </c>
      <c r="F34" s="10"/>
    </row>
    <row r="35" spans="1:6" ht="31.5">
      <c r="A35" s="49" t="s">
        <v>56</v>
      </c>
      <c r="B35" s="23"/>
      <c r="C35" s="20"/>
      <c r="D35" s="29"/>
      <c r="E35" s="30"/>
      <c r="F35" s="10"/>
    </row>
    <row r="36" spans="1:6" ht="16.5">
      <c r="A36" s="18" t="s">
        <v>31</v>
      </c>
      <c r="B36" s="23" t="s">
        <v>6</v>
      </c>
      <c r="C36" s="20">
        <v>90</v>
      </c>
      <c r="D36" s="29">
        <v>93</v>
      </c>
      <c r="E36" s="30">
        <v>123</v>
      </c>
      <c r="F36" s="10"/>
    </row>
    <row r="37" spans="1:6" ht="31.5">
      <c r="A37" s="49" t="s">
        <v>57</v>
      </c>
      <c r="B37" s="33"/>
      <c r="C37" s="17"/>
      <c r="D37" s="17"/>
      <c r="E37" s="17"/>
      <c r="F37" s="34"/>
    </row>
    <row r="38" spans="1:6" ht="16.5">
      <c r="A38" s="18" t="s">
        <v>14</v>
      </c>
      <c r="B38" s="23" t="s">
        <v>6</v>
      </c>
      <c r="C38" s="20">
        <v>88</v>
      </c>
      <c r="D38" s="29">
        <v>89</v>
      </c>
      <c r="E38" s="30">
        <v>91</v>
      </c>
      <c r="F38" s="10"/>
    </row>
    <row r="39" spans="1:6" ht="16.5">
      <c r="A39" s="50" t="s">
        <v>15</v>
      </c>
      <c r="B39" s="23"/>
      <c r="C39" s="20"/>
      <c r="D39" s="29"/>
      <c r="E39" s="30"/>
      <c r="F39" s="55"/>
    </row>
    <row r="40" spans="1:6" ht="16.5">
      <c r="A40" s="56" t="s">
        <v>16</v>
      </c>
      <c r="B40" s="33"/>
      <c r="C40" s="16"/>
      <c r="D40" s="26"/>
      <c r="E40" s="27"/>
      <c r="F40" s="54"/>
    </row>
    <row r="41" spans="1:6" ht="31.5">
      <c r="A41" s="49" t="s">
        <v>58</v>
      </c>
      <c r="B41" s="59" t="s">
        <v>70</v>
      </c>
      <c r="C41" s="20">
        <v>90</v>
      </c>
      <c r="D41" s="29">
        <v>93</v>
      </c>
      <c r="E41" s="30">
        <v>93</v>
      </c>
      <c r="F41" s="22"/>
    </row>
    <row r="42" spans="1:6" ht="47.25">
      <c r="A42" s="49" t="s">
        <v>66</v>
      </c>
      <c r="B42" s="59" t="s">
        <v>70</v>
      </c>
      <c r="C42" s="20">
        <v>90</v>
      </c>
      <c r="D42" s="29">
        <v>93</v>
      </c>
      <c r="E42" s="30">
        <v>93</v>
      </c>
      <c r="F42" s="22"/>
    </row>
    <row r="43" spans="1:6" ht="31.5">
      <c r="A43" s="49" t="s">
        <v>59</v>
      </c>
      <c r="B43" s="59" t="s">
        <v>17</v>
      </c>
      <c r="C43" s="20" t="s">
        <v>81</v>
      </c>
      <c r="D43" s="29">
        <v>89</v>
      </c>
      <c r="E43" s="30">
        <v>113</v>
      </c>
      <c r="F43" s="22"/>
    </row>
    <row r="44" spans="1:6" ht="31.5">
      <c r="A44" s="49" t="s">
        <v>85</v>
      </c>
      <c r="B44" s="59" t="s">
        <v>17</v>
      </c>
      <c r="C44" s="20" t="s">
        <v>84</v>
      </c>
      <c r="D44" s="29">
        <v>95</v>
      </c>
      <c r="E44" s="30">
        <v>119</v>
      </c>
      <c r="F44" s="22"/>
    </row>
    <row r="45" spans="1:6" ht="16.5">
      <c r="A45" s="56" t="s">
        <v>27</v>
      </c>
      <c r="B45" s="59"/>
      <c r="C45" s="20"/>
      <c r="D45" s="29"/>
      <c r="E45" s="30"/>
      <c r="F45" s="54"/>
    </row>
    <row r="46" spans="1:6" ht="47.25">
      <c r="A46" s="49" t="s">
        <v>60</v>
      </c>
      <c r="B46" s="58" t="s">
        <v>28</v>
      </c>
      <c r="C46" s="20">
        <v>56</v>
      </c>
      <c r="D46" s="29">
        <v>64</v>
      </c>
      <c r="E46" s="30">
        <v>94</v>
      </c>
      <c r="F46" s="22"/>
    </row>
    <row r="47" spans="1:6" ht="31.5">
      <c r="A47" s="51" t="s">
        <v>61</v>
      </c>
      <c r="B47" s="60" t="s">
        <v>29</v>
      </c>
      <c r="C47" s="20">
        <v>87</v>
      </c>
      <c r="D47" s="29">
        <v>87</v>
      </c>
      <c r="E47" s="30">
        <v>102</v>
      </c>
      <c r="F47" s="22"/>
    </row>
    <row r="48" spans="1:6" ht="16.5">
      <c r="A48" s="50" t="s">
        <v>18</v>
      </c>
      <c r="B48" s="23"/>
      <c r="C48" s="20"/>
      <c r="D48" s="29"/>
      <c r="E48" s="30"/>
      <c r="F48" s="55"/>
    </row>
    <row r="49" spans="1:6" ht="16.5">
      <c r="A49" s="56" t="s">
        <v>19</v>
      </c>
      <c r="B49" s="33"/>
      <c r="C49" s="16"/>
      <c r="D49" s="26"/>
      <c r="E49" s="27"/>
      <c r="F49" s="54"/>
    </row>
    <row r="50" spans="1:6" ht="47.25">
      <c r="A50" s="49" t="s">
        <v>39</v>
      </c>
      <c r="B50" s="58" t="s">
        <v>38</v>
      </c>
      <c r="C50" s="20"/>
      <c r="D50" s="21"/>
      <c r="E50" s="30"/>
      <c r="F50" s="22"/>
    </row>
    <row r="51" spans="1:6" ht="31.5">
      <c r="A51" s="40" t="s">
        <v>40</v>
      </c>
      <c r="B51" s="23" t="s">
        <v>20</v>
      </c>
      <c r="C51" s="21">
        <v>90</v>
      </c>
      <c r="D51" s="21">
        <v>110</v>
      </c>
      <c r="E51" s="29">
        <v>110</v>
      </c>
      <c r="F51" s="22"/>
    </row>
    <row r="52" spans="1:6" ht="31.5">
      <c r="A52" s="40" t="s">
        <v>74</v>
      </c>
      <c r="B52" s="23"/>
      <c r="C52" s="21">
        <v>90</v>
      </c>
      <c r="D52" s="21">
        <v>110</v>
      </c>
      <c r="E52" s="30">
        <v>110</v>
      </c>
      <c r="F52" s="22"/>
    </row>
    <row r="53" spans="1:6" ht="31.5">
      <c r="A53" s="18" t="s">
        <v>41</v>
      </c>
      <c r="B53" s="23"/>
      <c r="C53" s="21">
        <v>90</v>
      </c>
      <c r="D53" s="21">
        <v>110</v>
      </c>
      <c r="E53" s="30">
        <v>110</v>
      </c>
      <c r="F53" s="22"/>
    </row>
    <row r="54" spans="1:6" ht="47.25">
      <c r="A54" s="40" t="s">
        <v>68</v>
      </c>
      <c r="B54" s="41"/>
      <c r="C54" s="21">
        <v>90</v>
      </c>
      <c r="D54" s="42">
        <v>94</v>
      </c>
      <c r="E54" s="43">
        <v>96</v>
      </c>
      <c r="F54" s="10"/>
    </row>
    <row r="55" spans="1:6" ht="47.25">
      <c r="A55" s="40" t="s">
        <v>67</v>
      </c>
      <c r="B55" s="41"/>
      <c r="C55" s="21">
        <v>90</v>
      </c>
      <c r="D55" s="21">
        <v>110</v>
      </c>
      <c r="E55" s="43">
        <v>110</v>
      </c>
      <c r="F55" s="10"/>
    </row>
    <row r="56" spans="1:6" ht="16.5">
      <c r="A56" s="50" t="s">
        <v>21</v>
      </c>
      <c r="B56" s="23"/>
      <c r="C56" s="16"/>
      <c r="D56" s="26"/>
      <c r="E56" s="27"/>
      <c r="F56" s="55"/>
    </row>
    <row r="57" spans="1:6" ht="31.5">
      <c r="A57" s="56" t="s">
        <v>22</v>
      </c>
      <c r="B57" s="15"/>
      <c r="C57" s="16"/>
      <c r="D57" s="26"/>
      <c r="E57" s="27"/>
      <c r="F57" s="54"/>
    </row>
    <row r="58" spans="1:6" ht="16.5">
      <c r="A58" s="49" t="s">
        <v>62</v>
      </c>
      <c r="B58" s="59" t="s">
        <v>6</v>
      </c>
      <c r="C58" s="20">
        <v>90</v>
      </c>
      <c r="D58" s="29">
        <v>90</v>
      </c>
      <c r="E58" s="30">
        <v>94</v>
      </c>
      <c r="F58" s="22"/>
    </row>
    <row r="59" spans="1:6" ht="32.25" thickBot="1">
      <c r="A59" s="64" t="s">
        <v>63</v>
      </c>
      <c r="B59" s="65" t="s">
        <v>6</v>
      </c>
      <c r="C59" s="36">
        <v>59</v>
      </c>
      <c r="D59" s="37">
        <v>59</v>
      </c>
      <c r="E59" s="38">
        <v>92</v>
      </c>
      <c r="F59" s="39"/>
    </row>
    <row r="60" spans="1:6" ht="16.5">
      <c r="A60" s="50" t="s">
        <v>23</v>
      </c>
      <c r="B60" s="23"/>
      <c r="C60" s="20"/>
      <c r="D60" s="29"/>
      <c r="E60" s="30"/>
      <c r="F60" s="55"/>
    </row>
    <row r="61" spans="1:6" ht="31.5">
      <c r="A61" s="56" t="s">
        <v>24</v>
      </c>
      <c r="B61" s="23"/>
      <c r="C61" s="20"/>
      <c r="D61" s="29"/>
      <c r="E61" s="30"/>
      <c r="F61" s="54"/>
    </row>
    <row r="62" spans="1:6" ht="31.5">
      <c r="A62" s="51" t="s">
        <v>64</v>
      </c>
      <c r="B62" s="59" t="s">
        <v>6</v>
      </c>
      <c r="C62" s="20">
        <v>83</v>
      </c>
      <c r="D62" s="29">
        <v>88</v>
      </c>
      <c r="E62" s="30">
        <v>97</v>
      </c>
      <c r="F62" s="10"/>
    </row>
    <row r="63" spans="1:6" ht="31.5">
      <c r="A63" s="51" t="s">
        <v>65</v>
      </c>
      <c r="B63" s="59" t="s">
        <v>6</v>
      </c>
      <c r="C63" s="20" t="s">
        <v>82</v>
      </c>
      <c r="D63" s="29">
        <v>93</v>
      </c>
      <c r="E63" s="30">
        <v>109</v>
      </c>
      <c r="F63" s="10"/>
    </row>
    <row r="64" spans="1:6" ht="31.5">
      <c r="A64" s="18" t="s">
        <v>75</v>
      </c>
      <c r="B64" s="23"/>
      <c r="C64" s="20"/>
      <c r="D64" s="29"/>
      <c r="E64" s="30"/>
      <c r="F64" s="10"/>
    </row>
    <row r="65" spans="1:6" ht="16.5">
      <c r="A65" s="40" t="s">
        <v>76</v>
      </c>
      <c r="B65" s="23"/>
      <c r="C65" s="20"/>
      <c r="D65" s="29"/>
      <c r="E65" s="30"/>
      <c r="F65" s="10"/>
    </row>
    <row r="66" spans="1:6" ht="16.5">
      <c r="A66" s="50" t="s">
        <v>32</v>
      </c>
      <c r="B66" s="33"/>
      <c r="C66" s="20"/>
      <c r="D66" s="29"/>
      <c r="E66" s="30"/>
      <c r="F66" s="55"/>
    </row>
    <row r="67" spans="1:6" ht="16.5">
      <c r="A67" s="56" t="s">
        <v>33</v>
      </c>
      <c r="B67" s="33"/>
      <c r="C67" s="17"/>
      <c r="D67" s="17"/>
      <c r="E67" s="17"/>
      <c r="F67" s="54"/>
    </row>
    <row r="68" spans="1:6" ht="47.25">
      <c r="A68" s="51" t="s">
        <v>35</v>
      </c>
      <c r="B68" s="60" t="s">
        <v>45</v>
      </c>
      <c r="C68" s="20">
        <v>90</v>
      </c>
      <c r="D68" s="17"/>
      <c r="E68" s="7"/>
      <c r="F68" s="9"/>
    </row>
    <row r="69" spans="1:6" ht="16.5">
      <c r="A69" s="50" t="s">
        <v>25</v>
      </c>
      <c r="B69" s="33"/>
      <c r="C69" s="20"/>
      <c r="D69" s="29"/>
      <c r="E69" s="30"/>
      <c r="F69" s="55"/>
    </row>
    <row r="70" spans="1:6" ht="31.5">
      <c r="A70" s="56" t="s">
        <v>26</v>
      </c>
      <c r="B70" s="33"/>
      <c r="C70" s="17"/>
      <c r="D70" s="17"/>
      <c r="E70" s="17"/>
      <c r="F70" s="54"/>
    </row>
    <row r="71" spans="1:6" ht="16.5">
      <c r="A71" s="49" t="s">
        <v>44</v>
      </c>
      <c r="B71" s="58" t="s">
        <v>6</v>
      </c>
      <c r="C71" s="20" t="s">
        <v>83</v>
      </c>
      <c r="D71" s="29">
        <v>72</v>
      </c>
      <c r="E71" s="30">
        <v>110</v>
      </c>
      <c r="F71" s="9"/>
    </row>
    <row r="72" spans="1:6" ht="16.5">
      <c r="A72" s="49"/>
      <c r="B72" s="23"/>
      <c r="C72" s="20"/>
      <c r="D72" s="29"/>
      <c r="E72" s="30"/>
      <c r="F72" s="9"/>
    </row>
    <row r="73" spans="1:6" ht="16.5">
      <c r="A73" s="49"/>
      <c r="B73" s="23"/>
      <c r="C73" s="20"/>
      <c r="D73" s="29"/>
      <c r="E73" s="30"/>
      <c r="F73" s="9"/>
    </row>
    <row r="74" spans="1:6" ht="16.5">
      <c r="A74" s="49"/>
      <c r="B74" s="23"/>
      <c r="C74" s="20"/>
      <c r="D74" s="29"/>
      <c r="E74" s="30"/>
      <c r="F74" s="9"/>
    </row>
    <row r="75" spans="1:6" ht="16.5">
      <c r="A75" s="49"/>
      <c r="B75" s="23"/>
      <c r="C75" s="20"/>
      <c r="D75" s="29"/>
      <c r="E75" s="30"/>
      <c r="F75" s="9"/>
    </row>
    <row r="76" spans="1:6" ht="16.5">
      <c r="A76" s="49"/>
      <c r="B76" s="23"/>
      <c r="C76" s="20"/>
      <c r="D76" s="29"/>
      <c r="E76" s="30"/>
      <c r="F76" s="9"/>
    </row>
    <row r="77" spans="1:6" ht="16.5">
      <c r="A77" s="49"/>
      <c r="B77" s="23"/>
      <c r="C77" s="20"/>
      <c r="D77" s="29"/>
      <c r="E77" s="30"/>
      <c r="F77" s="55"/>
    </row>
    <row r="78" spans="1:6" ht="17.25" thickBot="1">
      <c r="A78" s="62" t="s">
        <v>73</v>
      </c>
      <c r="B78" s="44"/>
      <c r="C78" s="45"/>
      <c r="D78" s="46"/>
      <c r="E78" s="47"/>
      <c r="F78" s="55"/>
    </row>
  </sheetData>
  <mergeCells count="7">
    <mergeCell ref="A1:I1"/>
    <mergeCell ref="I3:I4"/>
    <mergeCell ref="A3:A4"/>
    <mergeCell ref="B3:B4"/>
    <mergeCell ref="D3:E3"/>
    <mergeCell ref="F3:F4"/>
    <mergeCell ref="G3:H3"/>
  </mergeCells>
  <printOptions/>
  <pageMargins left="0" right="0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</dc:title>
  <dc:subject>08</dc:subject>
  <dc:creator>行政院主計處</dc:creator>
  <cp:keywords/>
  <dc:description> </dc:description>
  <cp:lastModifiedBy>Administrator</cp:lastModifiedBy>
  <cp:lastPrinted>2001-08-16T10:32:31Z</cp:lastPrinted>
  <dcterms:created xsi:type="dcterms:W3CDTF">2000-07-25T10:07:11Z</dcterms:created>
  <dcterms:modified xsi:type="dcterms:W3CDTF">2008-11-11T04:23:27Z</dcterms:modified>
  <cp:category>I13</cp:category>
  <cp:version/>
  <cp:contentType/>
  <cp:contentStatus/>
</cp:coreProperties>
</file>