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汽資負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<sst xmlns="http://schemas.openxmlformats.org/spreadsheetml/2006/main" count="107" uniqueCount="101">
  <si>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</si>
  <si>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</si>
  <si>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</si>
  <si>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</si>
  <si>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</si>
  <si>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</si>
  <si>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</si>
  <si>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</si>
  <si>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</si>
  <si>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</si>
  <si>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</si>
  <si>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</si>
  <si>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</si>
  <si>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</si>
  <si>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</si>
  <si>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</si>
  <si>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</si>
  <si>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</si>
  <si>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</si>
  <si>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</si>
  <si>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</si>
  <si>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</si>
  <si>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</si>
  <si>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</si>
  <si>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</si>
  <si>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</si>
  <si>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</si>
  <si>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</si>
  <si>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</si>
  <si>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</si>
  <si>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</si>
  <si>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</si>
  <si>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</si>
  <si>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</si>
  <si>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</si>
  <si>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</si>
  <si>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</si>
  <si>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</si>
  <si>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</si>
  <si>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</si>
  <si>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</si>
  <si>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</si>
  <si>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</si>
  <si>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</si>
  <si>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</si>
  <si>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</si>
  <si>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</si>
  <si>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</si>
  <si>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</si>
  <si>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</si>
  <si>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</si>
  <si>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</si>
  <si>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</si>
  <si>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</si>
  <si>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</si>
  <si>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</si>
  <si>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</si>
  <si>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</si>
  <si>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</si>
  <si>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</si>
  <si>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</si>
  <si>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</si>
  <si>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</si>
  <si>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</si>
  <si>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</si>
  <si>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未完工程及訂購機件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</si>
  <si>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</si>
  <si>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</si>
  <si>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</si>
  <si>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</si>
  <si>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</si>
  <si>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</si>
  <si>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</si>
  <si>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</si>
  <si>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</si>
  <si>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</si>
  <si>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</si>
  <si>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</si>
  <si>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</si>
  <si>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</si>
  <si>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</si>
  <si>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</si>
  <si>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</si>
  <si>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</si>
  <si>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</si>
  <si>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</si>
  <si>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</si>
  <si>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</si>
  <si>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</si>
  <si>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</si>
  <si>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</si>
  <si>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 xml:space="preserve">臺 灣 汽 車 客 運 股 份 有 限 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</si>
  <si>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</si>
  <si>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 xml:space="preserve">公 司 資 產 負 債 清 理 表  </t>
  </si>
  <si>
    <t>本年度清理增減數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</si>
  <si>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</si>
  <si>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</si>
  <si>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</si>
  <si>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>預計數</t>
  </si>
  <si>
    <t xml:space="preserve">  合    計</t>
  </si>
  <si>
    <t>註：本表係該公司客運運輸業務移轉民營後就資產負債之清理編製。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</si>
</sst>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workbookViewId="0" topLeftCell="C49">
      <selection activeCell="F34" sqref="F34:I34"/>
    </sheetView>
  </sheetViews>
  <sheetFormatPr defaultColWidth="24.75390625" defaultRowHeight="15.75"/>
  <cols>
    <col min="1" max="1" width="27.875" style="8" customWidth="1"/>
    <col min="2" max="2" width="27.25390625" style="8" customWidth="1"/>
    <col min="3" max="3" width="27.125" style="8" customWidth="1"/>
    <col min="4" max="4" width="29.125" style="8" customWidth="1"/>
    <col min="5" max="5" width="8.125" style="8" customWidth="1"/>
    <col min="6" max="6" width="27.875" style="8" customWidth="1"/>
    <col min="7" max="9" width="27.125" style="8" customWidth="1"/>
    <col min="10" max="12" width="17.75390625" style="8" customWidth="1"/>
    <col min="13" max="16384" width="24.75390625" style="8" customWidth="1"/>
  </cols>
  <sheetData>
    <row r="1" spans="1:11" s="9" customFormat="1" ht="21" customHeight="1">
      <c r="A1" s="23"/>
      <c r="B1" s="8"/>
      <c r="C1" s="8" t="s">
        <v>16</v>
      </c>
      <c r="D1" s="8"/>
      <c r="E1" s="8"/>
      <c r="F1" s="8"/>
      <c r="G1" s="8"/>
      <c r="H1" s="8"/>
      <c r="I1" s="23"/>
      <c r="J1" s="8"/>
      <c r="K1" s="8"/>
    </row>
    <row r="2" spans="1:10" s="26" customFormat="1" ht="32.25">
      <c r="A2" s="56" t="s">
        <v>91</v>
      </c>
      <c r="B2" s="56"/>
      <c r="C2" s="56"/>
      <c r="D2" s="56"/>
      <c r="E2" s="38"/>
      <c r="F2" s="25" t="s">
        <v>93</v>
      </c>
      <c r="H2" s="24"/>
      <c r="I2" s="24"/>
      <c r="J2" s="24"/>
    </row>
    <row r="3" spans="1:10" ht="27.75" customHeight="1">
      <c r="A3" s="10"/>
      <c r="B3" s="10"/>
      <c r="C3" s="10"/>
      <c r="D3" s="28" t="s">
        <v>92</v>
      </c>
      <c r="F3" s="46" t="s">
        <v>89</v>
      </c>
      <c r="I3" s="12" t="s">
        <v>90</v>
      </c>
      <c r="J3" s="11"/>
    </row>
    <row r="4" spans="1:9" ht="15.75">
      <c r="A4" s="52" t="s">
        <v>18</v>
      </c>
      <c r="B4" s="42">
        <v>37256</v>
      </c>
      <c r="C4" s="57" t="s">
        <v>94</v>
      </c>
      <c r="D4" s="43">
        <v>37621</v>
      </c>
      <c r="E4" s="13"/>
      <c r="F4" s="54" t="s">
        <v>18</v>
      </c>
      <c r="G4" s="42">
        <v>37256</v>
      </c>
      <c r="H4" s="57" t="s">
        <v>94</v>
      </c>
      <c r="I4" s="43">
        <v>37621</v>
      </c>
    </row>
    <row r="5" spans="1:9" ht="16.5">
      <c r="A5" s="53"/>
      <c r="B5" s="44" t="s">
        <v>98</v>
      </c>
      <c r="C5" s="58"/>
      <c r="D5" s="45" t="s">
        <v>98</v>
      </c>
      <c r="E5" s="14"/>
      <c r="F5" s="55"/>
      <c r="G5" s="44" t="s">
        <v>98</v>
      </c>
      <c r="H5" s="58"/>
      <c r="I5" s="45" t="s">
        <v>98</v>
      </c>
    </row>
    <row r="6" spans="2:9" ht="10.5" customHeight="1">
      <c r="B6" s="3"/>
      <c r="C6" s="3"/>
      <c r="D6" s="39"/>
      <c r="E6" s="2"/>
      <c r="G6" s="4"/>
      <c r="H6" s="4"/>
      <c r="I6" s="39"/>
    </row>
    <row r="7" spans="1:9" ht="18" customHeight="1">
      <c r="A7" s="30" t="s">
        <v>84</v>
      </c>
      <c r="B7" s="33">
        <f>B9+B21+B32+B37+B49+B52+B55</f>
        <v>24443728</v>
      </c>
      <c r="C7" s="33">
        <f>C9+C21+C32+C37+C49+C52+C55</f>
        <v>-3603975</v>
      </c>
      <c r="D7" s="33">
        <f>B7+C7</f>
        <v>20839753</v>
      </c>
      <c r="E7" s="34"/>
      <c r="F7" s="32" t="s">
        <v>85</v>
      </c>
      <c r="G7" s="35">
        <f>G9+G18+G26+G30+G33</f>
        <v>49448364</v>
      </c>
      <c r="H7" s="35">
        <f>H9+H18+H26+H30+H33</f>
        <v>-8466665</v>
      </c>
      <c r="I7" s="35">
        <f>I9+I18+I26+I30+I33</f>
        <v>40981699</v>
      </c>
    </row>
    <row r="8" spans="1:9" ht="8.25" customHeight="1">
      <c r="A8" s="12"/>
      <c r="B8" s="4" t="s">
        <v>0</v>
      </c>
      <c r="C8" s="4" t="s">
        <v>0</v>
      </c>
      <c r="D8" s="41"/>
      <c r="E8" s="15"/>
      <c r="F8" s="5"/>
      <c r="G8" s="7"/>
      <c r="H8" s="7"/>
      <c r="I8" s="40"/>
    </row>
    <row r="9" spans="1:9" ht="16.5">
      <c r="A9" s="31" t="s">
        <v>1</v>
      </c>
      <c r="B9" s="33">
        <f>SUM(B11:B19)</f>
        <v>1837535</v>
      </c>
      <c r="C9" s="33">
        <f>SUM(C10:C19)</f>
        <v>-360760</v>
      </c>
      <c r="D9" s="33">
        <f>SUM(D11:D19)</f>
        <v>1476775</v>
      </c>
      <c r="E9" s="36"/>
      <c r="F9" s="31" t="s">
        <v>2</v>
      </c>
      <c r="G9" s="37">
        <f>SUM(G10:G16)</f>
        <v>46311589</v>
      </c>
      <c r="H9" s="37">
        <f>SUM(H10:H16)</f>
        <v>-6956218</v>
      </c>
      <c r="I9" s="37">
        <f>SUM(I10:I16)</f>
        <v>39355371</v>
      </c>
    </row>
    <row r="10" spans="1:9" ht="16.5">
      <c r="A10" s="5"/>
      <c r="B10" s="4"/>
      <c r="C10" s="4"/>
      <c r="D10" s="41"/>
      <c r="E10" s="2"/>
      <c r="F10" s="5" t="s">
        <v>83</v>
      </c>
      <c r="G10" s="1">
        <v>43044267</v>
      </c>
      <c r="H10" s="1">
        <v>-6956218</v>
      </c>
      <c r="I10" s="40">
        <f>G10+H10</f>
        <v>36088049</v>
      </c>
    </row>
    <row r="11" spans="1:9" ht="16.5">
      <c r="A11" s="5" t="s">
        <v>19</v>
      </c>
      <c r="B11" s="4">
        <v>38649</v>
      </c>
      <c r="C11" s="4">
        <v>-30918</v>
      </c>
      <c r="D11" s="4">
        <f>B11+C11</f>
        <v>7731</v>
      </c>
      <c r="E11" s="2"/>
      <c r="F11" s="5" t="s">
        <v>21</v>
      </c>
      <c r="G11" s="1"/>
      <c r="H11" s="1"/>
      <c r="I11" s="40"/>
    </row>
    <row r="12" spans="1:9" ht="16.5">
      <c r="A12" s="5" t="s">
        <v>20</v>
      </c>
      <c r="B12" s="4"/>
      <c r="C12" s="4"/>
      <c r="D12" s="41"/>
      <c r="E12" s="2"/>
      <c r="F12" s="5" t="s">
        <v>23</v>
      </c>
      <c r="G12" s="1"/>
      <c r="H12" s="1"/>
      <c r="I12" s="40"/>
    </row>
    <row r="13" spans="1:9" ht="16.5">
      <c r="A13" s="5" t="s">
        <v>22</v>
      </c>
      <c r="B13" s="4"/>
      <c r="C13" s="4"/>
      <c r="D13" s="41"/>
      <c r="E13" s="2"/>
      <c r="F13" s="5" t="s">
        <v>25</v>
      </c>
      <c r="G13" s="1"/>
      <c r="H13" s="1"/>
      <c r="I13" s="40"/>
    </row>
    <row r="14" spans="1:9" ht="16.5">
      <c r="A14" s="5" t="s">
        <v>24</v>
      </c>
      <c r="B14" s="4"/>
      <c r="C14" s="4"/>
      <c r="D14" s="41"/>
      <c r="E14" s="2"/>
      <c r="F14" s="5" t="s">
        <v>27</v>
      </c>
      <c r="G14" s="1">
        <v>2944529</v>
      </c>
      <c r="H14" s="1"/>
      <c r="I14" s="40">
        <f>G14+H14</f>
        <v>2944529</v>
      </c>
    </row>
    <row r="15" spans="1:9" ht="16.5">
      <c r="A15" s="5" t="s">
        <v>26</v>
      </c>
      <c r="B15" s="4">
        <v>1406611</v>
      </c>
      <c r="C15" s="4">
        <v>-329842</v>
      </c>
      <c r="D15" s="4">
        <f>B15+C15</f>
        <v>1076769</v>
      </c>
      <c r="E15" s="2"/>
      <c r="F15" s="5" t="s">
        <v>29</v>
      </c>
      <c r="G15" s="1"/>
      <c r="H15" s="1"/>
      <c r="I15" s="40"/>
    </row>
    <row r="16" spans="1:9" ht="16.5">
      <c r="A16" s="5" t="s">
        <v>28</v>
      </c>
      <c r="B16" s="4"/>
      <c r="C16" s="4"/>
      <c r="D16" s="41"/>
      <c r="E16" s="2"/>
      <c r="F16" s="5" t="s">
        <v>31</v>
      </c>
      <c r="G16" s="1">
        <v>322793</v>
      </c>
      <c r="H16" s="1"/>
      <c r="I16" s="40">
        <f>G16+H16</f>
        <v>322793</v>
      </c>
    </row>
    <row r="17" spans="1:9" ht="16.5">
      <c r="A17" s="5" t="s">
        <v>30</v>
      </c>
      <c r="B17" s="4">
        <v>87755</v>
      </c>
      <c r="C17" s="4"/>
      <c r="D17" s="4">
        <v>87755</v>
      </c>
      <c r="E17" s="2"/>
      <c r="G17" s="7"/>
      <c r="H17" s="7"/>
      <c r="I17" s="40"/>
    </row>
    <row r="18" spans="1:9" ht="16.5">
      <c r="A18" s="5" t="s">
        <v>32</v>
      </c>
      <c r="B18" s="4">
        <v>304364</v>
      </c>
      <c r="C18" s="4"/>
      <c r="D18" s="4">
        <f>B18+C18</f>
        <v>304364</v>
      </c>
      <c r="E18" s="2"/>
      <c r="F18" s="31" t="s">
        <v>3</v>
      </c>
      <c r="G18" s="1"/>
      <c r="H18" s="1"/>
      <c r="I18" s="40"/>
    </row>
    <row r="19" spans="1:9" ht="16.5">
      <c r="A19" s="5" t="s">
        <v>33</v>
      </c>
      <c r="B19" s="27">
        <v>156</v>
      </c>
      <c r="C19" s="27"/>
      <c r="D19" s="4">
        <f>B19+C19</f>
        <v>156</v>
      </c>
      <c r="E19" s="2"/>
      <c r="F19" s="5" t="s">
        <v>34</v>
      </c>
      <c r="G19" s="1"/>
      <c r="H19" s="1"/>
      <c r="I19" s="40"/>
    </row>
    <row r="20" spans="2:9" ht="16.5">
      <c r="B20" s="4"/>
      <c r="C20" s="4"/>
      <c r="D20" s="41"/>
      <c r="E20" s="2"/>
      <c r="F20" s="5" t="s">
        <v>35</v>
      </c>
      <c r="G20" s="1"/>
      <c r="H20" s="1"/>
      <c r="I20" s="40"/>
    </row>
    <row r="21" spans="1:9" ht="16.5">
      <c r="A21" s="31" t="s">
        <v>4</v>
      </c>
      <c r="B21" s="4"/>
      <c r="C21" s="4"/>
      <c r="D21" s="41"/>
      <c r="E21" s="2"/>
      <c r="F21" s="5" t="s">
        <v>36</v>
      </c>
      <c r="G21" s="1"/>
      <c r="H21" s="1"/>
      <c r="I21" s="40"/>
    </row>
    <row r="22" spans="1:9" ht="16.5">
      <c r="A22" s="5"/>
      <c r="B22" s="4"/>
      <c r="C22" s="4"/>
      <c r="D22" s="41"/>
      <c r="E22" s="2"/>
      <c r="F22" s="5" t="s">
        <v>39</v>
      </c>
      <c r="G22" s="1"/>
      <c r="H22" s="1"/>
      <c r="I22" s="40"/>
    </row>
    <row r="23" spans="1:9" ht="16.5">
      <c r="A23" s="5" t="s">
        <v>37</v>
      </c>
      <c r="B23" s="4"/>
      <c r="C23" s="4"/>
      <c r="D23" s="41"/>
      <c r="E23" s="2"/>
      <c r="F23" s="5" t="s">
        <v>40</v>
      </c>
      <c r="G23" s="1"/>
      <c r="H23" s="1"/>
      <c r="I23" s="40"/>
    </row>
    <row r="24" spans="1:9" ht="16.5">
      <c r="A24" s="5" t="s">
        <v>38</v>
      </c>
      <c r="B24" s="4"/>
      <c r="C24" s="4"/>
      <c r="D24" s="41"/>
      <c r="E24" s="2"/>
      <c r="F24" s="5" t="s">
        <v>42</v>
      </c>
      <c r="G24" s="1"/>
      <c r="H24" s="1"/>
      <c r="I24" s="40"/>
    </row>
    <row r="25" spans="1:9" ht="16.5">
      <c r="A25" s="5" t="s">
        <v>41</v>
      </c>
      <c r="B25" s="4"/>
      <c r="C25" s="4"/>
      <c r="D25" s="41"/>
      <c r="E25" s="2"/>
      <c r="F25" s="5"/>
      <c r="G25" s="1"/>
      <c r="H25" s="1"/>
      <c r="I25" s="40"/>
    </row>
    <row r="26" spans="1:9" ht="16.5">
      <c r="A26" s="5" t="s">
        <v>43</v>
      </c>
      <c r="B26" s="4"/>
      <c r="C26" s="4"/>
      <c r="D26" s="41"/>
      <c r="E26" s="2"/>
      <c r="F26" s="31" t="s">
        <v>5</v>
      </c>
      <c r="G26" s="1"/>
      <c r="H26" s="1"/>
      <c r="I26" s="40"/>
    </row>
    <row r="27" spans="1:9" ht="16.5">
      <c r="A27" s="5" t="s">
        <v>44</v>
      </c>
      <c r="B27" s="4"/>
      <c r="C27" s="4"/>
      <c r="D27" s="41"/>
      <c r="E27" s="2"/>
      <c r="F27" s="5" t="s">
        <v>46</v>
      </c>
      <c r="G27" s="1"/>
      <c r="H27" s="1"/>
      <c r="I27" s="40"/>
    </row>
    <row r="28" spans="1:9" ht="16.5">
      <c r="A28" s="5" t="s">
        <v>45</v>
      </c>
      <c r="B28" s="4"/>
      <c r="C28" s="4"/>
      <c r="D28" s="41"/>
      <c r="E28" s="2"/>
      <c r="F28" s="5" t="s">
        <v>48</v>
      </c>
      <c r="G28" s="1"/>
      <c r="H28" s="1"/>
      <c r="I28" s="40"/>
    </row>
    <row r="29" spans="1:9" ht="16.5">
      <c r="A29" s="5" t="s">
        <v>47</v>
      </c>
      <c r="B29" s="4"/>
      <c r="C29" s="4"/>
      <c r="D29" s="41"/>
      <c r="E29" s="2"/>
      <c r="G29" s="7"/>
      <c r="H29" s="7"/>
      <c r="I29" s="40"/>
    </row>
    <row r="30" spans="1:9" ht="16.5">
      <c r="A30" s="5" t="s">
        <v>49</v>
      </c>
      <c r="B30" s="4"/>
      <c r="C30" s="4"/>
      <c r="D30" s="41"/>
      <c r="E30" s="2"/>
      <c r="F30" s="31" t="s">
        <v>6</v>
      </c>
      <c r="G30" s="37">
        <f>SUM(G31)</f>
        <v>2051509</v>
      </c>
      <c r="H30" s="37">
        <f>SUM(H31)</f>
        <v>-1453418</v>
      </c>
      <c r="I30" s="37">
        <f>G30+H30</f>
        <v>598091</v>
      </c>
    </row>
    <row r="31" spans="2:9" ht="16.5">
      <c r="B31" s="4"/>
      <c r="C31" s="4"/>
      <c r="D31" s="41"/>
      <c r="E31" s="2"/>
      <c r="F31" s="5" t="s">
        <v>50</v>
      </c>
      <c r="G31" s="1">
        <v>2051509</v>
      </c>
      <c r="H31" s="1">
        <v>-1453418</v>
      </c>
      <c r="I31" s="40">
        <f>G31+H31</f>
        <v>598091</v>
      </c>
    </row>
    <row r="32" spans="1:9" ht="16.5">
      <c r="A32" s="31" t="s">
        <v>7</v>
      </c>
      <c r="B32" s="33">
        <f>SUM(B33:B35)</f>
        <v>1</v>
      </c>
      <c r="C32" s="33">
        <f>SUM(C33:C35)</f>
        <v>-1</v>
      </c>
      <c r="D32" s="33"/>
      <c r="E32" s="2"/>
      <c r="G32" s="7"/>
      <c r="H32" s="7"/>
      <c r="I32" s="40"/>
    </row>
    <row r="33" spans="1:9" ht="16.5">
      <c r="A33" s="5" t="s">
        <v>51</v>
      </c>
      <c r="B33" s="4"/>
      <c r="C33" s="4"/>
      <c r="D33" s="41"/>
      <c r="E33" s="2"/>
      <c r="F33" s="31" t="s">
        <v>8</v>
      </c>
      <c r="G33" s="37">
        <f>SUM(G35:G41)</f>
        <v>1085266</v>
      </c>
      <c r="H33" s="37">
        <f>SUM(H35:H41)</f>
        <v>-57029</v>
      </c>
      <c r="I33" s="37">
        <f>G33+H33</f>
        <v>1028237</v>
      </c>
    </row>
    <row r="34" spans="1:9" ht="16.5">
      <c r="A34" s="5" t="s">
        <v>52</v>
      </c>
      <c r="B34" s="4">
        <v>1</v>
      </c>
      <c r="C34" s="4">
        <v>-1</v>
      </c>
      <c r="D34" s="41"/>
      <c r="E34" s="2"/>
      <c r="F34" s="31"/>
      <c r="G34" s="37"/>
      <c r="H34" s="37"/>
      <c r="I34" s="37"/>
    </row>
    <row r="35" spans="1:9" ht="16.5">
      <c r="A35" s="5" t="s">
        <v>95</v>
      </c>
      <c r="B35" s="4"/>
      <c r="C35" s="4"/>
      <c r="D35" s="41"/>
      <c r="E35" s="2"/>
      <c r="F35" s="5" t="s">
        <v>53</v>
      </c>
      <c r="G35" s="1"/>
      <c r="H35" s="1"/>
      <c r="I35" s="40"/>
    </row>
    <row r="36" spans="2:9" ht="16.5">
      <c r="B36" s="4"/>
      <c r="C36" s="4"/>
      <c r="D36" s="41"/>
      <c r="E36" s="2"/>
      <c r="F36" s="5" t="s">
        <v>54</v>
      </c>
      <c r="G36" s="1">
        <v>181300</v>
      </c>
      <c r="H36" s="1"/>
      <c r="I36" s="40">
        <f>G36+H36</f>
        <v>181300</v>
      </c>
    </row>
    <row r="37" spans="1:9" ht="16.5">
      <c r="A37" s="31" t="s">
        <v>9</v>
      </c>
      <c r="B37" s="33">
        <f>SUM(B38:B47)</f>
        <v>22570802</v>
      </c>
      <c r="C37" s="33">
        <f>SUM(C38:C47)</f>
        <v>-3236214</v>
      </c>
      <c r="D37" s="33">
        <f>SUM(D38:D47)</f>
        <v>19334588</v>
      </c>
      <c r="E37" s="2"/>
      <c r="F37" s="5" t="s">
        <v>97</v>
      </c>
      <c r="G37" s="1">
        <v>903966</v>
      </c>
      <c r="H37" s="1">
        <v>-57029</v>
      </c>
      <c r="I37" s="40">
        <f>G37+H37</f>
        <v>846937</v>
      </c>
    </row>
    <row r="38" spans="1:9" ht="16.5">
      <c r="A38" s="5" t="s">
        <v>55</v>
      </c>
      <c r="B38" s="4">
        <v>20966373</v>
      </c>
      <c r="C38" s="4">
        <v>-2855943</v>
      </c>
      <c r="D38" s="4">
        <f aca="true" t="shared" si="0" ref="D38:D45">B38+C38</f>
        <v>18110430</v>
      </c>
      <c r="E38" s="2"/>
      <c r="F38" s="5"/>
      <c r="G38" s="1"/>
      <c r="H38" s="1"/>
      <c r="I38" s="40"/>
    </row>
    <row r="39" spans="1:9" ht="16.5">
      <c r="A39" s="5" t="s">
        <v>56</v>
      </c>
      <c r="B39" s="4">
        <v>22028</v>
      </c>
      <c r="C39" s="4">
        <v>-1084</v>
      </c>
      <c r="D39" s="4">
        <f t="shared" si="0"/>
        <v>20944</v>
      </c>
      <c r="E39" s="36"/>
      <c r="F39" s="12" t="s">
        <v>58</v>
      </c>
      <c r="G39" s="16"/>
      <c r="H39" s="16"/>
      <c r="I39" s="40"/>
    </row>
    <row r="40" spans="1:9" ht="16.5">
      <c r="A40" s="5" t="s">
        <v>57</v>
      </c>
      <c r="B40" s="4">
        <v>1464039</v>
      </c>
      <c r="C40" s="4">
        <v>-362731</v>
      </c>
      <c r="D40" s="4">
        <f t="shared" si="0"/>
        <v>1101308</v>
      </c>
      <c r="E40" s="2"/>
      <c r="F40" s="5" t="s">
        <v>61</v>
      </c>
      <c r="G40" s="1"/>
      <c r="H40" s="1"/>
      <c r="I40" s="40"/>
    </row>
    <row r="41" spans="1:9" ht="16.5">
      <c r="A41" s="5" t="s">
        <v>59</v>
      </c>
      <c r="B41" s="4">
        <v>112972</v>
      </c>
      <c r="C41" s="4">
        <v>-14956</v>
      </c>
      <c r="D41" s="4">
        <f t="shared" si="0"/>
        <v>98016</v>
      </c>
      <c r="E41" s="2"/>
      <c r="F41" s="5" t="s">
        <v>63</v>
      </c>
      <c r="G41" s="1"/>
      <c r="H41" s="1"/>
      <c r="I41" s="40"/>
    </row>
    <row r="42" spans="1:9" ht="16.5">
      <c r="A42" s="5" t="s">
        <v>60</v>
      </c>
      <c r="B42" s="4"/>
      <c r="C42" s="4"/>
      <c r="D42" s="41"/>
      <c r="E42" s="2"/>
      <c r="G42" s="7"/>
      <c r="H42" s="7"/>
      <c r="I42" s="40"/>
    </row>
    <row r="43" spans="1:9" ht="16.5">
      <c r="A43" s="5" t="s">
        <v>62</v>
      </c>
      <c r="B43" s="4">
        <v>5330</v>
      </c>
      <c r="C43" s="4">
        <v>-1500</v>
      </c>
      <c r="D43" s="4">
        <f t="shared" si="0"/>
        <v>3830</v>
      </c>
      <c r="E43" s="2"/>
      <c r="F43" s="32" t="s">
        <v>86</v>
      </c>
      <c r="G43" s="37">
        <f>G45+G49+G52+G57</f>
        <v>-25004636</v>
      </c>
      <c r="H43" s="37">
        <f>H45+H49+H52+H57</f>
        <v>4862690</v>
      </c>
      <c r="I43" s="37">
        <f>G43+H43</f>
        <v>-20141946</v>
      </c>
    </row>
    <row r="44" spans="1:9" ht="16.5">
      <c r="A44" s="12" t="s">
        <v>64</v>
      </c>
      <c r="B44" s="4"/>
      <c r="C44" s="4"/>
      <c r="D44" s="41"/>
      <c r="E44" s="2"/>
      <c r="G44" s="7"/>
      <c r="H44" s="7"/>
      <c r="I44" s="40"/>
    </row>
    <row r="45" spans="1:9" ht="16.5">
      <c r="A45" s="5" t="s">
        <v>65</v>
      </c>
      <c r="B45" s="4">
        <v>60</v>
      </c>
      <c r="C45" s="4"/>
      <c r="D45" s="4">
        <f t="shared" si="0"/>
        <v>60</v>
      </c>
      <c r="E45" s="2"/>
      <c r="F45" s="31" t="s">
        <v>10</v>
      </c>
      <c r="G45" s="37">
        <f>SUM(G46:G47)</f>
        <v>11446083</v>
      </c>
      <c r="H45" s="37"/>
      <c r="I45" s="37">
        <f>G45+H45</f>
        <v>11446083</v>
      </c>
    </row>
    <row r="46" spans="1:9" ht="16.5">
      <c r="A46" s="5" t="s">
        <v>66</v>
      </c>
      <c r="B46" s="4"/>
      <c r="C46" s="4"/>
      <c r="D46" s="41"/>
      <c r="E46" s="2"/>
      <c r="F46" s="5" t="s">
        <v>68</v>
      </c>
      <c r="G46" s="1">
        <v>11246044</v>
      </c>
      <c r="H46" s="1"/>
      <c r="I46" s="40">
        <f>G46+H46</f>
        <v>11246044</v>
      </c>
    </row>
    <row r="47" spans="1:9" ht="17.25" customHeight="1">
      <c r="A47" s="5" t="s">
        <v>67</v>
      </c>
      <c r="B47" s="4"/>
      <c r="C47" s="4"/>
      <c r="D47" s="41"/>
      <c r="E47" s="2"/>
      <c r="F47" s="5" t="s">
        <v>69</v>
      </c>
      <c r="G47" s="1">
        <v>200039</v>
      </c>
      <c r="H47" s="1"/>
      <c r="I47" s="40">
        <f>G47+H47</f>
        <v>200039</v>
      </c>
    </row>
    <row r="48" spans="2:9" ht="15.75">
      <c r="B48" s="4"/>
      <c r="C48" s="4"/>
      <c r="D48" s="41"/>
      <c r="E48" s="2"/>
      <c r="G48" s="7"/>
      <c r="H48" s="7"/>
      <c r="I48" s="40"/>
    </row>
    <row r="49" spans="1:9" ht="16.5">
      <c r="A49" s="31" t="s">
        <v>12</v>
      </c>
      <c r="B49" s="4"/>
      <c r="C49" s="4"/>
      <c r="D49" s="41"/>
      <c r="E49" s="2"/>
      <c r="F49" s="31" t="s">
        <v>11</v>
      </c>
      <c r="G49" s="37"/>
      <c r="H49" s="37"/>
      <c r="I49" s="37"/>
    </row>
    <row r="50" spans="1:9" ht="16.5">
      <c r="A50" s="5" t="s">
        <v>70</v>
      </c>
      <c r="B50" s="4"/>
      <c r="C50" s="4"/>
      <c r="D50" s="41"/>
      <c r="E50" s="2"/>
      <c r="F50" s="5" t="s">
        <v>71</v>
      </c>
      <c r="G50" s="1"/>
      <c r="H50" s="1"/>
      <c r="I50" s="40"/>
    </row>
    <row r="51" spans="2:9" ht="15.75">
      <c r="B51" s="4"/>
      <c r="C51" s="4"/>
      <c r="D51" s="41"/>
      <c r="E51" s="2"/>
      <c r="G51" s="7"/>
      <c r="H51" s="7"/>
      <c r="I51" s="40"/>
    </row>
    <row r="52" spans="1:9" ht="16.5">
      <c r="A52" s="31" t="s">
        <v>13</v>
      </c>
      <c r="B52" s="33"/>
      <c r="C52" s="33"/>
      <c r="D52" s="33"/>
      <c r="E52" s="2"/>
      <c r="F52" s="31" t="s">
        <v>87</v>
      </c>
      <c r="G52" s="37">
        <f>G53+G54-G55</f>
        <v>-36450719</v>
      </c>
      <c r="H52" s="37">
        <f>H53+H54-H55</f>
        <v>4862690</v>
      </c>
      <c r="I52" s="37">
        <f>G52+H52</f>
        <v>-31588029</v>
      </c>
    </row>
    <row r="53" spans="1:9" ht="16.5">
      <c r="A53" s="5" t="s">
        <v>72</v>
      </c>
      <c r="B53" s="4"/>
      <c r="C53" s="4"/>
      <c r="D53" s="41"/>
      <c r="E53" s="2"/>
      <c r="F53" s="5" t="s">
        <v>73</v>
      </c>
      <c r="G53" s="1"/>
      <c r="H53" s="1"/>
      <c r="I53" s="40"/>
    </row>
    <row r="54" spans="2:9" ht="16.5">
      <c r="B54" s="4"/>
      <c r="C54" s="4"/>
      <c r="D54" s="41"/>
      <c r="E54" s="2"/>
      <c r="F54" s="5" t="s">
        <v>74</v>
      </c>
      <c r="G54" s="1"/>
      <c r="H54" s="1"/>
      <c r="I54" s="40"/>
    </row>
    <row r="55" spans="1:9" ht="16.5">
      <c r="A55" s="31" t="s">
        <v>14</v>
      </c>
      <c r="B55" s="33">
        <f>SUM(B57:B61)</f>
        <v>35390</v>
      </c>
      <c r="C55" s="33">
        <f>SUM(C57:C61)</f>
        <v>-7000</v>
      </c>
      <c r="D55" s="33">
        <f>SUM(D57:D61)</f>
        <v>28390</v>
      </c>
      <c r="E55" s="2"/>
      <c r="F55" s="5" t="s">
        <v>17</v>
      </c>
      <c r="G55" s="1">
        <v>36450719</v>
      </c>
      <c r="H55" s="1">
        <v>-4862690</v>
      </c>
      <c r="I55" s="40">
        <f>G55+H55</f>
        <v>31588029</v>
      </c>
    </row>
    <row r="56" spans="1:9" ht="15.75">
      <c r="A56" s="5"/>
      <c r="B56" s="4"/>
      <c r="C56" s="4"/>
      <c r="D56" s="41"/>
      <c r="E56" s="2"/>
      <c r="G56" s="7"/>
      <c r="H56" s="7"/>
      <c r="I56" s="40"/>
    </row>
    <row r="57" spans="1:9" ht="16.5">
      <c r="A57" s="5" t="s">
        <v>75</v>
      </c>
      <c r="B57" s="4"/>
      <c r="C57" s="4"/>
      <c r="D57" s="41"/>
      <c r="E57" s="2"/>
      <c r="F57" s="31" t="s">
        <v>15</v>
      </c>
      <c r="G57" s="1"/>
      <c r="H57" s="1"/>
      <c r="I57" s="40"/>
    </row>
    <row r="58" spans="1:9" ht="16.5">
      <c r="A58" s="5" t="s">
        <v>76</v>
      </c>
      <c r="B58" s="4">
        <v>390</v>
      </c>
      <c r="C58" s="4"/>
      <c r="D58" s="4">
        <f>B58+C58</f>
        <v>390</v>
      </c>
      <c r="E58" s="2"/>
      <c r="F58" s="5" t="s">
        <v>77</v>
      </c>
      <c r="G58" s="1"/>
      <c r="H58" s="1"/>
      <c r="I58" s="40"/>
    </row>
    <row r="59" spans="1:9" ht="16.5">
      <c r="A59" s="5" t="s">
        <v>96</v>
      </c>
      <c r="B59" s="4">
        <v>35000</v>
      </c>
      <c r="C59" s="4">
        <v>-7000</v>
      </c>
      <c r="D59" s="4">
        <f>B59+C59</f>
        <v>28000</v>
      </c>
      <c r="E59" s="2"/>
      <c r="F59" s="5" t="s">
        <v>79</v>
      </c>
      <c r="G59" s="1"/>
      <c r="H59" s="1"/>
      <c r="I59" s="40"/>
    </row>
    <row r="60" spans="1:9" ht="16.5">
      <c r="A60" s="5" t="s">
        <v>78</v>
      </c>
      <c r="B60" s="4"/>
      <c r="C60" s="4"/>
      <c r="D60" s="41"/>
      <c r="E60" s="2"/>
      <c r="F60" s="5" t="s">
        <v>81</v>
      </c>
      <c r="G60" s="1"/>
      <c r="H60" s="1"/>
      <c r="I60" s="40"/>
    </row>
    <row r="61" spans="1:9" ht="16.5">
      <c r="A61" s="5" t="s">
        <v>80</v>
      </c>
      <c r="B61" s="4"/>
      <c r="C61" s="4"/>
      <c r="D61" s="41"/>
      <c r="E61" s="2"/>
      <c r="F61" s="17" t="s">
        <v>82</v>
      </c>
      <c r="G61" s="18"/>
      <c r="H61" s="18"/>
      <c r="I61" s="40"/>
    </row>
    <row r="62" spans="2:9" ht="15.75">
      <c r="B62" s="4"/>
      <c r="C62" s="4"/>
      <c r="D62" s="41"/>
      <c r="E62" s="2"/>
      <c r="G62" s="7"/>
      <c r="H62" s="7"/>
      <c r="I62" s="40"/>
    </row>
    <row r="63" spans="1:9" ht="16.5">
      <c r="A63" s="47" t="s">
        <v>99</v>
      </c>
      <c r="B63" s="48">
        <f>B9+B21+B32+B37+B49+B52+B55</f>
        <v>24443728</v>
      </c>
      <c r="C63" s="48">
        <f>C9+C21+C32+C37+C52+C55</f>
        <v>-3603975</v>
      </c>
      <c r="D63" s="49">
        <f>B63+C63</f>
        <v>20839753</v>
      </c>
      <c r="E63" s="2"/>
      <c r="F63" s="50" t="s">
        <v>88</v>
      </c>
      <c r="G63" s="51">
        <f>G7+G43</f>
        <v>24443728</v>
      </c>
      <c r="H63" s="51">
        <f>H7+H43</f>
        <v>-3603975</v>
      </c>
      <c r="I63" s="49">
        <f>G63+H63</f>
        <v>20839753</v>
      </c>
    </row>
    <row r="64" spans="1:6" ht="16.5">
      <c r="A64" s="29" t="s">
        <v>100</v>
      </c>
      <c r="B64" s="12"/>
      <c r="C64" s="12"/>
      <c r="D64" s="19"/>
      <c r="E64" s="2"/>
      <c r="F64" s="21"/>
    </row>
    <row r="65" spans="1:9" ht="15.75">
      <c r="A65" s="12"/>
      <c r="B65" s="12"/>
      <c r="C65" s="12"/>
      <c r="D65" s="22"/>
      <c r="E65" s="2"/>
      <c r="F65" s="20"/>
      <c r="G65" s="22"/>
      <c r="H65" s="22"/>
      <c r="I65" s="22"/>
    </row>
    <row r="66" spans="1:9" ht="15.75">
      <c r="A66" s="5"/>
      <c r="B66" s="5"/>
      <c r="C66" s="5"/>
      <c r="D66" s="22"/>
      <c r="E66" s="2"/>
      <c r="F66" s="20"/>
      <c r="G66" s="22"/>
      <c r="H66" s="22"/>
      <c r="I66" s="22"/>
    </row>
    <row r="67" spans="1:9" ht="15" customHeight="1">
      <c r="A67" s="5"/>
      <c r="B67" s="5"/>
      <c r="C67" s="5"/>
      <c r="E67" s="2"/>
      <c r="F67" s="20"/>
      <c r="G67" s="22"/>
      <c r="H67" s="22"/>
      <c r="I67" s="22"/>
    </row>
    <row r="68" spans="1:12" s="14" customFormat="1" ht="15.75">
      <c r="A68" s="8"/>
      <c r="B68" s="8"/>
      <c r="C68" s="8"/>
      <c r="D68" s="8"/>
      <c r="E68" s="20"/>
      <c r="F68" s="6"/>
      <c r="G68" s="22"/>
      <c r="H68" s="22"/>
      <c r="I68" s="22"/>
      <c r="J68" s="8"/>
      <c r="K68" s="21"/>
      <c r="L68" s="21"/>
    </row>
    <row r="69" spans="1:12" s="14" customFormat="1" ht="15.75">
      <c r="A69" s="8"/>
      <c r="B69" s="8"/>
      <c r="C69" s="8"/>
      <c r="D69" s="8"/>
      <c r="E69" s="20"/>
      <c r="F69" s="8"/>
      <c r="G69" s="22"/>
      <c r="H69" s="22"/>
      <c r="I69" s="22"/>
      <c r="J69" s="22"/>
      <c r="K69" s="21"/>
      <c r="L69" s="21"/>
    </row>
    <row r="70" spans="5:12" ht="15.75" customHeight="1">
      <c r="E70" s="20"/>
      <c r="F70" s="6"/>
      <c r="J70" s="22"/>
      <c r="K70" s="21"/>
      <c r="L70" s="21"/>
    </row>
    <row r="71" spans="5:12" ht="15.75" customHeight="1">
      <c r="E71" s="6"/>
      <c r="F71" s="6"/>
      <c r="J71" s="22"/>
      <c r="K71" s="6"/>
      <c r="L71" s="6"/>
    </row>
    <row r="72" spans="6:12" ht="15.75">
      <c r="F72" s="6"/>
      <c r="J72" s="22"/>
      <c r="L72" s="6"/>
    </row>
    <row r="73" spans="5:12" ht="15.75">
      <c r="E73" s="6"/>
      <c r="F73" s="6"/>
      <c r="J73" s="22"/>
      <c r="K73" s="6"/>
      <c r="L73" s="6"/>
    </row>
    <row r="74" spans="5:12" ht="15.75" customHeight="1">
      <c r="E74" s="6"/>
      <c r="F74" s="6"/>
      <c r="K74" s="6"/>
      <c r="L74" s="6"/>
    </row>
    <row r="75" spans="5:12" ht="15.75">
      <c r="E75" s="6"/>
      <c r="K75" s="6"/>
      <c r="L75" s="6"/>
    </row>
    <row r="76" spans="5:12" ht="15.75">
      <c r="E76" s="6"/>
      <c r="F76" s="6"/>
      <c r="K76" s="6"/>
      <c r="L76" s="6"/>
    </row>
    <row r="77" spans="5:12" ht="15.75">
      <c r="E77" s="6"/>
      <c r="F77" s="6"/>
      <c r="K77" s="6"/>
      <c r="L77" s="6"/>
    </row>
    <row r="78" spans="6:12" ht="15.75">
      <c r="F78" s="6"/>
      <c r="L78" s="6"/>
    </row>
    <row r="79" spans="5:12" ht="15.75">
      <c r="E79" s="6"/>
      <c r="K79" s="6"/>
      <c r="L79" s="6"/>
    </row>
    <row r="80" spans="5:12" ht="15.75">
      <c r="E80" s="6"/>
      <c r="K80" s="6"/>
      <c r="L80" s="6"/>
    </row>
    <row r="81" spans="5:12" ht="15.75">
      <c r="E81" s="6"/>
      <c r="K81" s="6"/>
      <c r="L81" s="6"/>
    </row>
    <row r="82" ht="15.75">
      <c r="L82" s="6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</dc:title>
  <dc:subject>2012</dc:subject>
  <dc:creator>行政院主計處</dc:creator>
  <cp:keywords/>
  <dc:description> </dc:description>
  <cp:lastModifiedBy>Administrator</cp:lastModifiedBy>
  <cp:lastPrinted>2001-08-16T00:45:54Z</cp:lastPrinted>
  <dcterms:created xsi:type="dcterms:W3CDTF">1999-08-10T12:52:23Z</dcterms:created>
  <dcterms:modified xsi:type="dcterms:W3CDTF">2008-11-11T03:50:58Z</dcterms:modified>
  <cp:category>I13</cp:category>
  <cp:version/>
  <cp:contentType/>
  <cp:contentStatus/>
</cp:coreProperties>
</file>