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055" activeTab="0"/>
  </bookViews>
  <sheets>
    <sheet name="B91-REF3 " sheetId="1" r:id="rId1"/>
    <sheet name="空白表" sheetId="2" r:id="rId2"/>
  </sheets>
  <definedNames>
    <definedName name="_Regression_Int" localSheetId="0" hidden="1">1</definedName>
    <definedName name="_Regression_Int" localSheetId="1" hidden="1">1</definedName>
    <definedName name="Print_Area_MI" localSheetId="0">'B91-REF3 '!$E$1:$K$91</definedName>
    <definedName name="Print_Area_MI" localSheetId="1">'空白表'!$E$1:$K$59</definedName>
    <definedName name="_xlnm.Print_Titles" localSheetId="0">'B91-REF3 '!$1:$3</definedName>
    <definedName name="_xlnm.Print_Titles" localSheetId="1">'空白表'!$1:$3</definedName>
  </definedNames>
  <calcPr fullCalcOnLoad="1"/>
</workbook>
</file>

<file path=xl/sharedStrings.xml><?xml version="1.0" encoding="utf-8"?>
<sst xmlns="http://schemas.openxmlformats.org/spreadsheetml/2006/main" count="117" uniqueCount="107">
  <si>
    <t>單位:新臺幣千元</t>
  </si>
  <si>
    <t>　　財政部主管</t>
  </si>
  <si>
    <t>　　教育部主管</t>
  </si>
  <si>
    <t>　　經濟部主管</t>
  </si>
  <si>
    <t>　　交通部主管</t>
  </si>
  <si>
    <t>　　國軍退除役官兵輔導委員會主管</t>
  </si>
  <si>
    <t>　　國家科學委員會主管</t>
  </si>
  <si>
    <t>　　農業委員會主管</t>
  </si>
  <si>
    <t>　　勞工委員會主管</t>
  </si>
  <si>
    <t>　　衛生署主管</t>
  </si>
  <si>
    <t>　　環境保護署主管</t>
  </si>
  <si>
    <t>　　文化建設委員會主管</t>
  </si>
  <si>
    <t>　　大陸委員會主管</t>
  </si>
  <si>
    <t>乙、資本支出部分</t>
  </si>
  <si>
    <t>　　行政院主管</t>
  </si>
  <si>
    <t>　　內政部主管</t>
  </si>
  <si>
    <t>　　國防部主管</t>
  </si>
  <si>
    <t>機關（基金）名稱</t>
  </si>
  <si>
    <t>正式員額
薪資</t>
  </si>
  <si>
    <t>臨時人員
薪資</t>
  </si>
  <si>
    <t>超時工作
報酬</t>
  </si>
  <si>
    <t>津貼</t>
  </si>
  <si>
    <r>
      <t>獎金</t>
    </r>
    <r>
      <rPr>
        <b/>
        <sz val="12"/>
        <rFont val="Times New Roman"/>
        <family val="1"/>
      </rPr>
      <t xml:space="preserve"> </t>
    </r>
  </si>
  <si>
    <t>退休及
卹償金</t>
  </si>
  <si>
    <t>資遣費</t>
  </si>
  <si>
    <t>福利費</t>
  </si>
  <si>
    <t>提繳費</t>
  </si>
  <si>
    <t>合  計</t>
  </si>
  <si>
    <t>中　華　民　國</t>
  </si>
  <si>
    <t xml:space="preserve"> </t>
  </si>
  <si>
    <r>
      <t>中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國</t>
    </r>
  </si>
  <si>
    <t xml:space="preserve">九　十　一　年　度 </t>
  </si>
  <si>
    <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一年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 xml:space="preserve">度 </t>
    </r>
  </si>
  <si>
    <t>甲、業務支出部分</t>
  </si>
  <si>
    <t>　　人事行政局主管</t>
  </si>
  <si>
    <r>
      <t>　　　</t>
    </r>
    <r>
      <rPr>
        <sz val="12"/>
        <rFont val="華康中明體"/>
        <family val="3"/>
      </rPr>
      <t>交通建設基金</t>
    </r>
  </si>
  <si>
    <t>　　　原住民族綜合發展基金</t>
  </si>
  <si>
    <t>　　　有線廣播電視事業發展基金</t>
  </si>
  <si>
    <t>　　　中美經濟社會發展基金</t>
  </si>
  <si>
    <t>　　　行政院國家科學技術發展基金</t>
  </si>
  <si>
    <t>　　　九二一震災社區重建更新基金</t>
  </si>
  <si>
    <t>　　　離島建設基金</t>
  </si>
  <si>
    <t>　　　營建建設基金</t>
  </si>
  <si>
    <t>　　　公共造產基金</t>
  </si>
  <si>
    <t>　　　社會福利基金</t>
  </si>
  <si>
    <t>　　　國軍生產及服務作業基金</t>
  </si>
  <si>
    <t>　　　國軍老舊營舍改建基金</t>
  </si>
  <si>
    <t>　　　行政院開發基金</t>
  </si>
  <si>
    <t xml:space="preserve">　　　中央政府債務基金           </t>
  </si>
  <si>
    <t>　　　行政院公營事業民營化基金</t>
  </si>
  <si>
    <t>　　　地方建設基金</t>
  </si>
  <si>
    <t>　　　行政院金融重建基金</t>
  </si>
  <si>
    <t>　　　國立中正文化中心作業基金</t>
  </si>
  <si>
    <t>　　　國立大學校院校務基金（綜計）</t>
  </si>
  <si>
    <t>　　　國立臺灣大學附設醫院作業基金</t>
  </si>
  <si>
    <t>　　　國立成功大學附設醫院作業基金</t>
  </si>
  <si>
    <t>　　　國立臺北護理學院附設醫院作業基金</t>
  </si>
  <si>
    <t>　　　學產基金</t>
  </si>
  <si>
    <t>　　　法務部監所作業基金</t>
  </si>
  <si>
    <t>　　　經濟發展基金</t>
  </si>
  <si>
    <t>　　　核能發電後端營運基金</t>
  </si>
  <si>
    <t>　　　水資源作業基金</t>
  </si>
  <si>
    <t>　　　交通建設基金</t>
  </si>
  <si>
    <t>　　　國軍退除役官兵安置基金</t>
  </si>
  <si>
    <t>　　　榮民醫療作業基金</t>
  </si>
  <si>
    <t>　　　科學工業園區管理局作業基金</t>
  </si>
  <si>
    <t>　　　農業綜合基金</t>
  </si>
  <si>
    <t>　　　農產品受進口損害救助基金</t>
  </si>
  <si>
    <t>　　　就業安定基金</t>
  </si>
  <si>
    <t>　　　健康照護基金</t>
  </si>
  <si>
    <t>　　　醫療藥品基金</t>
  </si>
  <si>
    <t>　　　管制藥品管理局製藥工廠作業基金</t>
  </si>
  <si>
    <r>
      <t>合</t>
    </r>
    <r>
      <rPr>
        <sz val="12"/>
        <rFont val="Times New Roman"/>
        <family val="1"/>
      </rPr>
      <t xml:space="preserve">                  </t>
    </r>
    <r>
      <rPr>
        <sz val="12"/>
        <rFont val="華康中黑體"/>
        <family val="3"/>
      </rPr>
      <t>　　　　計</t>
    </r>
  </si>
  <si>
    <t>　　　中華發展基金</t>
  </si>
  <si>
    <t>　　　文化建設基金</t>
  </si>
  <si>
    <t>　　　資源回收管理基金</t>
  </si>
  <si>
    <t>用　　　人　　　費　　　用</t>
  </si>
  <si>
    <t>明　　　細　　　表</t>
  </si>
  <si>
    <t>正式員
額薪資</t>
  </si>
  <si>
    <t>臨時人
員薪資</t>
  </si>
  <si>
    <t>超時工
作報酬</t>
  </si>
  <si>
    <t>短期或契約
性臨時人員
之用人費用</t>
  </si>
  <si>
    <t>兼職人
員酬金</t>
  </si>
  <si>
    <t>用　　人　　費　　用</t>
  </si>
  <si>
    <t>短期或契約
性臨時人員
用人費用</t>
  </si>
  <si>
    <r>
      <t>合</t>
    </r>
    <r>
      <rPr>
        <b/>
        <sz val="12"/>
        <rFont val="華康粗明體"/>
        <family val="3"/>
      </rPr>
      <t>計</t>
    </r>
  </si>
  <si>
    <t xml:space="preserve">備註：表列各項薪資、超時工作報酬、津貼、獎金、退休金、資遣費、福利費及提繳費，係經行政院核定有案之正式人員及臨時人員用人費用，但不含短期或契約性臨時人員及其他兼職人員部分。
</t>
  </si>
  <si>
    <t>　　　短期或契約性臨時人員係各基金視業務需要，彈性進用，故計算平均薪資或平均用人費用時，應不包括該等人員。</t>
  </si>
  <si>
    <t>　　　兼職人員酬金，係指各基金收支保管運用辦法或設置條例所定之兼任人員報酬。</t>
  </si>
  <si>
    <r>
      <t>　　</t>
    </r>
    <r>
      <rPr>
        <sz val="12"/>
        <rFont val="華康粗明體"/>
        <family val="3"/>
      </rPr>
      <t>　營建建設基金</t>
    </r>
  </si>
  <si>
    <t>　　　醫療服務業開發基金</t>
  </si>
  <si>
    <t>　　　國軍官兵購置住宅貸款基金</t>
  </si>
  <si>
    <t>　　　故宮文物藝術發展基金</t>
  </si>
  <si>
    <t>　　　中央公務人員購置住宅貸款基金</t>
  </si>
  <si>
    <t xml:space="preserve">      土壤及地下水污染整治基金</t>
  </si>
  <si>
    <t>　　法務部主管</t>
  </si>
  <si>
    <t>　　　空氣污染防制基金</t>
  </si>
  <si>
    <r>
      <t xml:space="preserve">    </t>
    </r>
    <r>
      <rPr>
        <b/>
        <sz val="11"/>
        <rFont val="華康中黑體"/>
        <family val="3"/>
      </rPr>
      <t>新聞局主管</t>
    </r>
  </si>
  <si>
    <r>
      <t xml:space="preserve"> </t>
    </r>
    <r>
      <rPr>
        <b/>
        <sz val="11"/>
        <rFont val="華康中黑體"/>
        <family val="3"/>
      </rPr>
      <t xml:space="preserve">   </t>
    </r>
    <r>
      <rPr>
        <b/>
        <sz val="12"/>
        <rFont val="華康中黑體"/>
        <family val="3"/>
      </rPr>
      <t>國立故宮博物院主管</t>
    </r>
  </si>
  <si>
    <r>
      <t xml:space="preserve"> </t>
    </r>
    <r>
      <rPr>
        <b/>
        <sz val="11"/>
        <rFont val="華康中黑體"/>
        <family val="3"/>
      </rPr>
      <t xml:space="preserve">   原住民委員會主管</t>
    </r>
  </si>
  <si>
    <r>
      <t>　　</t>
    </r>
    <r>
      <rPr>
        <b/>
        <sz val="12"/>
        <rFont val="華康中黑體"/>
        <family val="3"/>
      </rPr>
      <t>內政部主管</t>
    </r>
  </si>
  <si>
    <t>　　兼職人員酬金，係指各基金因業務需要，由有關機關之現職人員兼辦者，其相關之用人費。</t>
  </si>
  <si>
    <t>註：表列各項薪資、超時工作報酬、津貼、獎金、退休金、資遣費、福利費及提繳費，係本院核定預算員額（包</t>
  </si>
  <si>
    <t>括正式人員及臨時人員）用人費用，但不含短期或契約性臨時人員及其他兼職人員部分。</t>
  </si>
  <si>
    <t>　　短期或契約性臨時人員係各基金視業務需要，彈性進用，故計算平均薪資或平均用人費用時，應不包括該等</t>
  </si>
  <si>
    <t>人員。</t>
  </si>
  <si>
    <r>
      <t>明　　　細　　　表</t>
    </r>
    <r>
      <rPr>
        <sz val="22"/>
        <rFont val="Courier"/>
        <family val="3"/>
      </rPr>
      <t xml:space="preserve"> </t>
    </r>
    <r>
      <rPr>
        <sz val="14"/>
        <rFont val="華康中黑體"/>
        <family val="3"/>
      </rPr>
      <t>（續）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</si>
</sst>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-#,##0\);_(* &quot;-&quot;_);_(@_)"/>
    <numFmt numFmtId="185" formatCode="_(* #,##0_);_(* \-#,##0_);_(* &quot;-&quot;_);_(@_)"/>
  </numFmts>
  <fonts count="30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22"/>
      <name val="華康中黑體"/>
      <family val="3"/>
    </font>
    <font>
      <b/>
      <sz val="14"/>
      <name val="華康粗明體"/>
      <family val="3"/>
    </font>
    <font>
      <b/>
      <sz val="12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b/>
      <sz val="13"/>
      <name val="華康中黑體"/>
      <family val="3"/>
    </font>
    <font>
      <sz val="18"/>
      <name val="華康中黑體"/>
      <family val="3"/>
    </font>
    <font>
      <sz val="11"/>
      <name val="華康粗明體"/>
      <family val="3"/>
    </font>
    <font>
      <b/>
      <sz val="12"/>
      <name val="Courier"/>
      <family val="3"/>
    </font>
    <font>
      <b/>
      <sz val="14"/>
      <name val="Times New Roman"/>
      <family val="1"/>
    </font>
    <font>
      <sz val="11"/>
      <name val="Courier"/>
      <family val="3"/>
    </font>
    <font>
      <b/>
      <sz val="12"/>
      <name val="Arial"/>
      <family val="2"/>
    </font>
    <font>
      <sz val="12"/>
      <name val="細明體"/>
      <family val="3"/>
    </font>
    <font>
      <sz val="12"/>
      <name val="華康中黑體"/>
      <family val="3"/>
    </font>
    <font>
      <sz val="12"/>
      <name val="華康中明體"/>
      <family val="3"/>
    </font>
    <font>
      <b/>
      <sz val="11"/>
      <name val="華康粗明體"/>
      <family val="3"/>
    </font>
    <font>
      <sz val="11"/>
      <name val="細明體"/>
      <family val="3"/>
    </font>
    <font>
      <b/>
      <sz val="12"/>
      <name val="華康粗圓體"/>
      <family val="3"/>
    </font>
    <font>
      <b/>
      <sz val="11"/>
      <name val="華康中黑體"/>
      <family val="3"/>
    </font>
    <font>
      <sz val="11"/>
      <color indexed="8"/>
      <name val="細明體"/>
      <family val="3"/>
    </font>
    <font>
      <sz val="12"/>
      <color indexed="8"/>
      <name val="Courier"/>
      <family val="3"/>
    </font>
    <font>
      <sz val="12"/>
      <color indexed="8"/>
      <name val="細明體"/>
      <family val="3"/>
    </font>
    <font>
      <sz val="14"/>
      <name val="華康中黑體"/>
      <family val="3"/>
    </font>
    <font>
      <sz val="22"/>
      <name val="Courier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88">
    <xf numFmtId="37" fontId="0" fillId="0" borderId="0" xfId="0" applyAlignment="1">
      <alignment/>
    </xf>
    <xf numFmtId="37" fontId="0" fillId="0" borderId="0" xfId="0" applyAlignment="1">
      <alignment vertical="center"/>
    </xf>
    <xf numFmtId="37" fontId="7" fillId="0" borderId="0" xfId="0" applyFont="1" applyAlignment="1" applyProtection="1">
      <alignment horizontal="right" vertical="center"/>
      <protection/>
    </xf>
    <xf numFmtId="37" fontId="8" fillId="0" borderId="0" xfId="0" applyFont="1" applyAlignment="1" applyProtection="1">
      <alignment horizontal="right"/>
      <protection/>
    </xf>
    <xf numFmtId="185" fontId="4" fillId="0" borderId="1" xfId="0" applyNumberFormat="1" applyFont="1" applyBorder="1" applyAlignment="1" applyProtection="1" quotePrefix="1">
      <alignment horizontal="right" vertical="center"/>
      <protection/>
    </xf>
    <xf numFmtId="185" fontId="4" fillId="0" borderId="1" xfId="0" applyNumberFormat="1" applyFont="1" applyBorder="1" applyAlignment="1" applyProtection="1">
      <alignment horizontal="right" vertical="center"/>
      <protection/>
    </xf>
    <xf numFmtId="185" fontId="4" fillId="0" borderId="1" xfId="0" applyNumberFormat="1" applyFont="1" applyBorder="1" applyAlignment="1" applyProtection="1" quotePrefix="1">
      <alignment horizontal="right" vertical="top"/>
      <protection/>
    </xf>
    <xf numFmtId="185" fontId="4" fillId="0" borderId="1" xfId="0" applyNumberFormat="1" applyFont="1" applyBorder="1" applyAlignment="1" applyProtection="1">
      <alignment horizontal="right" vertical="top"/>
      <protection/>
    </xf>
    <xf numFmtId="37" fontId="8" fillId="0" borderId="2" xfId="0" applyFont="1" applyBorder="1" applyAlignment="1" applyProtection="1">
      <alignment horizontal="distributed" vertical="center" wrapText="1"/>
      <protection/>
    </xf>
    <xf numFmtId="37" fontId="9" fillId="0" borderId="1" xfId="0" applyFont="1" applyBorder="1" applyAlignment="1" applyProtection="1">
      <alignment horizontal="left" vertical="center"/>
      <protection/>
    </xf>
    <xf numFmtId="185" fontId="1" fillId="0" borderId="1" xfId="0" applyNumberFormat="1" applyFont="1" applyBorder="1" applyAlignment="1" applyProtection="1">
      <alignment horizontal="right" vertical="center"/>
      <protection/>
    </xf>
    <xf numFmtId="37" fontId="11" fillId="0" borderId="1" xfId="0" applyFont="1" applyBorder="1" applyAlignment="1" applyProtection="1">
      <alignment horizontal="left" vertical="center" wrapText="1"/>
      <protection/>
    </xf>
    <xf numFmtId="185" fontId="1" fillId="0" borderId="3" xfId="0" applyNumberFormat="1" applyFont="1" applyBorder="1" applyAlignment="1" applyProtection="1">
      <alignment horizontal="right" vertical="top"/>
      <protection/>
    </xf>
    <xf numFmtId="37" fontId="10" fillId="0" borderId="3" xfId="0" applyFont="1" applyBorder="1" applyAlignment="1">
      <alignment horizontal="center" vertical="center" wrapText="1"/>
    </xf>
    <xf numFmtId="185" fontId="1" fillId="0" borderId="1" xfId="0" applyNumberFormat="1" applyFont="1" applyBorder="1" applyAlignment="1" applyProtection="1">
      <alignment horizontal="right" vertical="top"/>
      <protection/>
    </xf>
    <xf numFmtId="37" fontId="8" fillId="0" borderId="4" xfId="0" applyFont="1" applyBorder="1" applyAlignment="1" applyProtection="1">
      <alignment horizontal="distributed" vertical="center" wrapText="1"/>
      <protection/>
    </xf>
    <xf numFmtId="37" fontId="7" fillId="0" borderId="0" xfId="0" applyFont="1" applyAlignment="1" applyProtection="1">
      <alignment horizontal="left" vertical="center"/>
      <protection/>
    </xf>
    <xf numFmtId="185" fontId="4" fillId="0" borderId="5" xfId="0" applyNumberFormat="1" applyFont="1" applyBorder="1" applyAlignment="1" applyProtection="1">
      <alignment horizontal="right" vertical="center"/>
      <protection/>
    </xf>
    <xf numFmtId="37" fontId="13" fillId="0" borderId="1" xfId="0" applyFont="1" applyBorder="1" applyAlignment="1">
      <alignment horizontal="left" vertical="center" wrapText="1"/>
    </xf>
    <xf numFmtId="37" fontId="8" fillId="0" borderId="2" xfId="0" applyFont="1" applyBorder="1" applyAlignment="1" applyProtection="1">
      <alignment horizontal="distributed" vertical="center" wrapText="1"/>
      <protection/>
    </xf>
    <xf numFmtId="185" fontId="4" fillId="0" borderId="3" xfId="0" applyNumberFormat="1" applyFont="1" applyBorder="1" applyAlignment="1" applyProtection="1" quotePrefix="1">
      <alignment horizontal="right" vertical="center"/>
      <protection/>
    </xf>
    <xf numFmtId="185" fontId="4" fillId="0" borderId="3" xfId="0" applyNumberFormat="1" applyFont="1" applyBorder="1" applyAlignment="1" applyProtection="1">
      <alignment horizontal="right" vertical="center"/>
      <protection/>
    </xf>
    <xf numFmtId="37" fontId="14" fillId="0" borderId="0" xfId="0" applyFont="1" applyAlignment="1">
      <alignment/>
    </xf>
    <xf numFmtId="185" fontId="1" fillId="0" borderId="5" xfId="0" applyNumberFormat="1" applyFont="1" applyBorder="1" applyAlignment="1" applyProtection="1">
      <alignment horizontal="right" vertical="center"/>
      <protection/>
    </xf>
    <xf numFmtId="185" fontId="1" fillId="0" borderId="3" xfId="0" applyNumberFormat="1" applyFont="1" applyBorder="1" applyAlignment="1" applyProtection="1">
      <alignment vertical="center"/>
      <protection/>
    </xf>
    <xf numFmtId="185" fontId="1" fillId="0" borderId="1" xfId="0" applyNumberFormat="1" applyFont="1" applyBorder="1" applyAlignment="1" applyProtection="1" quotePrefix="1">
      <alignment horizontal="right" vertical="center"/>
      <protection/>
    </xf>
    <xf numFmtId="37" fontId="15" fillId="0" borderId="0" xfId="0" applyFont="1" applyAlignment="1" applyProtection="1">
      <alignment horizontal="left" vertical="center"/>
      <protection/>
    </xf>
    <xf numFmtId="37" fontId="16" fillId="0" borderId="0" xfId="0" applyFont="1" applyAlignment="1">
      <alignment vertical="center"/>
    </xf>
    <xf numFmtId="185" fontId="17" fillId="0" borderId="1" xfId="0" applyNumberFormat="1" applyFont="1" applyBorder="1" applyAlignment="1" applyProtection="1">
      <alignment horizontal="right" vertical="center"/>
      <protection/>
    </xf>
    <xf numFmtId="37" fontId="18" fillId="0" borderId="0" xfId="0" applyFont="1" applyAlignment="1">
      <alignment vertical="center"/>
    </xf>
    <xf numFmtId="37" fontId="9" fillId="0" borderId="3" xfId="0" applyFont="1" applyBorder="1" applyAlignment="1" applyProtection="1">
      <alignment horizontal="left" vertical="center"/>
      <protection/>
    </xf>
    <xf numFmtId="37" fontId="19" fillId="0" borderId="3" xfId="0" applyFont="1" applyBorder="1" applyAlignment="1">
      <alignment horizontal="center" vertical="center" wrapText="1"/>
    </xf>
    <xf numFmtId="37" fontId="6" fillId="0" borderId="0" xfId="0" applyFont="1" applyAlignment="1" applyProtection="1">
      <alignment horizontal="left" vertical="center"/>
      <protection/>
    </xf>
    <xf numFmtId="37" fontId="6" fillId="0" borderId="0" xfId="0" applyFont="1" applyAlignment="1" applyProtection="1">
      <alignment horizontal="right" vertical="center"/>
      <protection/>
    </xf>
    <xf numFmtId="37" fontId="8" fillId="0" borderId="6" xfId="0" applyFont="1" applyBorder="1" applyAlignment="1" applyProtection="1">
      <alignment horizontal="distributed" vertical="center" wrapText="1"/>
      <protection/>
    </xf>
    <xf numFmtId="37" fontId="0" fillId="0" borderId="0" xfId="0" applyBorder="1" applyAlignment="1">
      <alignment/>
    </xf>
    <xf numFmtId="185" fontId="1" fillId="0" borderId="0" xfId="0" applyNumberFormat="1" applyFont="1" applyBorder="1" applyAlignment="1" applyProtection="1">
      <alignment horizontal="right" vertical="center"/>
      <protection/>
    </xf>
    <xf numFmtId="37" fontId="0" fillId="0" borderId="7" xfId="0" applyBorder="1" applyAlignment="1">
      <alignment/>
    </xf>
    <xf numFmtId="185" fontId="17" fillId="0" borderId="8" xfId="0" applyNumberFormat="1" applyFont="1" applyBorder="1" applyAlignment="1" applyProtection="1">
      <alignment horizontal="right" vertical="center"/>
      <protection/>
    </xf>
    <xf numFmtId="185" fontId="1" fillId="0" borderId="8" xfId="0" applyNumberFormat="1" applyFont="1" applyBorder="1" applyAlignment="1" applyProtection="1">
      <alignment horizontal="right" vertical="center"/>
      <protection/>
    </xf>
    <xf numFmtId="185" fontId="4" fillId="0" borderId="8" xfId="0" applyNumberFormat="1" applyFont="1" applyBorder="1" applyAlignment="1" applyProtection="1">
      <alignment horizontal="right" vertical="center"/>
      <protection/>
    </xf>
    <xf numFmtId="185" fontId="4" fillId="0" borderId="9" xfId="0" applyNumberFormat="1" applyFont="1" applyBorder="1" applyAlignment="1" applyProtection="1">
      <alignment horizontal="right" vertical="center"/>
      <protection/>
    </xf>
    <xf numFmtId="185" fontId="1" fillId="0" borderId="8" xfId="0" applyNumberFormat="1" applyFont="1" applyBorder="1" applyAlignment="1" applyProtection="1">
      <alignment horizontal="right" vertical="top"/>
      <protection/>
    </xf>
    <xf numFmtId="185" fontId="1" fillId="0" borderId="8" xfId="0" applyNumberFormat="1" applyFont="1" applyBorder="1" applyAlignment="1" applyProtection="1" quotePrefix="1">
      <alignment horizontal="right" vertical="center"/>
      <protection/>
    </xf>
    <xf numFmtId="185" fontId="1" fillId="0" borderId="9" xfId="0" applyNumberFormat="1" applyFont="1" applyBorder="1" applyAlignment="1" applyProtection="1">
      <alignment vertical="center"/>
      <protection/>
    </xf>
    <xf numFmtId="37" fontId="8" fillId="0" borderId="8" xfId="0" applyFont="1" applyBorder="1" applyAlignment="1" applyProtection="1">
      <alignment horizontal="distributed" vertical="center" wrapText="1"/>
      <protection/>
    </xf>
    <xf numFmtId="185" fontId="4" fillId="0" borderId="8" xfId="0" applyNumberFormat="1" applyFont="1" applyBorder="1" applyAlignment="1">
      <alignment horizontal="right" vertical="center"/>
    </xf>
    <xf numFmtId="185" fontId="4" fillId="0" borderId="9" xfId="0" applyNumberFormat="1" applyFont="1" applyBorder="1" applyAlignment="1">
      <alignment horizontal="distributed" vertical="top" wrapText="1"/>
    </xf>
    <xf numFmtId="37" fontId="8" fillId="0" borderId="10" xfId="0" applyFont="1" applyBorder="1" applyAlignment="1" applyProtection="1">
      <alignment horizontal="distributed" vertical="center" wrapText="1"/>
      <protection/>
    </xf>
    <xf numFmtId="37" fontId="8" fillId="0" borderId="4" xfId="0" applyFont="1" applyBorder="1" applyAlignment="1" applyProtection="1">
      <alignment horizontal="distributed" vertical="center" wrapText="1"/>
      <protection/>
    </xf>
    <xf numFmtId="37" fontId="0" fillId="0" borderId="0" xfId="0" applyAlignment="1">
      <alignment/>
    </xf>
    <xf numFmtId="37" fontId="8" fillId="0" borderId="11" xfId="0" applyFont="1" applyBorder="1" applyAlignment="1" applyProtection="1">
      <alignment horizontal="distributed" vertical="center" wrapText="1"/>
      <protection/>
    </xf>
    <xf numFmtId="37" fontId="8" fillId="0" borderId="12" xfId="0" applyFont="1" applyBorder="1" applyAlignment="1" applyProtection="1">
      <alignment horizontal="distributed" vertical="center" wrapText="1"/>
      <protection/>
    </xf>
    <xf numFmtId="185" fontId="4" fillId="0" borderId="12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>
      <alignment horizontal="distributed" vertical="top" wrapText="1"/>
    </xf>
    <xf numFmtId="185" fontId="17" fillId="0" borderId="12" xfId="0" applyNumberFormat="1" applyFont="1" applyBorder="1" applyAlignment="1" applyProtection="1">
      <alignment horizontal="right" vertical="center"/>
      <protection/>
    </xf>
    <xf numFmtId="185" fontId="1" fillId="0" borderId="12" xfId="0" applyNumberFormat="1" applyFont="1" applyBorder="1" applyAlignment="1" applyProtection="1">
      <alignment horizontal="right" vertical="center"/>
      <protection/>
    </xf>
    <xf numFmtId="185" fontId="1" fillId="0" borderId="13" xfId="0" applyNumberFormat="1" applyFont="1" applyBorder="1" applyAlignment="1" applyProtection="1">
      <alignment vertical="center"/>
      <protection/>
    </xf>
    <xf numFmtId="37" fontId="21" fillId="0" borderId="6" xfId="0" applyFont="1" applyBorder="1" applyAlignment="1" applyProtection="1">
      <alignment horizontal="distributed" vertical="center" wrapText="1"/>
      <protection/>
    </xf>
    <xf numFmtId="37" fontId="22" fillId="0" borderId="0" xfId="0" applyFont="1" applyAlignment="1">
      <alignment/>
    </xf>
    <xf numFmtId="37" fontId="16" fillId="0" borderId="0" xfId="0" applyFont="1" applyAlignment="1">
      <alignment/>
    </xf>
    <xf numFmtId="37" fontId="4" fillId="0" borderId="0" xfId="0" applyFont="1" applyBorder="1" applyAlignment="1">
      <alignment/>
    </xf>
    <xf numFmtId="41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Font="1" applyAlignment="1">
      <alignment/>
    </xf>
    <xf numFmtId="185" fontId="1" fillId="0" borderId="12" xfId="0" applyNumberFormat="1" applyFont="1" applyBorder="1" applyAlignment="1" applyProtection="1">
      <alignment horizontal="right" vertical="top"/>
      <protection/>
    </xf>
    <xf numFmtId="185" fontId="1" fillId="0" borderId="0" xfId="0" applyNumberFormat="1" applyFont="1" applyBorder="1" applyAlignment="1" applyProtection="1">
      <alignment horizontal="right" vertical="top"/>
      <protection/>
    </xf>
    <xf numFmtId="185" fontId="17" fillId="0" borderId="0" xfId="0" applyNumberFormat="1" applyFont="1" applyBorder="1" applyAlignment="1" applyProtection="1">
      <alignment horizontal="right" vertical="center"/>
      <protection/>
    </xf>
    <xf numFmtId="185" fontId="1" fillId="0" borderId="12" xfId="0" applyNumberFormat="1" applyFont="1" applyBorder="1" applyAlignment="1" applyProtection="1" quotePrefix="1">
      <alignment horizontal="right" vertical="center"/>
      <protection/>
    </xf>
    <xf numFmtId="185" fontId="1" fillId="0" borderId="0" xfId="0" applyNumberFormat="1" applyFont="1" applyBorder="1" applyAlignment="1" applyProtection="1" quotePrefix="1">
      <alignment horizontal="right" vertical="center"/>
      <protection/>
    </xf>
    <xf numFmtId="185" fontId="1" fillId="0" borderId="7" xfId="0" applyNumberFormat="1" applyFont="1" applyBorder="1" applyAlignment="1" applyProtection="1">
      <alignment vertical="center"/>
      <protection/>
    </xf>
    <xf numFmtId="185" fontId="1" fillId="0" borderId="13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4" fillId="0" borderId="7" xfId="0" applyNumberFormat="1" applyFont="1" applyBorder="1" applyAlignment="1" applyProtection="1">
      <alignment horizontal="right" vertical="center"/>
      <protection/>
    </xf>
    <xf numFmtId="185" fontId="4" fillId="0" borderId="14" xfId="0" applyNumberFormat="1" applyFont="1" applyBorder="1" applyAlignment="1" applyProtection="1">
      <alignment horizontal="right" vertical="center"/>
      <protection/>
    </xf>
    <xf numFmtId="185" fontId="17" fillId="0" borderId="15" xfId="0" applyNumberFormat="1" applyFont="1" applyBorder="1" applyAlignment="1" applyProtection="1">
      <alignment horizontal="right" vertical="center"/>
      <protection/>
    </xf>
    <xf numFmtId="185" fontId="17" fillId="0" borderId="16" xfId="0" applyNumberFormat="1" applyFont="1" applyBorder="1" applyAlignment="1" applyProtection="1">
      <alignment horizontal="right" vertical="center"/>
      <protection/>
    </xf>
    <xf numFmtId="37" fontId="23" fillId="0" borderId="1" xfId="0" applyFont="1" applyBorder="1" applyAlignment="1" applyProtection="1">
      <alignment horizontal="left" vertical="center" wrapText="1"/>
      <protection/>
    </xf>
    <xf numFmtId="37" fontId="10" fillId="0" borderId="1" xfId="0" applyFont="1" applyBorder="1" applyAlignment="1" applyProtection="1">
      <alignment horizontal="left" vertical="center" wrapText="1"/>
      <protection/>
    </xf>
    <xf numFmtId="37" fontId="23" fillId="0" borderId="1" xfId="0" applyFont="1" applyBorder="1" applyAlignment="1">
      <alignment horizontal="left" vertical="center" wrapText="1"/>
    </xf>
    <xf numFmtId="37" fontId="24" fillId="0" borderId="1" xfId="0" applyFont="1" applyBorder="1" applyAlignment="1">
      <alignment horizontal="left" vertical="center" wrapText="1"/>
    </xf>
    <xf numFmtId="185" fontId="4" fillId="0" borderId="3" xfId="0" applyNumberFormat="1" applyFont="1" applyBorder="1" applyAlignment="1">
      <alignment horizontal="right" vertical="center"/>
    </xf>
    <xf numFmtId="37" fontId="22" fillId="0" borderId="0" xfId="0" applyFont="1" applyAlignment="1">
      <alignment horizontal="distributed" vertical="center"/>
    </xf>
    <xf numFmtId="37" fontId="22" fillId="0" borderId="0" xfId="0" applyFont="1" applyAlignment="1">
      <alignment vertical="center"/>
    </xf>
    <xf numFmtId="0" fontId="25" fillId="0" borderId="17" xfId="0" applyNumberFormat="1" applyFont="1" applyBorder="1" applyAlignment="1">
      <alignment horizontal="distributed" vertical="center" wrapText="1"/>
    </xf>
    <xf numFmtId="0" fontId="27" fillId="0" borderId="17" xfId="0" applyNumberFormat="1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8"/>
  <sheetViews>
    <sheetView showGridLines="0" showZeros="0" tabSelected="1" workbookViewId="0" topLeftCell="H76">
      <selection activeCell="N85" sqref="N85"/>
    </sheetView>
  </sheetViews>
  <sheetFormatPr defaultColWidth="9.59765625" defaultRowHeight="15"/>
  <cols>
    <col min="1" max="1" width="33.3984375" style="0" customWidth="1"/>
    <col min="2" max="4" width="11.796875" style="0" customWidth="1"/>
    <col min="5" max="5" width="9.796875" style="0" customWidth="1"/>
    <col min="6" max="6" width="10.796875" style="0" customWidth="1"/>
    <col min="7" max="7" width="10.19921875" style="0" bestFit="1" customWidth="1"/>
    <col min="8" max="8" width="8.796875" style="0" customWidth="1"/>
    <col min="9" max="9" width="9.796875" style="0" customWidth="1"/>
    <col min="10" max="10" width="7.59765625" style="0" customWidth="1"/>
    <col min="11" max="11" width="11.19921875" style="0" bestFit="1" customWidth="1"/>
    <col min="12" max="12" width="10.19921875" style="0" bestFit="1" customWidth="1"/>
    <col min="13" max="13" width="10.296875" style="0" customWidth="1"/>
    <col min="14" max="14" width="12.19921875" style="0" bestFit="1" customWidth="1"/>
  </cols>
  <sheetData>
    <row r="1" spans="2:6" s="1" customFormat="1" ht="39.75" customHeight="1">
      <c r="B1" s="29"/>
      <c r="E1" s="33" t="s">
        <v>83</v>
      </c>
      <c r="F1" s="32" t="s">
        <v>106</v>
      </c>
    </row>
    <row r="2" spans="5:13" s="1" customFormat="1" ht="24.75" customHeight="1" thickBot="1">
      <c r="E2" s="2" t="s">
        <v>30</v>
      </c>
      <c r="F2" s="26" t="s">
        <v>32</v>
      </c>
      <c r="J2"/>
      <c r="K2" s="3"/>
      <c r="L2" s="3"/>
      <c r="M2" s="3" t="s">
        <v>0</v>
      </c>
    </row>
    <row r="3" spans="1:13" ht="45" customHeight="1">
      <c r="A3" s="19" t="s">
        <v>17</v>
      </c>
      <c r="B3" s="8" t="s">
        <v>18</v>
      </c>
      <c r="C3" s="8" t="s">
        <v>19</v>
      </c>
      <c r="D3" s="8" t="s">
        <v>20</v>
      </c>
      <c r="E3" s="15" t="s">
        <v>21</v>
      </c>
      <c r="F3" s="8" t="s">
        <v>22</v>
      </c>
      <c r="G3" s="8" t="s">
        <v>23</v>
      </c>
      <c r="H3" s="19" t="s">
        <v>24</v>
      </c>
      <c r="I3" s="19" t="s">
        <v>25</v>
      </c>
      <c r="J3" s="19" t="s">
        <v>26</v>
      </c>
      <c r="K3" s="48" t="s">
        <v>85</v>
      </c>
      <c r="L3" s="51" t="s">
        <v>82</v>
      </c>
      <c r="M3" s="59" t="s">
        <v>84</v>
      </c>
    </row>
    <row r="4" spans="1:13" ht="24.75" customHeight="1">
      <c r="A4" s="78" t="s">
        <v>33</v>
      </c>
      <c r="B4" s="28">
        <f>B5+B12+B16+B20+B25+B32+B34+B38+B40+B43+B45+B48+B50+B54+B58+B60+B62+B64+B68+B66</f>
        <v>49104272</v>
      </c>
      <c r="C4" s="28">
        <f aca="true" t="shared" si="0" ref="C4:M4">C5+C12+C16+C20+C25+C32+C34+C38+C40+C43+C45+C48+C50+C54+C58+C60+C62+C64+C68+C66</f>
        <v>6072812</v>
      </c>
      <c r="D4" s="28">
        <f t="shared" si="0"/>
        <v>3584028</v>
      </c>
      <c r="E4" s="28">
        <f t="shared" si="0"/>
        <v>302673</v>
      </c>
      <c r="F4" s="28">
        <f t="shared" si="0"/>
        <v>20138865</v>
      </c>
      <c r="G4" s="28">
        <f t="shared" si="0"/>
        <v>4472954</v>
      </c>
      <c r="H4" s="28">
        <f t="shared" si="0"/>
        <v>68299</v>
      </c>
      <c r="I4" s="28">
        <f t="shared" si="0"/>
        <v>4825541</v>
      </c>
      <c r="J4" s="28">
        <f t="shared" si="0"/>
        <v>3146</v>
      </c>
      <c r="K4" s="76">
        <f t="shared" si="0"/>
        <v>88572590</v>
      </c>
      <c r="L4" s="28">
        <f t="shared" si="0"/>
        <v>6295856</v>
      </c>
      <c r="M4" s="77">
        <f t="shared" si="0"/>
        <v>7293445</v>
      </c>
    </row>
    <row r="5" spans="1:13" ht="24" customHeight="1">
      <c r="A5" s="79" t="s">
        <v>14</v>
      </c>
      <c r="B5" s="10">
        <f aca="true" t="shared" si="1" ref="B5:M5">SUM(B6:B11)</f>
        <v>12041</v>
      </c>
      <c r="C5" s="10">
        <f t="shared" si="1"/>
        <v>92378</v>
      </c>
      <c r="D5" s="10">
        <f t="shared" si="1"/>
        <v>55053</v>
      </c>
      <c r="E5" s="10">
        <f t="shared" si="1"/>
        <v>21660</v>
      </c>
      <c r="F5" s="10">
        <f t="shared" si="1"/>
        <v>14098</v>
      </c>
      <c r="G5" s="10">
        <f t="shared" si="1"/>
        <v>2804</v>
      </c>
      <c r="H5" s="10">
        <f t="shared" si="1"/>
        <v>0</v>
      </c>
      <c r="I5" s="10">
        <f t="shared" si="1"/>
        <v>8177</v>
      </c>
      <c r="J5" s="10">
        <f t="shared" si="1"/>
        <v>0</v>
      </c>
      <c r="K5" s="39">
        <f t="shared" si="1"/>
        <v>206211</v>
      </c>
      <c r="L5" s="57">
        <f t="shared" si="1"/>
        <v>9146</v>
      </c>
      <c r="M5" s="36">
        <f t="shared" si="1"/>
        <v>750</v>
      </c>
    </row>
    <row r="6" spans="1:13" ht="21.75" customHeight="1">
      <c r="A6" s="9" t="s">
        <v>38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5">
        <v>0</v>
      </c>
      <c r="H6" s="4">
        <v>0</v>
      </c>
      <c r="I6" s="5">
        <v>0</v>
      </c>
      <c r="J6" s="5">
        <v>0</v>
      </c>
      <c r="K6" s="40">
        <f aca="true" t="shared" si="2" ref="K6:K11">SUM(B6:J6)</f>
        <v>0</v>
      </c>
      <c r="L6" s="54">
        <v>108</v>
      </c>
      <c r="M6" s="64">
        <v>750</v>
      </c>
    </row>
    <row r="7" spans="1:13" ht="21.75" customHeight="1">
      <c r="A7" s="9" t="s">
        <v>39</v>
      </c>
      <c r="B7" s="4">
        <v>254</v>
      </c>
      <c r="C7" s="4">
        <v>74008</v>
      </c>
      <c r="D7" s="4">
        <v>2980</v>
      </c>
      <c r="E7" s="4">
        <v>0</v>
      </c>
      <c r="F7" s="4">
        <v>9168</v>
      </c>
      <c r="G7" s="5">
        <v>2114</v>
      </c>
      <c r="H7" s="4">
        <v>0</v>
      </c>
      <c r="I7" s="5">
        <v>6446</v>
      </c>
      <c r="J7" s="5">
        <v>0</v>
      </c>
      <c r="K7" s="40">
        <f t="shared" si="2"/>
        <v>94970</v>
      </c>
      <c r="L7" s="54">
        <v>5793</v>
      </c>
      <c r="M7" s="64">
        <v>0</v>
      </c>
    </row>
    <row r="8" spans="1:13" ht="21.75" customHeight="1">
      <c r="A8" s="9" t="s">
        <v>40</v>
      </c>
      <c r="B8" s="4">
        <v>9987</v>
      </c>
      <c r="C8" s="4">
        <v>18370</v>
      </c>
      <c r="D8" s="4">
        <v>52073</v>
      </c>
      <c r="E8" s="4">
        <v>21660</v>
      </c>
      <c r="F8" s="4">
        <v>4930</v>
      </c>
      <c r="G8" s="5">
        <v>690</v>
      </c>
      <c r="H8" s="4">
        <v>0</v>
      </c>
      <c r="I8" s="5">
        <v>1731</v>
      </c>
      <c r="J8" s="5">
        <v>0</v>
      </c>
      <c r="K8" s="40">
        <f t="shared" si="2"/>
        <v>109441</v>
      </c>
      <c r="L8" s="54">
        <v>1500</v>
      </c>
      <c r="M8" s="64">
        <v>0</v>
      </c>
    </row>
    <row r="9" spans="1:13" ht="21.75" customHeight="1">
      <c r="A9" s="9" t="s">
        <v>41</v>
      </c>
      <c r="B9" s="4">
        <v>1440</v>
      </c>
      <c r="C9" s="4">
        <v>0</v>
      </c>
      <c r="D9" s="4">
        <v>0</v>
      </c>
      <c r="E9" s="4">
        <v>0</v>
      </c>
      <c r="F9" s="4">
        <v>0</v>
      </c>
      <c r="G9" s="5">
        <v>0</v>
      </c>
      <c r="H9" s="4">
        <v>0</v>
      </c>
      <c r="I9" s="5">
        <v>0</v>
      </c>
      <c r="J9" s="5">
        <v>0</v>
      </c>
      <c r="K9" s="40">
        <f t="shared" si="2"/>
        <v>1440</v>
      </c>
      <c r="L9" s="54">
        <v>1605</v>
      </c>
      <c r="M9" s="64">
        <v>0</v>
      </c>
    </row>
    <row r="10" spans="1:13" ht="21.75" customHeight="1">
      <c r="A10" s="9" t="s">
        <v>90</v>
      </c>
      <c r="B10" s="4">
        <v>360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  <c r="H10" s="4">
        <v>0</v>
      </c>
      <c r="I10" s="5">
        <v>0</v>
      </c>
      <c r="J10" s="5">
        <v>0</v>
      </c>
      <c r="K10" s="40">
        <f t="shared" si="2"/>
        <v>360</v>
      </c>
      <c r="L10" s="54">
        <v>0</v>
      </c>
      <c r="M10" s="64">
        <v>0</v>
      </c>
    </row>
    <row r="11" spans="1:13" ht="21.75" customHeight="1">
      <c r="A11" s="9" t="s">
        <v>49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5">
        <v>0</v>
      </c>
      <c r="H11" s="4">
        <v>0</v>
      </c>
      <c r="I11" s="5">
        <v>0</v>
      </c>
      <c r="J11" s="5">
        <v>0</v>
      </c>
      <c r="K11" s="40">
        <f t="shared" si="2"/>
        <v>0</v>
      </c>
      <c r="L11" s="54">
        <v>140</v>
      </c>
      <c r="M11" s="36">
        <v>0</v>
      </c>
    </row>
    <row r="12" spans="1:13" ht="24" customHeight="1">
      <c r="A12" s="79" t="s">
        <v>15</v>
      </c>
      <c r="B12" s="10">
        <f>SUM(B13:B15)</f>
        <v>66870</v>
      </c>
      <c r="C12" s="10">
        <f aca="true" t="shared" si="3" ref="C12:H12">SUM(C13:C15)</f>
        <v>113622</v>
      </c>
      <c r="D12" s="10">
        <f t="shared" si="3"/>
        <v>48834</v>
      </c>
      <c r="E12" s="10">
        <f t="shared" si="3"/>
        <v>0</v>
      </c>
      <c r="F12" s="10">
        <f t="shared" si="3"/>
        <v>81876</v>
      </c>
      <c r="G12" s="10">
        <f t="shared" si="3"/>
        <v>43854</v>
      </c>
      <c r="H12" s="10">
        <f t="shared" si="3"/>
        <v>3000</v>
      </c>
      <c r="I12" s="10">
        <f>SUM(I13:I15)</f>
        <v>43547</v>
      </c>
      <c r="J12" s="10">
        <f>SUM(J13:J15)</f>
        <v>40</v>
      </c>
      <c r="K12" s="39">
        <f>SUM(K13:K15)</f>
        <v>401643</v>
      </c>
      <c r="L12" s="57">
        <f>SUM(L13:L15)</f>
        <v>2733</v>
      </c>
      <c r="M12" s="36">
        <f>SUM(M13:M15)</f>
        <v>99127</v>
      </c>
    </row>
    <row r="13" spans="1:13" ht="21.75" customHeight="1">
      <c r="A13" s="9" t="s">
        <v>42</v>
      </c>
      <c r="B13" s="4">
        <v>66870</v>
      </c>
      <c r="C13" s="5">
        <v>103590</v>
      </c>
      <c r="D13" s="4">
        <v>15496</v>
      </c>
      <c r="E13" s="4">
        <v>0</v>
      </c>
      <c r="F13" s="4">
        <v>80650</v>
      </c>
      <c r="G13" s="5">
        <v>43282</v>
      </c>
      <c r="H13" s="4">
        <v>3000</v>
      </c>
      <c r="I13" s="5">
        <v>42557</v>
      </c>
      <c r="J13" s="5">
        <v>40</v>
      </c>
      <c r="K13" s="40">
        <f>SUM(B13:J13)</f>
        <v>355485</v>
      </c>
      <c r="L13" s="54">
        <v>1182</v>
      </c>
      <c r="M13" s="64">
        <v>92703</v>
      </c>
    </row>
    <row r="14" spans="1:13" ht="21.75" customHeight="1">
      <c r="A14" s="9" t="s">
        <v>43</v>
      </c>
      <c r="B14" s="4">
        <v>0</v>
      </c>
      <c r="C14" s="5">
        <v>0</v>
      </c>
      <c r="D14" s="4">
        <v>0</v>
      </c>
      <c r="E14" s="4">
        <v>0</v>
      </c>
      <c r="F14" s="4">
        <v>0</v>
      </c>
      <c r="G14" s="5">
        <v>0</v>
      </c>
      <c r="H14" s="4">
        <v>0</v>
      </c>
      <c r="I14" s="5">
        <v>0</v>
      </c>
      <c r="J14" s="5">
        <v>0</v>
      </c>
      <c r="K14" s="40">
        <f>SUM(B14:J14)</f>
        <v>0</v>
      </c>
      <c r="L14" s="54">
        <v>0</v>
      </c>
      <c r="M14" s="64">
        <v>520</v>
      </c>
    </row>
    <row r="15" spans="1:13" ht="21.75" customHeight="1">
      <c r="A15" s="9" t="s">
        <v>44</v>
      </c>
      <c r="B15" s="4">
        <v>0</v>
      </c>
      <c r="C15" s="5">
        <v>10032</v>
      </c>
      <c r="D15" s="4">
        <v>33338</v>
      </c>
      <c r="E15" s="4">
        <v>0</v>
      </c>
      <c r="F15" s="4">
        <v>1226</v>
      </c>
      <c r="G15" s="5">
        <v>572</v>
      </c>
      <c r="H15" s="4">
        <v>0</v>
      </c>
      <c r="I15" s="5">
        <v>990</v>
      </c>
      <c r="J15" s="5">
        <v>0</v>
      </c>
      <c r="K15" s="40">
        <f>SUM(B15:J15)</f>
        <v>46158</v>
      </c>
      <c r="L15" s="54">
        <v>1551</v>
      </c>
      <c r="M15" s="64">
        <v>5904</v>
      </c>
    </row>
    <row r="16" spans="1:13" ht="24" customHeight="1">
      <c r="A16" s="79" t="s">
        <v>16</v>
      </c>
      <c r="B16" s="10">
        <f aca="true" t="shared" si="4" ref="B16:M16">SUM(B17:B19)</f>
        <v>1068838</v>
      </c>
      <c r="C16" s="10">
        <f t="shared" si="4"/>
        <v>2677921</v>
      </c>
      <c r="D16" s="10">
        <f t="shared" si="4"/>
        <v>168352</v>
      </c>
      <c r="E16" s="10">
        <f t="shared" si="4"/>
        <v>5525</v>
      </c>
      <c r="F16" s="10">
        <f t="shared" si="4"/>
        <v>331099</v>
      </c>
      <c r="G16" s="10">
        <f t="shared" si="4"/>
        <v>162075</v>
      </c>
      <c r="H16" s="10">
        <f t="shared" si="4"/>
        <v>3933</v>
      </c>
      <c r="I16" s="10">
        <f t="shared" si="4"/>
        <v>256930</v>
      </c>
      <c r="J16" s="10">
        <f t="shared" si="4"/>
        <v>119</v>
      </c>
      <c r="K16" s="39">
        <f t="shared" si="4"/>
        <v>4674792</v>
      </c>
      <c r="L16" s="57">
        <f t="shared" si="4"/>
        <v>2732135</v>
      </c>
      <c r="M16" s="36">
        <f t="shared" si="4"/>
        <v>133714</v>
      </c>
    </row>
    <row r="17" spans="1:13" ht="21.75" customHeight="1">
      <c r="A17" s="9" t="s">
        <v>45</v>
      </c>
      <c r="B17" s="4">
        <v>1068684</v>
      </c>
      <c r="C17" s="5">
        <v>2677921</v>
      </c>
      <c r="D17" s="4">
        <v>168342</v>
      </c>
      <c r="E17" s="4">
        <v>5525</v>
      </c>
      <c r="F17" s="4">
        <v>331099</v>
      </c>
      <c r="G17" s="5">
        <v>162075</v>
      </c>
      <c r="H17" s="4">
        <v>3933</v>
      </c>
      <c r="I17" s="5">
        <v>256930</v>
      </c>
      <c r="J17" s="5">
        <v>119</v>
      </c>
      <c r="K17" s="40">
        <f>SUM(B17:J17)</f>
        <v>4674628</v>
      </c>
      <c r="L17" s="54">
        <v>2731763</v>
      </c>
      <c r="M17" s="64">
        <v>133714</v>
      </c>
    </row>
    <row r="18" spans="1:13" ht="21.75" customHeight="1">
      <c r="A18" s="9" t="s">
        <v>91</v>
      </c>
      <c r="B18" s="4">
        <v>0</v>
      </c>
      <c r="C18" s="5">
        <v>0</v>
      </c>
      <c r="D18" s="4">
        <v>10</v>
      </c>
      <c r="E18" s="4">
        <v>0</v>
      </c>
      <c r="F18" s="4">
        <v>0</v>
      </c>
      <c r="G18" s="5">
        <v>0</v>
      </c>
      <c r="H18" s="4">
        <v>0</v>
      </c>
      <c r="I18" s="5">
        <v>0</v>
      </c>
      <c r="J18" s="17">
        <v>0</v>
      </c>
      <c r="K18" s="75">
        <f>SUM(B18:J18)</f>
        <v>10</v>
      </c>
      <c r="L18" s="57">
        <v>0</v>
      </c>
      <c r="M18" s="36">
        <v>0</v>
      </c>
    </row>
    <row r="19" spans="1:13" ht="21.75" customHeight="1">
      <c r="A19" s="9" t="s">
        <v>46</v>
      </c>
      <c r="B19" s="4">
        <v>154</v>
      </c>
      <c r="C19" s="5">
        <v>0</v>
      </c>
      <c r="D19" s="4">
        <v>0</v>
      </c>
      <c r="E19" s="4">
        <v>0</v>
      </c>
      <c r="F19" s="4">
        <v>0</v>
      </c>
      <c r="G19" s="5">
        <v>0</v>
      </c>
      <c r="H19" s="4">
        <v>0</v>
      </c>
      <c r="I19" s="5">
        <v>0</v>
      </c>
      <c r="J19" s="4">
        <v>0</v>
      </c>
      <c r="K19" s="40">
        <f>SUM(B19:J19)</f>
        <v>154</v>
      </c>
      <c r="L19" s="54">
        <v>372</v>
      </c>
      <c r="M19" s="64">
        <v>0</v>
      </c>
    </row>
    <row r="20" spans="1:13" ht="24" customHeight="1">
      <c r="A20" s="79" t="s">
        <v>1</v>
      </c>
      <c r="B20" s="10">
        <f>SUM(B21:B24)</f>
        <v>1704</v>
      </c>
      <c r="C20" s="10">
        <f aca="true" t="shared" si="5" ref="C20:M20">SUM(C21:C24)</f>
        <v>12760</v>
      </c>
      <c r="D20" s="10">
        <f t="shared" si="5"/>
        <v>1573</v>
      </c>
      <c r="E20" s="10">
        <f t="shared" si="5"/>
        <v>0</v>
      </c>
      <c r="F20" s="10">
        <f t="shared" si="5"/>
        <v>1607</v>
      </c>
      <c r="G20" s="10">
        <f t="shared" si="5"/>
        <v>451</v>
      </c>
      <c r="H20" s="10">
        <f t="shared" si="5"/>
        <v>0</v>
      </c>
      <c r="I20" s="10">
        <f t="shared" si="5"/>
        <v>1048</v>
      </c>
      <c r="J20" s="10">
        <f t="shared" si="5"/>
        <v>0</v>
      </c>
      <c r="K20" s="39">
        <f t="shared" si="5"/>
        <v>19143</v>
      </c>
      <c r="L20" s="57">
        <f t="shared" si="5"/>
        <v>67457</v>
      </c>
      <c r="M20" s="36">
        <f t="shared" si="5"/>
        <v>0</v>
      </c>
    </row>
    <row r="21" spans="1:13" ht="21.75" customHeight="1">
      <c r="A21" s="9" t="s">
        <v>47</v>
      </c>
      <c r="B21" s="4">
        <v>0</v>
      </c>
      <c r="C21" s="5">
        <v>9800</v>
      </c>
      <c r="D21" s="4">
        <v>786</v>
      </c>
      <c r="E21" s="4">
        <v>0</v>
      </c>
      <c r="F21" s="4">
        <v>1225</v>
      </c>
      <c r="G21" s="5">
        <v>343</v>
      </c>
      <c r="H21" s="4">
        <v>0</v>
      </c>
      <c r="I21" s="5">
        <v>747</v>
      </c>
      <c r="J21" s="5">
        <v>0</v>
      </c>
      <c r="K21" s="40">
        <f>SUM(B21:J21)</f>
        <v>12901</v>
      </c>
      <c r="L21" s="54">
        <v>689</v>
      </c>
      <c r="M21" s="64">
        <v>0</v>
      </c>
    </row>
    <row r="22" spans="1:13" ht="21.75" customHeight="1">
      <c r="A22" s="9" t="s">
        <v>48</v>
      </c>
      <c r="B22" s="4">
        <v>324</v>
      </c>
      <c r="C22" s="4">
        <v>0</v>
      </c>
      <c r="D22" s="4">
        <v>56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5">
        <v>0</v>
      </c>
      <c r="K22" s="40">
        <f>SUM(B22:J22)</f>
        <v>380</v>
      </c>
      <c r="L22" s="57">
        <v>0</v>
      </c>
      <c r="M22" s="36">
        <v>0</v>
      </c>
    </row>
    <row r="23" spans="1:13" ht="21.75" customHeight="1">
      <c r="A23" s="9" t="s">
        <v>50</v>
      </c>
      <c r="B23" s="4">
        <v>756</v>
      </c>
      <c r="C23" s="4">
        <v>2960</v>
      </c>
      <c r="D23" s="4">
        <v>731</v>
      </c>
      <c r="E23" s="4">
        <v>0</v>
      </c>
      <c r="F23" s="4">
        <v>382</v>
      </c>
      <c r="G23" s="4">
        <v>108</v>
      </c>
      <c r="H23" s="4">
        <v>0</v>
      </c>
      <c r="I23" s="4">
        <v>301</v>
      </c>
      <c r="J23" s="5">
        <v>0</v>
      </c>
      <c r="K23" s="40">
        <f>SUM(B23:J23)</f>
        <v>5238</v>
      </c>
      <c r="L23" s="57">
        <v>0</v>
      </c>
      <c r="M23" s="36">
        <v>0</v>
      </c>
    </row>
    <row r="24" spans="1:13" ht="21.75" customHeight="1">
      <c r="A24" s="9" t="s">
        <v>51</v>
      </c>
      <c r="B24" s="4">
        <v>624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5">
        <v>0</v>
      </c>
      <c r="K24" s="40">
        <f>SUM(B24:J24)</f>
        <v>624</v>
      </c>
      <c r="L24" s="54">
        <v>66768</v>
      </c>
      <c r="M24" s="64">
        <v>0</v>
      </c>
    </row>
    <row r="25" spans="1:13" ht="24" customHeight="1">
      <c r="A25" s="79" t="s">
        <v>2</v>
      </c>
      <c r="B25" s="10">
        <f aca="true" t="shared" si="6" ref="B25:M25">SUM(B26:B31)</f>
        <v>30595605</v>
      </c>
      <c r="C25" s="10">
        <f t="shared" si="6"/>
        <v>1503492</v>
      </c>
      <c r="D25" s="10">
        <f t="shared" si="6"/>
        <v>830452</v>
      </c>
      <c r="E25" s="10">
        <f t="shared" si="6"/>
        <v>155787</v>
      </c>
      <c r="F25" s="10">
        <f t="shared" si="6"/>
        <v>7187864</v>
      </c>
      <c r="G25" s="10">
        <f t="shared" si="6"/>
        <v>1693124</v>
      </c>
      <c r="H25" s="10">
        <f t="shared" si="6"/>
        <v>14048</v>
      </c>
      <c r="I25" s="10">
        <f t="shared" si="6"/>
        <v>2438550</v>
      </c>
      <c r="J25" s="10">
        <f t="shared" si="6"/>
        <v>793</v>
      </c>
      <c r="K25" s="39">
        <f t="shared" si="6"/>
        <v>44419715</v>
      </c>
      <c r="L25" s="57">
        <f t="shared" si="6"/>
        <v>3409522</v>
      </c>
      <c r="M25" s="36">
        <f t="shared" si="6"/>
        <v>3889793</v>
      </c>
    </row>
    <row r="26" spans="1:13" ht="21.75" customHeight="1">
      <c r="A26" s="9" t="s">
        <v>52</v>
      </c>
      <c r="B26" s="4">
        <v>68842</v>
      </c>
      <c r="C26" s="5">
        <v>58841</v>
      </c>
      <c r="D26" s="4">
        <v>8125</v>
      </c>
      <c r="E26" s="4">
        <v>0</v>
      </c>
      <c r="F26" s="4">
        <v>21611</v>
      </c>
      <c r="G26" s="5">
        <v>12818</v>
      </c>
      <c r="H26" s="4">
        <v>3000</v>
      </c>
      <c r="I26" s="5">
        <v>19161</v>
      </c>
      <c r="J26" s="5">
        <v>2</v>
      </c>
      <c r="K26" s="40">
        <f aca="true" t="shared" si="7" ref="K26:K31">SUM(B26:J26)</f>
        <v>192400</v>
      </c>
      <c r="L26" s="54">
        <v>0</v>
      </c>
      <c r="M26" s="64">
        <v>12508</v>
      </c>
    </row>
    <row r="27" spans="1:13" ht="21.75" customHeight="1">
      <c r="A27" s="9" t="s">
        <v>53</v>
      </c>
      <c r="B27" s="4">
        <v>26989220</v>
      </c>
      <c r="C27" s="5">
        <v>1418077</v>
      </c>
      <c r="D27" s="4">
        <v>394037</v>
      </c>
      <c r="E27" s="4">
        <v>133182</v>
      </c>
      <c r="F27" s="4">
        <v>3962451</v>
      </c>
      <c r="G27" s="5">
        <v>1466394</v>
      </c>
      <c r="H27" s="4">
        <v>10460</v>
      </c>
      <c r="I27" s="5">
        <v>2059733</v>
      </c>
      <c r="J27" s="5">
        <v>600</v>
      </c>
      <c r="K27" s="40">
        <f t="shared" si="7"/>
        <v>36434154</v>
      </c>
      <c r="L27" s="54">
        <v>3351828</v>
      </c>
      <c r="M27" s="64">
        <v>3843900</v>
      </c>
    </row>
    <row r="28" spans="1:13" ht="21.75" customHeight="1">
      <c r="A28" s="9" t="s">
        <v>54</v>
      </c>
      <c r="B28" s="4">
        <v>2353308</v>
      </c>
      <c r="C28" s="5">
        <v>0</v>
      </c>
      <c r="D28" s="4">
        <v>310320</v>
      </c>
      <c r="E28" s="4">
        <v>0</v>
      </c>
      <c r="F28" s="4">
        <v>2224476</v>
      </c>
      <c r="G28" s="5">
        <v>127104</v>
      </c>
      <c r="H28" s="4">
        <v>0</v>
      </c>
      <c r="I28" s="5">
        <v>241056</v>
      </c>
      <c r="J28" s="5">
        <v>96</v>
      </c>
      <c r="K28" s="40">
        <f t="shared" si="7"/>
        <v>5256360</v>
      </c>
      <c r="L28" s="54">
        <v>49728</v>
      </c>
      <c r="M28" s="64">
        <v>0</v>
      </c>
    </row>
    <row r="29" spans="1:13" ht="21.75" customHeight="1">
      <c r="A29" s="9" t="s">
        <v>55</v>
      </c>
      <c r="B29" s="4">
        <v>1067592</v>
      </c>
      <c r="C29" s="5">
        <v>18122</v>
      </c>
      <c r="D29" s="4">
        <v>111118</v>
      </c>
      <c r="E29" s="4">
        <v>22125</v>
      </c>
      <c r="F29" s="4">
        <v>928577</v>
      </c>
      <c r="G29" s="5">
        <v>62291</v>
      </c>
      <c r="H29" s="4">
        <v>588</v>
      </c>
      <c r="I29" s="5">
        <v>101560</v>
      </c>
      <c r="J29" s="5">
        <v>40</v>
      </c>
      <c r="K29" s="40">
        <f t="shared" si="7"/>
        <v>2312013</v>
      </c>
      <c r="L29" s="54">
        <v>7966</v>
      </c>
      <c r="M29" s="64">
        <v>29348</v>
      </c>
    </row>
    <row r="30" spans="1:13" ht="21.75" customHeight="1">
      <c r="A30" s="9" t="s">
        <v>56</v>
      </c>
      <c r="B30" s="4">
        <v>115947</v>
      </c>
      <c r="C30" s="5">
        <v>7540</v>
      </c>
      <c r="D30" s="4">
        <v>6562</v>
      </c>
      <c r="E30" s="4">
        <v>480</v>
      </c>
      <c r="F30" s="4">
        <v>50530</v>
      </c>
      <c r="G30" s="5">
        <v>23250</v>
      </c>
      <c r="H30" s="4">
        <v>0</v>
      </c>
      <c r="I30" s="5">
        <v>16654</v>
      </c>
      <c r="J30" s="5">
        <v>6</v>
      </c>
      <c r="K30" s="40">
        <f t="shared" si="7"/>
        <v>220969</v>
      </c>
      <c r="L30" s="54">
        <v>0</v>
      </c>
      <c r="M30" s="64">
        <v>4037</v>
      </c>
    </row>
    <row r="31" spans="1:13" ht="21.75" customHeight="1" thickBot="1">
      <c r="A31" s="30" t="s">
        <v>57</v>
      </c>
      <c r="B31" s="20">
        <v>696</v>
      </c>
      <c r="C31" s="21">
        <v>912</v>
      </c>
      <c r="D31" s="20">
        <v>290</v>
      </c>
      <c r="E31" s="20">
        <v>0</v>
      </c>
      <c r="F31" s="20">
        <v>219</v>
      </c>
      <c r="G31" s="21">
        <v>1267</v>
      </c>
      <c r="H31" s="20">
        <v>0</v>
      </c>
      <c r="I31" s="21">
        <v>386</v>
      </c>
      <c r="J31" s="21">
        <v>49</v>
      </c>
      <c r="K31" s="41">
        <f t="shared" si="7"/>
        <v>3819</v>
      </c>
      <c r="L31" s="72">
        <v>0</v>
      </c>
      <c r="M31" s="74">
        <v>0</v>
      </c>
    </row>
    <row r="32" spans="1:13" ht="24" customHeight="1">
      <c r="A32" s="79" t="s">
        <v>95</v>
      </c>
      <c r="B32" s="10">
        <f aca="true" t="shared" si="8" ref="B32:M32">SUM(B33)</f>
        <v>56</v>
      </c>
      <c r="C32" s="10">
        <f t="shared" si="8"/>
        <v>6123</v>
      </c>
      <c r="D32" s="10">
        <f t="shared" si="8"/>
        <v>2055</v>
      </c>
      <c r="E32" s="10">
        <f t="shared" si="8"/>
        <v>0</v>
      </c>
      <c r="F32" s="10">
        <f t="shared" si="8"/>
        <v>766</v>
      </c>
      <c r="G32" s="10">
        <f t="shared" si="8"/>
        <v>2794</v>
      </c>
      <c r="H32" s="10">
        <f t="shared" si="8"/>
        <v>0</v>
      </c>
      <c r="I32" s="10">
        <f t="shared" si="8"/>
        <v>631</v>
      </c>
      <c r="J32" s="10">
        <f t="shared" si="8"/>
        <v>0</v>
      </c>
      <c r="K32" s="39">
        <f t="shared" si="8"/>
        <v>12425</v>
      </c>
      <c r="L32" s="57">
        <f t="shared" si="8"/>
        <v>0</v>
      </c>
      <c r="M32" s="64">
        <f t="shared" si="8"/>
        <v>0</v>
      </c>
    </row>
    <row r="33" spans="1:13" ht="21.75" customHeight="1">
      <c r="A33" s="9" t="s">
        <v>58</v>
      </c>
      <c r="B33" s="4">
        <v>56</v>
      </c>
      <c r="C33" s="5">
        <v>6123</v>
      </c>
      <c r="D33" s="4">
        <v>2055</v>
      </c>
      <c r="E33" s="4">
        <v>0</v>
      </c>
      <c r="F33" s="4">
        <v>766</v>
      </c>
      <c r="G33" s="5">
        <v>2794</v>
      </c>
      <c r="H33" s="4">
        <v>0</v>
      </c>
      <c r="I33" s="5">
        <v>631</v>
      </c>
      <c r="J33" s="5">
        <v>0</v>
      </c>
      <c r="K33" s="40">
        <f>SUM(B33:J33)</f>
        <v>12425</v>
      </c>
      <c r="L33" s="57">
        <v>0</v>
      </c>
      <c r="M33" s="64">
        <v>0</v>
      </c>
    </row>
    <row r="34" spans="1:13" ht="24" customHeight="1">
      <c r="A34" s="79" t="s">
        <v>3</v>
      </c>
      <c r="B34" s="10">
        <f aca="true" t="shared" si="9" ref="B34:M34">SUM(B35:B37)</f>
        <v>645496</v>
      </c>
      <c r="C34" s="10">
        <f t="shared" si="9"/>
        <v>644148</v>
      </c>
      <c r="D34" s="10">
        <f t="shared" si="9"/>
        <v>88355</v>
      </c>
      <c r="E34" s="10">
        <f t="shared" si="9"/>
        <v>16231</v>
      </c>
      <c r="F34" s="10">
        <f t="shared" si="9"/>
        <v>370178</v>
      </c>
      <c r="G34" s="10">
        <f t="shared" si="9"/>
        <v>256592</v>
      </c>
      <c r="H34" s="10">
        <f t="shared" si="9"/>
        <v>0</v>
      </c>
      <c r="I34" s="10">
        <f t="shared" si="9"/>
        <v>183355</v>
      </c>
      <c r="J34" s="10">
        <f t="shared" si="9"/>
        <v>618</v>
      </c>
      <c r="K34" s="39">
        <f t="shared" si="9"/>
        <v>2204973</v>
      </c>
      <c r="L34" s="57">
        <f t="shared" si="9"/>
        <v>5251</v>
      </c>
      <c r="M34" s="36">
        <f t="shared" si="9"/>
        <v>4188</v>
      </c>
    </row>
    <row r="35" spans="1:13" ht="21.75" customHeight="1">
      <c r="A35" s="9" t="s">
        <v>59</v>
      </c>
      <c r="B35" s="4">
        <v>390547</v>
      </c>
      <c r="C35" s="5">
        <v>626364</v>
      </c>
      <c r="D35" s="4">
        <v>45405</v>
      </c>
      <c r="E35" s="4">
        <v>16051</v>
      </c>
      <c r="F35" s="4">
        <v>249684</v>
      </c>
      <c r="G35" s="5">
        <v>98468</v>
      </c>
      <c r="H35" s="4">
        <v>0</v>
      </c>
      <c r="I35" s="5">
        <v>113976</v>
      </c>
      <c r="J35" s="5">
        <v>593</v>
      </c>
      <c r="K35" s="40">
        <f>SUM(B35:J35)</f>
        <v>1541088</v>
      </c>
      <c r="L35" s="54">
        <v>1980</v>
      </c>
      <c r="M35" s="64">
        <v>3741</v>
      </c>
    </row>
    <row r="36" spans="1:13" s="35" customFormat="1" ht="21.75" customHeight="1">
      <c r="A36" s="9" t="s">
        <v>60</v>
      </c>
      <c r="B36" s="4">
        <v>396</v>
      </c>
      <c r="C36" s="5">
        <v>0</v>
      </c>
      <c r="D36" s="4">
        <v>0</v>
      </c>
      <c r="E36" s="4">
        <v>0</v>
      </c>
      <c r="F36" s="4">
        <v>0</v>
      </c>
      <c r="G36" s="5">
        <v>0</v>
      </c>
      <c r="H36" s="4">
        <v>0</v>
      </c>
      <c r="I36" s="5">
        <v>0</v>
      </c>
      <c r="J36" s="5">
        <v>0</v>
      </c>
      <c r="K36" s="40">
        <f>SUM(B36:J36)</f>
        <v>396</v>
      </c>
      <c r="L36" s="54">
        <v>3271</v>
      </c>
      <c r="M36" s="64">
        <v>0</v>
      </c>
    </row>
    <row r="37" spans="1:13" ht="21.75" customHeight="1">
      <c r="A37" s="9" t="s">
        <v>61</v>
      </c>
      <c r="B37" s="4">
        <v>254553</v>
      </c>
      <c r="C37" s="5">
        <v>17784</v>
      </c>
      <c r="D37" s="4">
        <v>42950</v>
      </c>
      <c r="E37" s="4">
        <v>180</v>
      </c>
      <c r="F37" s="4">
        <v>120494</v>
      </c>
      <c r="G37" s="5">
        <v>158124</v>
      </c>
      <c r="H37" s="4">
        <v>0</v>
      </c>
      <c r="I37" s="5">
        <v>69379</v>
      </c>
      <c r="J37" s="5">
        <v>25</v>
      </c>
      <c r="K37" s="40">
        <f>SUM(B37:J37)</f>
        <v>663489</v>
      </c>
      <c r="L37" s="54">
        <v>0</v>
      </c>
      <c r="M37" s="64">
        <v>447</v>
      </c>
    </row>
    <row r="38" spans="1:13" ht="24" customHeight="1">
      <c r="A38" s="79" t="s">
        <v>4</v>
      </c>
      <c r="B38" s="10">
        <f aca="true" t="shared" si="10" ref="B38:M38">SUM(B39)</f>
        <v>3297924</v>
      </c>
      <c r="C38" s="10">
        <f t="shared" si="10"/>
        <v>666216</v>
      </c>
      <c r="D38" s="10">
        <f t="shared" si="10"/>
        <v>984422</v>
      </c>
      <c r="E38" s="23">
        <f t="shared" si="10"/>
        <v>28871</v>
      </c>
      <c r="F38" s="10">
        <f t="shared" si="10"/>
        <v>916324</v>
      </c>
      <c r="G38" s="10">
        <f t="shared" si="10"/>
        <v>462669</v>
      </c>
      <c r="H38" s="10">
        <f t="shared" si="10"/>
        <v>8500</v>
      </c>
      <c r="I38" s="10">
        <f t="shared" si="10"/>
        <v>487501</v>
      </c>
      <c r="J38" s="10">
        <f t="shared" si="10"/>
        <v>116</v>
      </c>
      <c r="K38" s="39">
        <f t="shared" si="10"/>
        <v>6852543</v>
      </c>
      <c r="L38" s="57">
        <f t="shared" si="10"/>
        <v>68280</v>
      </c>
      <c r="M38" s="36">
        <f t="shared" si="10"/>
        <v>51007</v>
      </c>
    </row>
    <row r="39" spans="1:13" ht="21.75" customHeight="1">
      <c r="A39" s="9" t="s">
        <v>62</v>
      </c>
      <c r="B39" s="17">
        <v>3297924</v>
      </c>
      <c r="C39" s="17">
        <v>666216</v>
      </c>
      <c r="D39" s="17">
        <v>984422</v>
      </c>
      <c r="E39" s="17">
        <v>28871</v>
      </c>
      <c r="F39" s="5">
        <v>916324</v>
      </c>
      <c r="G39" s="17">
        <v>462669</v>
      </c>
      <c r="H39" s="17">
        <v>8500</v>
      </c>
      <c r="I39" s="17">
        <v>487501</v>
      </c>
      <c r="J39" s="17">
        <v>116</v>
      </c>
      <c r="K39" s="40">
        <f>SUM(B39:J39)</f>
        <v>6852543</v>
      </c>
      <c r="L39" s="54">
        <v>68280</v>
      </c>
      <c r="M39" s="64">
        <v>51007</v>
      </c>
    </row>
    <row r="40" spans="1:13" ht="24" customHeight="1">
      <c r="A40" s="79" t="s">
        <v>5</v>
      </c>
      <c r="B40" s="10">
        <f aca="true" t="shared" si="11" ref="B40:M40">SUM(B41:B42)</f>
        <v>8060587</v>
      </c>
      <c r="C40" s="10">
        <f t="shared" si="11"/>
        <v>576</v>
      </c>
      <c r="D40" s="10">
        <f t="shared" si="11"/>
        <v>703458</v>
      </c>
      <c r="E40" s="10">
        <f t="shared" si="11"/>
        <v>28805</v>
      </c>
      <c r="F40" s="10">
        <f t="shared" si="11"/>
        <v>6807189</v>
      </c>
      <c r="G40" s="10">
        <f t="shared" si="11"/>
        <v>1064425</v>
      </c>
      <c r="H40" s="10">
        <f t="shared" si="11"/>
        <v>15522</v>
      </c>
      <c r="I40" s="10">
        <f t="shared" si="11"/>
        <v>817894</v>
      </c>
      <c r="J40" s="10">
        <f t="shared" si="11"/>
        <v>37</v>
      </c>
      <c r="K40" s="39">
        <f t="shared" si="11"/>
        <v>17498493</v>
      </c>
      <c r="L40" s="57">
        <f t="shared" si="11"/>
        <v>0</v>
      </c>
      <c r="M40" s="36">
        <f t="shared" si="11"/>
        <v>1989486</v>
      </c>
    </row>
    <row r="41" spans="1:13" ht="21.75" customHeight="1">
      <c r="A41" s="9" t="s">
        <v>63</v>
      </c>
      <c r="B41" s="6">
        <v>217711</v>
      </c>
      <c r="C41" s="4">
        <v>576</v>
      </c>
      <c r="D41" s="6">
        <v>13059</v>
      </c>
      <c r="E41" s="6">
        <v>5045</v>
      </c>
      <c r="F41" s="6">
        <v>52294</v>
      </c>
      <c r="G41" s="7">
        <v>121469</v>
      </c>
      <c r="H41" s="6">
        <v>15522</v>
      </c>
      <c r="I41" s="7">
        <v>35392</v>
      </c>
      <c r="J41" s="7">
        <v>37</v>
      </c>
      <c r="K41" s="40">
        <f>SUM(B41:J41)</f>
        <v>461105</v>
      </c>
      <c r="L41" s="54">
        <v>0</v>
      </c>
      <c r="M41" s="64">
        <v>1202213</v>
      </c>
    </row>
    <row r="42" spans="1:13" ht="21.75" customHeight="1">
      <c r="A42" s="9" t="s">
        <v>64</v>
      </c>
      <c r="B42" s="6">
        <v>7842876</v>
      </c>
      <c r="C42" s="7">
        <v>0</v>
      </c>
      <c r="D42" s="6">
        <v>690399</v>
      </c>
      <c r="E42" s="6">
        <v>23760</v>
      </c>
      <c r="F42" s="6">
        <v>6754895</v>
      </c>
      <c r="G42" s="7">
        <v>942956</v>
      </c>
      <c r="H42" s="6">
        <v>0</v>
      </c>
      <c r="I42" s="7">
        <v>782502</v>
      </c>
      <c r="J42" s="7">
        <v>0</v>
      </c>
      <c r="K42" s="40">
        <f>SUM(B42:J42)</f>
        <v>17037388</v>
      </c>
      <c r="L42" s="54">
        <v>0</v>
      </c>
      <c r="M42" s="64">
        <v>787273</v>
      </c>
    </row>
    <row r="43" spans="1:13" ht="24" customHeight="1">
      <c r="A43" s="79" t="s">
        <v>6</v>
      </c>
      <c r="B43" s="14">
        <f aca="true" t="shared" si="12" ref="B43:M43">SUM(B44)</f>
        <v>97441</v>
      </c>
      <c r="C43" s="14">
        <f t="shared" si="12"/>
        <v>31207</v>
      </c>
      <c r="D43" s="14">
        <f t="shared" si="12"/>
        <v>31540</v>
      </c>
      <c r="E43" s="14">
        <f t="shared" si="12"/>
        <v>0</v>
      </c>
      <c r="F43" s="14">
        <f t="shared" si="12"/>
        <v>24201</v>
      </c>
      <c r="G43" s="14">
        <f t="shared" si="12"/>
        <v>7602</v>
      </c>
      <c r="H43" s="14">
        <f t="shared" si="12"/>
        <v>0</v>
      </c>
      <c r="I43" s="14">
        <f t="shared" si="12"/>
        <v>9938</v>
      </c>
      <c r="J43" s="14">
        <f t="shared" si="12"/>
        <v>7</v>
      </c>
      <c r="K43" s="42">
        <f t="shared" si="12"/>
        <v>201936</v>
      </c>
      <c r="L43" s="66">
        <f t="shared" si="12"/>
        <v>210</v>
      </c>
      <c r="M43" s="67">
        <f t="shared" si="12"/>
        <v>0</v>
      </c>
    </row>
    <row r="44" spans="1:13" ht="21.75" customHeight="1">
      <c r="A44" s="9" t="s">
        <v>65</v>
      </c>
      <c r="B44" s="4">
        <v>97441</v>
      </c>
      <c r="C44" s="5">
        <v>31207</v>
      </c>
      <c r="D44" s="4">
        <v>31540</v>
      </c>
      <c r="E44" s="4">
        <v>0</v>
      </c>
      <c r="F44" s="4">
        <v>24201</v>
      </c>
      <c r="G44" s="5">
        <v>7602</v>
      </c>
      <c r="H44" s="4">
        <v>0</v>
      </c>
      <c r="I44" s="5">
        <v>9938</v>
      </c>
      <c r="J44" s="5">
        <v>7</v>
      </c>
      <c r="K44" s="40">
        <f>SUM(B44:J44)</f>
        <v>201936</v>
      </c>
      <c r="L44" s="54">
        <v>210</v>
      </c>
      <c r="M44" s="64">
        <v>0</v>
      </c>
    </row>
    <row r="45" spans="1:13" ht="24" customHeight="1">
      <c r="A45" s="79" t="s">
        <v>7</v>
      </c>
      <c r="B45" s="10">
        <f aca="true" t="shared" si="13" ref="B45:M45">SUM(B46:B47)</f>
        <v>121383</v>
      </c>
      <c r="C45" s="10">
        <f t="shared" si="13"/>
        <v>27182</v>
      </c>
      <c r="D45" s="10">
        <f t="shared" si="13"/>
        <v>47968</v>
      </c>
      <c r="E45" s="10">
        <f t="shared" si="13"/>
        <v>8647</v>
      </c>
      <c r="F45" s="10">
        <f t="shared" si="13"/>
        <v>28325</v>
      </c>
      <c r="G45" s="10">
        <f t="shared" si="13"/>
        <v>26247</v>
      </c>
      <c r="H45" s="10">
        <f t="shared" si="13"/>
        <v>712</v>
      </c>
      <c r="I45" s="10">
        <f t="shared" si="13"/>
        <v>20714</v>
      </c>
      <c r="J45" s="10">
        <f t="shared" si="13"/>
        <v>33</v>
      </c>
      <c r="K45" s="39">
        <f t="shared" si="13"/>
        <v>281211</v>
      </c>
      <c r="L45" s="57">
        <f t="shared" si="13"/>
        <v>246</v>
      </c>
      <c r="M45" s="36">
        <f t="shared" si="13"/>
        <v>3950</v>
      </c>
    </row>
    <row r="46" spans="1:13" ht="21.75" customHeight="1">
      <c r="A46" s="9" t="s">
        <v>66</v>
      </c>
      <c r="B46" s="4">
        <v>121023</v>
      </c>
      <c r="C46" s="5">
        <v>27182</v>
      </c>
      <c r="D46" s="4">
        <v>47968</v>
      </c>
      <c r="E46" s="4">
        <v>8647</v>
      </c>
      <c r="F46" s="4">
        <v>28325</v>
      </c>
      <c r="G46" s="5">
        <v>26247</v>
      </c>
      <c r="H46" s="4">
        <v>712</v>
      </c>
      <c r="I46" s="5">
        <v>20714</v>
      </c>
      <c r="J46" s="5">
        <v>33</v>
      </c>
      <c r="K46" s="40">
        <f>SUM(B46:J46)</f>
        <v>280851</v>
      </c>
      <c r="L46" s="54">
        <v>246</v>
      </c>
      <c r="M46" s="64">
        <v>3950</v>
      </c>
    </row>
    <row r="47" spans="1:13" ht="21.75" customHeight="1">
      <c r="A47" s="9" t="s">
        <v>67</v>
      </c>
      <c r="B47" s="4">
        <v>360</v>
      </c>
      <c r="C47" s="5">
        <v>0</v>
      </c>
      <c r="D47" s="4">
        <v>0</v>
      </c>
      <c r="E47" s="4">
        <v>0</v>
      </c>
      <c r="F47" s="4">
        <v>0</v>
      </c>
      <c r="G47" s="5">
        <v>0</v>
      </c>
      <c r="H47" s="4">
        <v>0</v>
      </c>
      <c r="I47" s="5">
        <v>0</v>
      </c>
      <c r="J47" s="5">
        <v>0</v>
      </c>
      <c r="K47" s="40">
        <f>SUM(B47:J47)</f>
        <v>360</v>
      </c>
      <c r="L47" s="57">
        <v>0</v>
      </c>
      <c r="M47" s="36">
        <v>0</v>
      </c>
    </row>
    <row r="48" spans="1:13" ht="24" customHeight="1">
      <c r="A48" s="79" t="s">
        <v>8</v>
      </c>
      <c r="B48" s="10">
        <f aca="true" t="shared" si="14" ref="B48:M48">SUM(B49)</f>
        <v>1092</v>
      </c>
      <c r="C48" s="10">
        <f t="shared" si="14"/>
        <v>18746</v>
      </c>
      <c r="D48" s="10">
        <f t="shared" si="14"/>
        <v>1149</v>
      </c>
      <c r="E48" s="10">
        <f t="shared" si="14"/>
        <v>0</v>
      </c>
      <c r="F48" s="10">
        <f t="shared" si="14"/>
        <v>2343</v>
      </c>
      <c r="G48" s="10">
        <f t="shared" si="14"/>
        <v>696</v>
      </c>
      <c r="H48" s="10">
        <f t="shared" si="14"/>
        <v>0</v>
      </c>
      <c r="I48" s="10">
        <f t="shared" si="14"/>
        <v>1862</v>
      </c>
      <c r="J48" s="10">
        <f t="shared" si="14"/>
        <v>0</v>
      </c>
      <c r="K48" s="39">
        <f t="shared" si="14"/>
        <v>25888</v>
      </c>
      <c r="L48" s="57">
        <f t="shared" si="14"/>
        <v>0</v>
      </c>
      <c r="M48" s="36">
        <f t="shared" si="14"/>
        <v>180186</v>
      </c>
    </row>
    <row r="49" spans="1:13" ht="21.75" customHeight="1">
      <c r="A49" s="9" t="s">
        <v>68</v>
      </c>
      <c r="B49" s="4">
        <v>1092</v>
      </c>
      <c r="C49" s="5">
        <v>18746</v>
      </c>
      <c r="D49" s="4">
        <v>1149</v>
      </c>
      <c r="E49" s="4">
        <v>0</v>
      </c>
      <c r="F49" s="4">
        <v>2343</v>
      </c>
      <c r="G49" s="5">
        <v>696</v>
      </c>
      <c r="H49" s="4">
        <v>0</v>
      </c>
      <c r="I49" s="5">
        <v>1862</v>
      </c>
      <c r="J49" s="5">
        <v>0</v>
      </c>
      <c r="K49" s="40">
        <f>SUM(B49:J49)</f>
        <v>25888</v>
      </c>
      <c r="L49" s="57">
        <v>0</v>
      </c>
      <c r="M49" s="64">
        <v>180186</v>
      </c>
    </row>
    <row r="50" spans="1:13" ht="24" customHeight="1">
      <c r="A50" s="79" t="s">
        <v>9</v>
      </c>
      <c r="B50" s="10">
        <f aca="true" t="shared" si="15" ref="B50:M50">SUM(B51:B53)</f>
        <v>5133627</v>
      </c>
      <c r="C50" s="10">
        <f t="shared" si="15"/>
        <v>215843</v>
      </c>
      <c r="D50" s="10">
        <f t="shared" si="15"/>
        <v>618169</v>
      </c>
      <c r="E50" s="10">
        <f t="shared" si="15"/>
        <v>37147</v>
      </c>
      <c r="F50" s="10">
        <f t="shared" si="15"/>
        <v>4365421</v>
      </c>
      <c r="G50" s="10">
        <f t="shared" si="15"/>
        <v>747494</v>
      </c>
      <c r="H50" s="10">
        <f t="shared" si="15"/>
        <v>22584</v>
      </c>
      <c r="I50" s="10">
        <f t="shared" si="15"/>
        <v>548716</v>
      </c>
      <c r="J50" s="10">
        <f t="shared" si="15"/>
        <v>1383</v>
      </c>
      <c r="K50" s="39">
        <f t="shared" si="15"/>
        <v>11690384</v>
      </c>
      <c r="L50" s="57">
        <f t="shared" si="15"/>
        <v>0</v>
      </c>
      <c r="M50" s="36">
        <f t="shared" si="15"/>
        <v>936589</v>
      </c>
    </row>
    <row r="51" spans="1:13" ht="21.75" customHeight="1">
      <c r="A51" s="9" t="s">
        <v>69</v>
      </c>
      <c r="B51" s="4">
        <v>520</v>
      </c>
      <c r="C51" s="5">
        <v>965</v>
      </c>
      <c r="D51" s="4">
        <v>22</v>
      </c>
      <c r="E51" s="4">
        <v>0</v>
      </c>
      <c r="F51" s="4">
        <v>121</v>
      </c>
      <c r="G51" s="5">
        <v>34</v>
      </c>
      <c r="H51" s="4">
        <v>0</v>
      </c>
      <c r="I51" s="5">
        <v>0</v>
      </c>
      <c r="J51" s="5">
        <v>92</v>
      </c>
      <c r="K51" s="40">
        <f>SUM(B51:J51)</f>
        <v>1754</v>
      </c>
      <c r="L51" s="57">
        <v>0</v>
      </c>
      <c r="M51" s="36">
        <v>0</v>
      </c>
    </row>
    <row r="52" spans="1:13" ht="21.75" customHeight="1">
      <c r="A52" s="9" t="s">
        <v>70</v>
      </c>
      <c r="B52" s="4">
        <v>5118325</v>
      </c>
      <c r="C52" s="5">
        <v>214878</v>
      </c>
      <c r="D52" s="4">
        <v>616386</v>
      </c>
      <c r="E52" s="4">
        <v>37063</v>
      </c>
      <c r="F52" s="4">
        <v>4362221</v>
      </c>
      <c r="G52" s="5">
        <v>745244</v>
      </c>
      <c r="H52" s="4">
        <v>22584</v>
      </c>
      <c r="I52" s="5">
        <v>547118</v>
      </c>
      <c r="J52" s="5">
        <v>1287</v>
      </c>
      <c r="K52" s="40">
        <f>SUM(B52:J52)</f>
        <v>11665106</v>
      </c>
      <c r="L52" s="57">
        <v>0</v>
      </c>
      <c r="M52" s="64">
        <v>936589</v>
      </c>
    </row>
    <row r="53" spans="1:13" ht="21.75" customHeight="1">
      <c r="A53" s="9" t="s">
        <v>71</v>
      </c>
      <c r="B53" s="4">
        <v>14782</v>
      </c>
      <c r="C53" s="5">
        <v>0</v>
      </c>
      <c r="D53" s="4">
        <v>1761</v>
      </c>
      <c r="E53" s="4">
        <v>84</v>
      </c>
      <c r="F53" s="4">
        <v>3079</v>
      </c>
      <c r="G53" s="5">
        <v>2216</v>
      </c>
      <c r="H53" s="4">
        <v>0</v>
      </c>
      <c r="I53" s="5">
        <v>1598</v>
      </c>
      <c r="J53" s="5">
        <v>4</v>
      </c>
      <c r="K53" s="40">
        <f>SUM(B53:J53)</f>
        <v>23524</v>
      </c>
      <c r="L53" s="57">
        <v>0</v>
      </c>
      <c r="M53" s="36">
        <v>0</v>
      </c>
    </row>
    <row r="54" spans="1:13" ht="24" customHeight="1">
      <c r="A54" s="79" t="s">
        <v>10</v>
      </c>
      <c r="B54" s="10">
        <f aca="true" t="shared" si="16" ref="B54:M54">SUM(B55:B57)</f>
        <v>0</v>
      </c>
      <c r="C54" s="10">
        <f t="shared" si="16"/>
        <v>56986</v>
      </c>
      <c r="D54" s="10">
        <f t="shared" si="16"/>
        <v>2190</v>
      </c>
      <c r="E54" s="10">
        <f t="shared" si="16"/>
        <v>0</v>
      </c>
      <c r="F54" s="10">
        <f t="shared" si="16"/>
        <v>7076</v>
      </c>
      <c r="G54" s="10">
        <f t="shared" si="16"/>
        <v>1973</v>
      </c>
      <c r="H54" s="10">
        <f t="shared" si="16"/>
        <v>0</v>
      </c>
      <c r="I54" s="10">
        <f t="shared" si="16"/>
        <v>6075</v>
      </c>
      <c r="J54" s="10">
        <f t="shared" si="16"/>
        <v>0</v>
      </c>
      <c r="K54" s="39">
        <f t="shared" si="16"/>
        <v>74300</v>
      </c>
      <c r="L54" s="57">
        <f t="shared" si="16"/>
        <v>365</v>
      </c>
      <c r="M54" s="36">
        <f t="shared" si="16"/>
        <v>2928</v>
      </c>
    </row>
    <row r="55" spans="1:13" ht="21.75" customHeight="1">
      <c r="A55" s="9" t="s">
        <v>96</v>
      </c>
      <c r="B55" s="4">
        <v>0</v>
      </c>
      <c r="C55" s="5">
        <v>9418</v>
      </c>
      <c r="D55" s="4">
        <v>640</v>
      </c>
      <c r="E55" s="4">
        <v>0</v>
      </c>
      <c r="F55" s="4">
        <v>1177</v>
      </c>
      <c r="G55" s="5">
        <v>330</v>
      </c>
      <c r="H55" s="4">
        <v>0</v>
      </c>
      <c r="I55" s="5">
        <v>1007</v>
      </c>
      <c r="J55" s="5">
        <v>0</v>
      </c>
      <c r="K55" s="40">
        <f>SUM(B55:J55)</f>
        <v>12572</v>
      </c>
      <c r="L55" s="54">
        <v>0</v>
      </c>
      <c r="M55" s="64">
        <v>2343</v>
      </c>
    </row>
    <row r="56" spans="1:13" ht="21.75" customHeight="1">
      <c r="A56" s="9" t="s">
        <v>75</v>
      </c>
      <c r="B56" s="4">
        <v>0</v>
      </c>
      <c r="C56" s="5">
        <v>47568</v>
      </c>
      <c r="D56" s="4">
        <v>1550</v>
      </c>
      <c r="E56" s="4">
        <v>0</v>
      </c>
      <c r="F56" s="4">
        <v>5899</v>
      </c>
      <c r="G56" s="5">
        <v>1643</v>
      </c>
      <c r="H56" s="4">
        <v>0</v>
      </c>
      <c r="I56" s="5">
        <v>5068</v>
      </c>
      <c r="J56" s="5">
        <v>0</v>
      </c>
      <c r="K56" s="40">
        <f>SUM(B56:J56)</f>
        <v>61728</v>
      </c>
      <c r="L56" s="57">
        <v>0</v>
      </c>
      <c r="M56" s="36">
        <v>0</v>
      </c>
    </row>
    <row r="57" spans="1:13" ht="21.75" customHeight="1">
      <c r="A57" s="9" t="s">
        <v>94</v>
      </c>
      <c r="B57" s="4">
        <v>0</v>
      </c>
      <c r="C57" s="5">
        <v>0</v>
      </c>
      <c r="D57" s="4">
        <v>0</v>
      </c>
      <c r="E57" s="4">
        <v>0</v>
      </c>
      <c r="F57" s="4">
        <v>0</v>
      </c>
      <c r="G57" s="5">
        <v>0</v>
      </c>
      <c r="H57" s="4">
        <v>0</v>
      </c>
      <c r="I57" s="5">
        <v>0</v>
      </c>
      <c r="J57" s="5">
        <v>0</v>
      </c>
      <c r="K57" s="40">
        <f>SUM(B57:J57)</f>
        <v>0</v>
      </c>
      <c r="L57" s="54">
        <v>365</v>
      </c>
      <c r="M57" s="64">
        <v>585</v>
      </c>
    </row>
    <row r="58" spans="1:13" ht="24" customHeight="1">
      <c r="A58" s="79" t="s">
        <v>11</v>
      </c>
      <c r="B58" s="10">
        <f aca="true" t="shared" si="17" ref="B58:M58">SUM(B59)</f>
        <v>624</v>
      </c>
      <c r="C58" s="10">
        <f t="shared" si="17"/>
        <v>3984</v>
      </c>
      <c r="D58" s="10">
        <f t="shared" si="17"/>
        <v>408</v>
      </c>
      <c r="E58" s="10">
        <f t="shared" si="17"/>
        <v>0</v>
      </c>
      <c r="F58" s="10">
        <f t="shared" si="17"/>
        <v>498</v>
      </c>
      <c r="G58" s="10">
        <f t="shared" si="17"/>
        <v>144</v>
      </c>
      <c r="H58" s="10">
        <f t="shared" si="17"/>
        <v>0</v>
      </c>
      <c r="I58" s="10">
        <f t="shared" si="17"/>
        <v>554</v>
      </c>
      <c r="J58" s="10">
        <f t="shared" si="17"/>
        <v>0</v>
      </c>
      <c r="K58" s="39">
        <f t="shared" si="17"/>
        <v>6212</v>
      </c>
      <c r="L58" s="57">
        <f t="shared" si="17"/>
        <v>444</v>
      </c>
      <c r="M58" s="36">
        <f t="shared" si="17"/>
        <v>684</v>
      </c>
    </row>
    <row r="59" spans="1:13" ht="23.25" customHeight="1" thickBot="1">
      <c r="A59" s="30" t="s">
        <v>74</v>
      </c>
      <c r="B59" s="20">
        <v>624</v>
      </c>
      <c r="C59" s="21">
        <v>3984</v>
      </c>
      <c r="D59" s="20">
        <v>408</v>
      </c>
      <c r="E59" s="21">
        <v>0</v>
      </c>
      <c r="F59" s="20">
        <v>498</v>
      </c>
      <c r="G59" s="21">
        <v>144</v>
      </c>
      <c r="H59" s="20">
        <v>0</v>
      </c>
      <c r="I59" s="21">
        <v>554</v>
      </c>
      <c r="J59" s="82">
        <v>0</v>
      </c>
      <c r="K59" s="41">
        <f>SUM(B59:J59)</f>
        <v>6212</v>
      </c>
      <c r="L59" s="73">
        <v>444</v>
      </c>
      <c r="M59" s="74">
        <v>684</v>
      </c>
    </row>
    <row r="60" spans="1:13" ht="24" customHeight="1">
      <c r="A60" s="79" t="s">
        <v>12</v>
      </c>
      <c r="B60" s="10">
        <f aca="true" t="shared" si="18" ref="B60:M60">SUM(B61)</f>
        <v>324</v>
      </c>
      <c r="C60" s="10">
        <f t="shared" si="18"/>
        <v>0</v>
      </c>
      <c r="D60" s="10">
        <f t="shared" si="18"/>
        <v>0</v>
      </c>
      <c r="E60" s="10">
        <f t="shared" si="18"/>
        <v>0</v>
      </c>
      <c r="F60" s="10">
        <f t="shared" si="18"/>
        <v>0</v>
      </c>
      <c r="G60" s="10">
        <f t="shared" si="18"/>
        <v>0</v>
      </c>
      <c r="H60" s="10">
        <f t="shared" si="18"/>
        <v>0</v>
      </c>
      <c r="I60" s="10">
        <f t="shared" si="18"/>
        <v>0</v>
      </c>
      <c r="J60" s="10">
        <f t="shared" si="18"/>
        <v>0</v>
      </c>
      <c r="K60" s="39">
        <f t="shared" si="18"/>
        <v>324</v>
      </c>
      <c r="L60" s="57">
        <f t="shared" si="18"/>
        <v>0</v>
      </c>
      <c r="M60" s="36">
        <f t="shared" si="18"/>
        <v>0</v>
      </c>
    </row>
    <row r="61" spans="1:13" ht="21.75" customHeight="1">
      <c r="A61" s="9" t="s">
        <v>73</v>
      </c>
      <c r="B61" s="4">
        <v>324</v>
      </c>
      <c r="C61" s="5">
        <v>0</v>
      </c>
      <c r="D61" s="4">
        <v>0</v>
      </c>
      <c r="E61" s="4">
        <v>0</v>
      </c>
      <c r="F61" s="4">
        <v>0</v>
      </c>
      <c r="G61" s="5">
        <v>0</v>
      </c>
      <c r="H61" s="4">
        <v>0</v>
      </c>
      <c r="I61" s="5">
        <v>0</v>
      </c>
      <c r="J61" s="5">
        <v>0</v>
      </c>
      <c r="K61" s="40">
        <f>SUM(B61:J61)</f>
        <v>324</v>
      </c>
      <c r="L61" s="57">
        <v>0</v>
      </c>
      <c r="M61" s="36">
        <v>0</v>
      </c>
    </row>
    <row r="62" spans="1:13" s="22" customFormat="1" ht="24" customHeight="1">
      <c r="A62" s="79" t="s">
        <v>97</v>
      </c>
      <c r="B62" s="10">
        <f aca="true" t="shared" si="19" ref="B62:M62">SUM(B63)</f>
        <v>120</v>
      </c>
      <c r="C62" s="10">
        <f t="shared" si="19"/>
        <v>0</v>
      </c>
      <c r="D62" s="10">
        <f t="shared" si="19"/>
        <v>50</v>
      </c>
      <c r="E62" s="10">
        <f t="shared" si="19"/>
        <v>0</v>
      </c>
      <c r="F62" s="10">
        <f t="shared" si="19"/>
        <v>0</v>
      </c>
      <c r="G62" s="10">
        <f t="shared" si="19"/>
        <v>0</v>
      </c>
      <c r="H62" s="10">
        <f t="shared" si="19"/>
        <v>0</v>
      </c>
      <c r="I62" s="10">
        <f t="shared" si="19"/>
        <v>0</v>
      </c>
      <c r="J62" s="10">
        <f t="shared" si="19"/>
        <v>0</v>
      </c>
      <c r="K62" s="39">
        <f t="shared" si="19"/>
        <v>170</v>
      </c>
      <c r="L62" s="57">
        <f t="shared" si="19"/>
        <v>0</v>
      </c>
      <c r="M62" s="36">
        <f t="shared" si="19"/>
        <v>0</v>
      </c>
    </row>
    <row r="63" spans="1:13" ht="21.75" customHeight="1">
      <c r="A63" s="9" t="s">
        <v>37</v>
      </c>
      <c r="B63" s="4">
        <v>120</v>
      </c>
      <c r="C63" s="5">
        <v>0</v>
      </c>
      <c r="D63" s="4">
        <v>50</v>
      </c>
      <c r="E63" s="4">
        <v>0</v>
      </c>
      <c r="F63" s="4">
        <v>0</v>
      </c>
      <c r="G63" s="5">
        <v>0</v>
      </c>
      <c r="H63" s="4">
        <v>0</v>
      </c>
      <c r="I63" s="5">
        <v>0</v>
      </c>
      <c r="J63" s="5">
        <v>0</v>
      </c>
      <c r="K63" s="40">
        <f>SUM(B63:J63)</f>
        <v>170</v>
      </c>
      <c r="L63" s="57">
        <v>0</v>
      </c>
      <c r="M63" s="36">
        <v>0</v>
      </c>
    </row>
    <row r="64" spans="1:13" s="35" customFormat="1" ht="24" customHeight="1">
      <c r="A64" s="79" t="s">
        <v>34</v>
      </c>
      <c r="B64" s="10">
        <f aca="true" t="shared" si="20" ref="B64:M64">SUM(B65)</f>
        <v>0</v>
      </c>
      <c r="C64" s="10">
        <f t="shared" si="20"/>
        <v>0</v>
      </c>
      <c r="D64" s="10">
        <f t="shared" si="20"/>
        <v>0</v>
      </c>
      <c r="E64" s="10">
        <f t="shared" si="20"/>
        <v>0</v>
      </c>
      <c r="F64" s="10">
        <f t="shared" si="20"/>
        <v>0</v>
      </c>
      <c r="G64" s="10">
        <f t="shared" si="20"/>
        <v>0</v>
      </c>
      <c r="H64" s="10">
        <f t="shared" si="20"/>
        <v>0</v>
      </c>
      <c r="I64" s="10">
        <f t="shared" si="20"/>
        <v>0</v>
      </c>
      <c r="J64" s="10">
        <f t="shared" si="20"/>
        <v>0</v>
      </c>
      <c r="K64" s="39">
        <f t="shared" si="20"/>
        <v>0</v>
      </c>
      <c r="L64" s="57">
        <f t="shared" si="20"/>
        <v>67</v>
      </c>
      <c r="M64" s="36">
        <f t="shared" si="20"/>
        <v>0</v>
      </c>
    </row>
    <row r="65" spans="1:13" ht="21.75" customHeight="1">
      <c r="A65" s="9" t="s">
        <v>93</v>
      </c>
      <c r="B65" s="4">
        <v>0</v>
      </c>
      <c r="C65" s="5">
        <v>0</v>
      </c>
      <c r="D65" s="4">
        <v>0</v>
      </c>
      <c r="E65" s="4">
        <v>0</v>
      </c>
      <c r="F65" s="4">
        <v>0</v>
      </c>
      <c r="G65" s="5">
        <v>0</v>
      </c>
      <c r="H65" s="4">
        <v>0</v>
      </c>
      <c r="I65" s="5">
        <v>0</v>
      </c>
      <c r="J65" s="5">
        <v>0</v>
      </c>
      <c r="K65" s="40">
        <f>SUM(B65:J65)</f>
        <v>0</v>
      </c>
      <c r="L65" s="54">
        <v>67</v>
      </c>
      <c r="M65" s="36">
        <v>0</v>
      </c>
    </row>
    <row r="66" spans="1:13" s="22" customFormat="1" ht="24" customHeight="1">
      <c r="A66" s="79" t="s">
        <v>98</v>
      </c>
      <c r="B66" s="10">
        <f>SUM(B67)</f>
        <v>0</v>
      </c>
      <c r="C66" s="10">
        <f aca="true" t="shared" si="21" ref="B66:M68">SUM(C67)</f>
        <v>1628</v>
      </c>
      <c r="D66" s="10">
        <f t="shared" si="21"/>
        <v>0</v>
      </c>
      <c r="E66" s="10">
        <f t="shared" si="21"/>
        <v>0</v>
      </c>
      <c r="F66" s="10">
        <f t="shared" si="21"/>
        <v>0</v>
      </c>
      <c r="G66" s="10">
        <f t="shared" si="21"/>
        <v>10</v>
      </c>
      <c r="H66" s="10">
        <f t="shared" si="21"/>
        <v>0</v>
      </c>
      <c r="I66" s="10">
        <f t="shared" si="21"/>
        <v>49</v>
      </c>
      <c r="J66" s="10">
        <f t="shared" si="21"/>
        <v>0</v>
      </c>
      <c r="K66" s="39">
        <f t="shared" si="21"/>
        <v>1687</v>
      </c>
      <c r="L66" s="57">
        <f t="shared" si="21"/>
        <v>0</v>
      </c>
      <c r="M66" s="36">
        <f t="shared" si="21"/>
        <v>0</v>
      </c>
    </row>
    <row r="67" spans="1:13" ht="21.75" customHeight="1">
      <c r="A67" s="9" t="s">
        <v>92</v>
      </c>
      <c r="B67" s="4">
        <v>0</v>
      </c>
      <c r="C67" s="4">
        <v>1628</v>
      </c>
      <c r="D67" s="4">
        <v>0</v>
      </c>
      <c r="E67" s="4">
        <v>0</v>
      </c>
      <c r="F67" s="4">
        <v>0</v>
      </c>
      <c r="G67" s="5">
        <v>10</v>
      </c>
      <c r="H67" s="4">
        <v>0</v>
      </c>
      <c r="I67" s="5">
        <v>49</v>
      </c>
      <c r="J67" s="5">
        <v>0</v>
      </c>
      <c r="K67" s="40">
        <f>SUM(B67:J67)</f>
        <v>1687</v>
      </c>
      <c r="L67" s="57">
        <v>0</v>
      </c>
      <c r="M67" s="36">
        <v>0</v>
      </c>
    </row>
    <row r="68" spans="1:13" s="22" customFormat="1" ht="24" customHeight="1">
      <c r="A68" s="79" t="s">
        <v>99</v>
      </c>
      <c r="B68" s="10">
        <f t="shared" si="21"/>
        <v>540</v>
      </c>
      <c r="C68" s="10">
        <f t="shared" si="21"/>
        <v>0</v>
      </c>
      <c r="D68" s="10">
        <f t="shared" si="21"/>
        <v>0</v>
      </c>
      <c r="E68" s="10">
        <f t="shared" si="21"/>
        <v>0</v>
      </c>
      <c r="F68" s="10">
        <f t="shared" si="21"/>
        <v>0</v>
      </c>
      <c r="G68" s="10">
        <f t="shared" si="21"/>
        <v>0</v>
      </c>
      <c r="H68" s="10">
        <f t="shared" si="21"/>
        <v>0</v>
      </c>
      <c r="I68" s="10">
        <f t="shared" si="21"/>
        <v>0</v>
      </c>
      <c r="J68" s="10">
        <f t="shared" si="21"/>
        <v>0</v>
      </c>
      <c r="K68" s="39">
        <f t="shared" si="21"/>
        <v>540</v>
      </c>
      <c r="L68" s="57">
        <f t="shared" si="21"/>
        <v>0</v>
      </c>
      <c r="M68" s="36">
        <f t="shared" si="21"/>
        <v>1043</v>
      </c>
    </row>
    <row r="69" spans="1:14" ht="21.75" customHeight="1">
      <c r="A69" s="9" t="s">
        <v>36</v>
      </c>
      <c r="B69" s="4">
        <v>540</v>
      </c>
      <c r="C69" s="5">
        <v>0</v>
      </c>
      <c r="D69" s="4">
        <v>0</v>
      </c>
      <c r="E69" s="4">
        <v>0</v>
      </c>
      <c r="F69" s="4">
        <v>0</v>
      </c>
      <c r="G69" s="5">
        <v>0</v>
      </c>
      <c r="H69" s="4">
        <v>0</v>
      </c>
      <c r="I69" s="5">
        <v>0</v>
      </c>
      <c r="J69" s="5">
        <v>0</v>
      </c>
      <c r="K69" s="40">
        <f>SUM(B69:J69)</f>
        <v>540</v>
      </c>
      <c r="L69" s="57">
        <v>0</v>
      </c>
      <c r="M69" s="64">
        <v>1043</v>
      </c>
      <c r="N69" s="65"/>
    </row>
    <row r="70" spans="1:13" ht="15" customHeight="1">
      <c r="A70" s="18"/>
      <c r="B70" s="6"/>
      <c r="C70" s="7"/>
      <c r="D70" s="6"/>
      <c r="E70" s="6"/>
      <c r="F70" s="4"/>
      <c r="G70" s="4"/>
      <c r="H70" s="4"/>
      <c r="I70" s="4"/>
      <c r="J70" s="4"/>
      <c r="K70" s="40" t="s">
        <v>29</v>
      </c>
      <c r="L70" s="57">
        <v>0</v>
      </c>
      <c r="M70" s="36">
        <v>0</v>
      </c>
    </row>
    <row r="71" spans="1:14" s="1" customFormat="1" ht="24.75" customHeight="1">
      <c r="A71" s="80" t="s">
        <v>13</v>
      </c>
      <c r="B71" s="28">
        <f>B72+B74</f>
        <v>429096</v>
      </c>
      <c r="C71" s="28">
        <f>C72+C74</f>
        <v>76932</v>
      </c>
      <c r="D71" s="28">
        <f>D72+D74</f>
        <v>26285</v>
      </c>
      <c r="E71" s="28">
        <f aca="true" t="shared" si="22" ref="E71:J71">E72+E74</f>
        <v>0</v>
      </c>
      <c r="F71" s="28">
        <f t="shared" si="22"/>
        <v>110125</v>
      </c>
      <c r="G71" s="28">
        <f t="shared" si="22"/>
        <v>41797</v>
      </c>
      <c r="H71" s="28">
        <f t="shared" si="22"/>
        <v>0</v>
      </c>
      <c r="I71" s="28">
        <f t="shared" si="22"/>
        <v>48443</v>
      </c>
      <c r="J71" s="28">
        <f t="shared" si="22"/>
        <v>25</v>
      </c>
      <c r="K71" s="38">
        <f>K72+K74</f>
        <v>732703</v>
      </c>
      <c r="L71" s="56">
        <f>L72+L74</f>
        <v>773</v>
      </c>
      <c r="M71" s="68">
        <f>M72+M74</f>
        <v>0</v>
      </c>
      <c r="N71" s="27"/>
    </row>
    <row r="72" spans="1:13" s="1" customFormat="1" ht="24" customHeight="1">
      <c r="A72" s="79" t="s">
        <v>4</v>
      </c>
      <c r="B72" s="25">
        <f aca="true" t="shared" si="23" ref="B72:M74">B73</f>
        <v>429096</v>
      </c>
      <c r="C72" s="25">
        <f t="shared" si="23"/>
        <v>62695</v>
      </c>
      <c r="D72" s="25">
        <f t="shared" si="23"/>
        <v>24201</v>
      </c>
      <c r="E72" s="25">
        <f t="shared" si="23"/>
        <v>0</v>
      </c>
      <c r="F72" s="25">
        <f t="shared" si="23"/>
        <v>108345</v>
      </c>
      <c r="G72" s="25">
        <f t="shared" si="23"/>
        <v>41299</v>
      </c>
      <c r="H72" s="25">
        <f t="shared" si="23"/>
        <v>0</v>
      </c>
      <c r="I72" s="25">
        <f t="shared" si="23"/>
        <v>43300</v>
      </c>
      <c r="J72" s="25">
        <f t="shared" si="23"/>
        <v>25</v>
      </c>
      <c r="K72" s="43">
        <f t="shared" si="23"/>
        <v>708961</v>
      </c>
      <c r="L72" s="69">
        <f t="shared" si="23"/>
        <v>773</v>
      </c>
      <c r="M72" s="70">
        <f t="shared" si="23"/>
        <v>0</v>
      </c>
    </row>
    <row r="73" spans="1:13" s="1" customFormat="1" ht="21.75" customHeight="1">
      <c r="A73" s="9" t="s">
        <v>35</v>
      </c>
      <c r="B73" s="4">
        <v>429096</v>
      </c>
      <c r="C73" s="5">
        <v>62695</v>
      </c>
      <c r="D73" s="4">
        <v>24201</v>
      </c>
      <c r="E73" s="4">
        <v>0</v>
      </c>
      <c r="F73" s="4">
        <v>108345</v>
      </c>
      <c r="G73" s="4">
        <v>41299</v>
      </c>
      <c r="H73" s="4">
        <v>0</v>
      </c>
      <c r="I73" s="4">
        <v>43300</v>
      </c>
      <c r="J73" s="4">
        <v>25</v>
      </c>
      <c r="K73" s="40">
        <f>SUM(B73:J73)</f>
        <v>708961</v>
      </c>
      <c r="L73" s="54">
        <v>773</v>
      </c>
      <c r="M73" s="36">
        <v>0</v>
      </c>
    </row>
    <row r="74" spans="1:13" ht="24" customHeight="1">
      <c r="A74" s="81" t="s">
        <v>100</v>
      </c>
      <c r="B74" s="25">
        <f t="shared" si="23"/>
        <v>0</v>
      </c>
      <c r="C74" s="25">
        <f t="shared" si="23"/>
        <v>14237</v>
      </c>
      <c r="D74" s="25">
        <f t="shared" si="23"/>
        <v>2084</v>
      </c>
      <c r="E74" s="25">
        <f t="shared" si="23"/>
        <v>0</v>
      </c>
      <c r="F74" s="25">
        <f t="shared" si="23"/>
        <v>1780</v>
      </c>
      <c r="G74" s="25">
        <f t="shared" si="23"/>
        <v>498</v>
      </c>
      <c r="H74" s="25">
        <f t="shared" si="23"/>
        <v>0</v>
      </c>
      <c r="I74" s="25">
        <f t="shared" si="23"/>
        <v>5143</v>
      </c>
      <c r="J74" s="25">
        <f t="shared" si="23"/>
        <v>0</v>
      </c>
      <c r="K74" s="43">
        <f t="shared" si="23"/>
        <v>23742</v>
      </c>
      <c r="L74" s="69">
        <f t="shared" si="23"/>
        <v>0</v>
      </c>
      <c r="M74" s="70">
        <f t="shared" si="23"/>
        <v>0</v>
      </c>
    </row>
    <row r="75" spans="1:13" ht="21.75" customHeight="1">
      <c r="A75" s="18" t="s">
        <v>89</v>
      </c>
      <c r="B75" s="6">
        <v>0</v>
      </c>
      <c r="C75" s="7">
        <v>14237</v>
      </c>
      <c r="D75" s="6">
        <v>2084</v>
      </c>
      <c r="E75" s="6">
        <v>0</v>
      </c>
      <c r="F75" s="6">
        <v>1780</v>
      </c>
      <c r="G75" s="6">
        <v>498</v>
      </c>
      <c r="H75" s="6">
        <v>0</v>
      </c>
      <c r="I75" s="6">
        <v>5143</v>
      </c>
      <c r="J75" s="4">
        <v>0</v>
      </c>
      <c r="K75" s="40">
        <v>23742</v>
      </c>
      <c r="L75" s="54">
        <v>0</v>
      </c>
      <c r="M75" s="63">
        <v>0</v>
      </c>
    </row>
    <row r="76" spans="1:13" ht="21" customHeight="1">
      <c r="A76" s="18"/>
      <c r="B76" s="6"/>
      <c r="C76" s="7"/>
      <c r="D76" s="6"/>
      <c r="E76" s="6"/>
      <c r="F76" s="6"/>
      <c r="G76" s="6"/>
      <c r="H76" s="6"/>
      <c r="I76" s="6"/>
      <c r="J76" s="4"/>
      <c r="K76" s="40"/>
      <c r="L76" s="54"/>
      <c r="M76" s="62"/>
    </row>
    <row r="77" spans="1:13" ht="21" customHeight="1">
      <c r="A77" s="18"/>
      <c r="B77" s="6"/>
      <c r="C77" s="7"/>
      <c r="D77" s="6"/>
      <c r="E77" s="6"/>
      <c r="F77" s="6"/>
      <c r="G77" s="6"/>
      <c r="H77" s="6"/>
      <c r="I77" s="6"/>
      <c r="J77" s="4"/>
      <c r="K77" s="40"/>
      <c r="L77" s="54"/>
      <c r="M77" s="62"/>
    </row>
    <row r="78" spans="1:13" ht="21" customHeight="1">
      <c r="A78" s="18"/>
      <c r="B78" s="6"/>
      <c r="C78" s="7"/>
      <c r="D78" s="6"/>
      <c r="E78" s="6"/>
      <c r="F78" s="6"/>
      <c r="G78" s="6"/>
      <c r="H78" s="6"/>
      <c r="I78" s="6"/>
      <c r="J78" s="4"/>
      <c r="K78" s="40"/>
      <c r="L78" s="54"/>
      <c r="M78" s="62"/>
    </row>
    <row r="79" spans="1:13" ht="21" customHeight="1">
      <c r="A79" s="18"/>
      <c r="B79" s="6"/>
      <c r="C79" s="7"/>
      <c r="D79" s="6"/>
      <c r="E79" s="6"/>
      <c r="F79" s="6"/>
      <c r="G79" s="6"/>
      <c r="H79" s="6"/>
      <c r="I79" s="6"/>
      <c r="J79" s="4"/>
      <c r="K79" s="40"/>
      <c r="L79" s="54"/>
      <c r="M79" s="62"/>
    </row>
    <row r="80" spans="1:13" ht="21" customHeight="1">
      <c r="A80" s="18"/>
      <c r="B80" s="6"/>
      <c r="C80" s="7"/>
      <c r="D80" s="6"/>
      <c r="E80" s="6"/>
      <c r="F80" s="6"/>
      <c r="G80" s="6"/>
      <c r="H80" s="6"/>
      <c r="I80" s="6"/>
      <c r="J80" s="4"/>
      <c r="K80" s="40"/>
      <c r="L80" s="54"/>
      <c r="M80" s="62"/>
    </row>
    <row r="81" spans="1:13" ht="21" customHeight="1">
      <c r="A81" s="18"/>
      <c r="B81" s="6"/>
      <c r="C81" s="7"/>
      <c r="D81" s="6"/>
      <c r="E81" s="6"/>
      <c r="F81" s="6"/>
      <c r="G81" s="6"/>
      <c r="H81" s="6"/>
      <c r="I81" s="6"/>
      <c r="J81" s="4"/>
      <c r="K81" s="40"/>
      <c r="L81" s="54"/>
      <c r="M81" s="62"/>
    </row>
    <row r="82" spans="1:13" ht="24" customHeight="1">
      <c r="A82" s="18"/>
      <c r="B82" s="6"/>
      <c r="C82" s="7"/>
      <c r="D82" s="6"/>
      <c r="E82" s="6"/>
      <c r="F82" s="6"/>
      <c r="G82" s="6"/>
      <c r="H82" s="6"/>
      <c r="I82" s="6"/>
      <c r="J82" s="4"/>
      <c r="K82" s="40"/>
      <c r="L82" s="54"/>
      <c r="M82" s="62"/>
    </row>
    <row r="83" spans="1:13" ht="21" customHeight="1">
      <c r="A83" s="18"/>
      <c r="B83" s="6"/>
      <c r="C83" s="7"/>
      <c r="D83" s="6"/>
      <c r="E83" s="6"/>
      <c r="F83" s="6"/>
      <c r="G83" s="6"/>
      <c r="H83" s="6"/>
      <c r="I83" s="6"/>
      <c r="J83" s="4"/>
      <c r="K83" s="40"/>
      <c r="L83" s="54"/>
      <c r="M83" s="62"/>
    </row>
    <row r="84" spans="1:13" ht="21" customHeight="1">
      <c r="A84" s="18"/>
      <c r="B84" s="6"/>
      <c r="C84" s="7"/>
      <c r="D84" s="6"/>
      <c r="E84" s="6"/>
      <c r="F84" s="6"/>
      <c r="G84" s="6"/>
      <c r="H84" s="6"/>
      <c r="I84" s="6"/>
      <c r="J84" s="4"/>
      <c r="K84" s="40"/>
      <c r="L84" s="54"/>
      <c r="M84" s="62"/>
    </row>
    <row r="85" spans="1:13" s="1" customFormat="1" ht="23.25" customHeight="1" thickBot="1">
      <c r="A85" s="31" t="s">
        <v>72</v>
      </c>
      <c r="B85" s="24">
        <f aca="true" t="shared" si="24" ref="B85:J85">B4+B71</f>
        <v>49533368</v>
      </c>
      <c r="C85" s="24">
        <f t="shared" si="24"/>
        <v>6149744</v>
      </c>
      <c r="D85" s="24">
        <f t="shared" si="24"/>
        <v>3610313</v>
      </c>
      <c r="E85" s="24">
        <f t="shared" si="24"/>
        <v>302673</v>
      </c>
      <c r="F85" s="24">
        <f t="shared" si="24"/>
        <v>20248990</v>
      </c>
      <c r="G85" s="24">
        <f t="shared" si="24"/>
        <v>4514751</v>
      </c>
      <c r="H85" s="24">
        <f t="shared" si="24"/>
        <v>68299</v>
      </c>
      <c r="I85" s="24">
        <f t="shared" si="24"/>
        <v>4873984</v>
      </c>
      <c r="J85" s="24">
        <f t="shared" si="24"/>
        <v>3171</v>
      </c>
      <c r="K85" s="44">
        <f>SUM(B85:J85)</f>
        <v>89305293</v>
      </c>
      <c r="L85" s="58">
        <f>L4+L71</f>
        <v>6296629</v>
      </c>
      <c r="M85" s="71">
        <f>M4+M71</f>
        <v>7293445</v>
      </c>
    </row>
    <row r="86" spans="1:13" ht="18" customHeight="1">
      <c r="A86" s="85" t="s">
        <v>102</v>
      </c>
      <c r="B86" s="85"/>
      <c r="C86" s="85"/>
      <c r="D86" s="85"/>
      <c r="E86" s="85"/>
      <c r="F86" s="86" t="s">
        <v>103</v>
      </c>
      <c r="G86" s="87"/>
      <c r="H86" s="87"/>
      <c r="I86" s="87"/>
      <c r="J86" s="87"/>
      <c r="K86" s="87"/>
      <c r="L86" s="87"/>
      <c r="M86" s="87"/>
    </row>
    <row r="87" spans="1:13" ht="18" customHeight="1">
      <c r="A87" s="84" t="s">
        <v>101</v>
      </c>
      <c r="B87" s="84"/>
      <c r="C87" s="84"/>
      <c r="D87" s="84"/>
      <c r="E87" s="84"/>
      <c r="F87" s="1"/>
      <c r="G87" s="1"/>
      <c r="H87" s="1"/>
      <c r="I87" s="1"/>
      <c r="J87" s="1"/>
      <c r="K87" s="1"/>
      <c r="L87" s="1"/>
      <c r="M87" s="1"/>
    </row>
    <row r="88" spans="1:13" ht="18" customHeight="1">
      <c r="A88" s="83" t="s">
        <v>104</v>
      </c>
      <c r="B88" s="83"/>
      <c r="C88" s="83"/>
      <c r="D88" s="83"/>
      <c r="E88" s="83"/>
      <c r="F88" s="29" t="s">
        <v>105</v>
      </c>
      <c r="G88" s="1"/>
      <c r="H88" s="1"/>
      <c r="I88" s="1"/>
      <c r="J88" s="1"/>
      <c r="K88" s="1"/>
      <c r="L88" s="1"/>
      <c r="M88" s="1"/>
    </row>
  </sheetData>
  <mergeCells count="4">
    <mergeCell ref="A88:E88"/>
    <mergeCell ref="A87:E87"/>
    <mergeCell ref="A86:E86"/>
    <mergeCell ref="F86:M86"/>
  </mergeCells>
  <printOptions horizontalCentered="1"/>
  <pageMargins left="0.31496062992125984" right="0.31496062992125984" top="0.7874015748031497" bottom="0.7874015748031497" header="0.4724409448818898" footer="0.3937007874015748"/>
  <pageSetup horizontalDpi="600" verticalDpi="600" orientation="portrait" pageOrder="overThenDown" paperSize="9" scale="94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7"/>
  <sheetViews>
    <sheetView showGridLines="0" showZeros="0" workbookViewId="0" topLeftCell="A47">
      <selection activeCell="A63" sqref="A63"/>
    </sheetView>
  </sheetViews>
  <sheetFormatPr defaultColWidth="9.59765625" defaultRowHeight="15"/>
  <cols>
    <col min="1" max="1" width="34.296875" style="0" customWidth="1"/>
    <col min="2" max="5" width="10.796875" style="0" customWidth="1"/>
    <col min="6" max="11" width="8.796875" style="0" customWidth="1"/>
    <col min="12" max="13" width="10.796875" style="0" customWidth="1"/>
  </cols>
  <sheetData>
    <row r="1" spans="5:6" s="1" customFormat="1" ht="39.75" customHeight="1">
      <c r="E1" s="33" t="s">
        <v>76</v>
      </c>
      <c r="F1" s="32" t="s">
        <v>77</v>
      </c>
    </row>
    <row r="2" spans="5:13" s="1" customFormat="1" ht="24.75" customHeight="1" thickBot="1">
      <c r="E2" s="2" t="s">
        <v>28</v>
      </c>
      <c r="F2" s="16" t="s">
        <v>31</v>
      </c>
      <c r="J2"/>
      <c r="M2" s="3" t="s">
        <v>0</v>
      </c>
    </row>
    <row r="3" spans="1:13" ht="45" customHeight="1">
      <c r="A3" s="19" t="s">
        <v>17</v>
      </c>
      <c r="B3" s="19" t="s">
        <v>78</v>
      </c>
      <c r="C3" s="19" t="s">
        <v>79</v>
      </c>
      <c r="D3" s="49" t="s">
        <v>80</v>
      </c>
      <c r="E3" s="19" t="s">
        <v>21</v>
      </c>
      <c r="F3" s="19" t="s">
        <v>22</v>
      </c>
      <c r="G3" s="8" t="s">
        <v>23</v>
      </c>
      <c r="H3" s="19" t="s">
        <v>24</v>
      </c>
      <c r="I3" s="19" t="s">
        <v>25</v>
      </c>
      <c r="J3" s="19" t="s">
        <v>26</v>
      </c>
      <c r="K3" s="48" t="s">
        <v>27</v>
      </c>
      <c r="L3" s="51" t="s">
        <v>82</v>
      </c>
      <c r="M3" s="34" t="s">
        <v>81</v>
      </c>
    </row>
    <row r="4" spans="1:13" ht="17.25">
      <c r="A4" s="11"/>
      <c r="B4" s="10"/>
      <c r="C4" s="10"/>
      <c r="D4" s="10"/>
      <c r="E4" s="10"/>
      <c r="F4" s="10"/>
      <c r="G4" s="10"/>
      <c r="H4" s="10"/>
      <c r="I4" s="10"/>
      <c r="J4" s="10"/>
      <c r="K4" s="45"/>
      <c r="L4" s="52"/>
      <c r="M4" s="35"/>
    </row>
    <row r="5" spans="1:13" ht="17.25">
      <c r="A5" s="11"/>
      <c r="B5" s="10"/>
      <c r="C5" s="10"/>
      <c r="D5" s="10"/>
      <c r="E5" s="10"/>
      <c r="F5" s="10"/>
      <c r="G5" s="10"/>
      <c r="H5" s="10"/>
      <c r="I5" s="10"/>
      <c r="J5" s="10"/>
      <c r="K5" s="45"/>
      <c r="L5" s="52"/>
      <c r="M5" s="35"/>
    </row>
    <row r="6" spans="1:13" ht="17.25">
      <c r="A6" s="11"/>
      <c r="B6" s="10"/>
      <c r="C6" s="10"/>
      <c r="D6" s="10"/>
      <c r="E6" s="10"/>
      <c r="F6" s="10"/>
      <c r="G6" s="10"/>
      <c r="H6" s="10"/>
      <c r="I6" s="10"/>
      <c r="J6" s="10"/>
      <c r="K6" s="45"/>
      <c r="L6" s="52"/>
      <c r="M6" s="35"/>
    </row>
    <row r="7" spans="1:13" ht="17.25">
      <c r="A7" s="11"/>
      <c r="B7" s="10"/>
      <c r="C7" s="10"/>
      <c r="D7" s="10"/>
      <c r="E7" s="10"/>
      <c r="F7" s="10"/>
      <c r="G7" s="10"/>
      <c r="H7" s="10"/>
      <c r="I7" s="10"/>
      <c r="J7" s="10"/>
      <c r="K7" s="45"/>
      <c r="L7" s="52"/>
      <c r="M7" s="35"/>
    </row>
    <row r="8" spans="1:13" ht="17.25">
      <c r="A8" s="11"/>
      <c r="B8" s="10"/>
      <c r="C8" s="10"/>
      <c r="D8" s="10"/>
      <c r="E8" s="10"/>
      <c r="F8" s="10"/>
      <c r="G8" s="10"/>
      <c r="H8" s="10"/>
      <c r="I8" s="10"/>
      <c r="J8" s="10"/>
      <c r="K8" s="45"/>
      <c r="L8" s="52"/>
      <c r="M8" s="35"/>
    </row>
    <row r="9" spans="1:13" ht="17.25">
      <c r="A9" s="11"/>
      <c r="B9" s="10"/>
      <c r="C9" s="10"/>
      <c r="D9" s="10"/>
      <c r="E9" s="10"/>
      <c r="F9" s="10"/>
      <c r="G9" s="10"/>
      <c r="H9" s="10"/>
      <c r="I9" s="10"/>
      <c r="J9" s="10"/>
      <c r="K9" s="45"/>
      <c r="L9" s="52"/>
      <c r="M9" s="35"/>
    </row>
    <row r="10" spans="1:13" ht="17.2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45"/>
      <c r="L10" s="52"/>
      <c r="M10" s="35"/>
    </row>
    <row r="11" spans="1:13" ht="17.2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45"/>
      <c r="L11" s="52"/>
      <c r="M11" s="35"/>
    </row>
    <row r="12" spans="1:13" ht="17.2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45"/>
      <c r="L12" s="52"/>
      <c r="M12" s="35"/>
    </row>
    <row r="13" spans="1:13" ht="17.2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45"/>
      <c r="L13" s="52"/>
      <c r="M13" s="35"/>
    </row>
    <row r="14" spans="1:13" ht="17.2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45"/>
      <c r="L14" s="52"/>
      <c r="M14" s="35"/>
    </row>
    <row r="15" spans="1:13" ht="17.2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45"/>
      <c r="L15" s="52"/>
      <c r="M15" s="35"/>
    </row>
    <row r="16" spans="1:13" ht="17.25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45"/>
      <c r="L16" s="52"/>
      <c r="M16" s="35"/>
    </row>
    <row r="17" spans="1:13" ht="17.2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45"/>
      <c r="L17" s="52"/>
      <c r="M17" s="35"/>
    </row>
    <row r="18" spans="1:13" ht="17.25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45"/>
      <c r="L18" s="52"/>
      <c r="M18" s="35"/>
    </row>
    <row r="19" spans="1:13" ht="16.5">
      <c r="A19" s="9"/>
      <c r="B19" s="4"/>
      <c r="C19" s="4"/>
      <c r="D19" s="4"/>
      <c r="E19" s="4"/>
      <c r="F19" s="4"/>
      <c r="G19" s="5"/>
      <c r="H19" s="4"/>
      <c r="I19" s="5"/>
      <c r="J19" s="5"/>
      <c r="K19" s="46"/>
      <c r="L19" s="53"/>
      <c r="M19" s="35"/>
    </row>
    <row r="20" spans="1:13" ht="16.5">
      <c r="A20" s="9"/>
      <c r="B20" s="4"/>
      <c r="C20" s="4"/>
      <c r="D20" s="4"/>
      <c r="E20" s="4"/>
      <c r="F20" s="4"/>
      <c r="G20" s="5"/>
      <c r="H20" s="4"/>
      <c r="I20" s="5"/>
      <c r="J20" s="5"/>
      <c r="K20" s="46"/>
      <c r="L20" s="53"/>
      <c r="M20" s="35"/>
    </row>
    <row r="21" spans="1:13" ht="17.25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46"/>
      <c r="L21" s="53"/>
      <c r="M21" s="35"/>
    </row>
    <row r="22" spans="1:13" ht="16.5">
      <c r="A22" s="9"/>
      <c r="B22" s="4"/>
      <c r="C22" s="5"/>
      <c r="D22" s="4"/>
      <c r="E22" s="4"/>
      <c r="F22" s="4"/>
      <c r="G22" s="5"/>
      <c r="H22" s="4"/>
      <c r="I22" s="5"/>
      <c r="J22" s="5"/>
      <c r="K22" s="46"/>
      <c r="L22" s="53"/>
      <c r="M22" s="35"/>
    </row>
    <row r="23" spans="1:13" ht="17.25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46"/>
      <c r="L23" s="53"/>
      <c r="M23" s="35"/>
    </row>
    <row r="24" spans="1:13" ht="16.5">
      <c r="A24" s="9"/>
      <c r="B24" s="4"/>
      <c r="C24" s="5"/>
      <c r="D24" s="4"/>
      <c r="E24" s="4"/>
      <c r="F24" s="4"/>
      <c r="G24" s="5"/>
      <c r="H24" s="4"/>
      <c r="I24" s="5"/>
      <c r="J24" s="5"/>
      <c r="K24" s="46"/>
      <c r="L24" s="53"/>
      <c r="M24" s="35"/>
    </row>
    <row r="25" spans="1:13" ht="16.5">
      <c r="A25" s="9"/>
      <c r="B25" s="4"/>
      <c r="C25" s="5"/>
      <c r="D25" s="4"/>
      <c r="E25" s="4"/>
      <c r="F25" s="4"/>
      <c r="G25" s="5"/>
      <c r="H25" s="4"/>
      <c r="I25" s="5"/>
      <c r="J25" s="5"/>
      <c r="K25" s="46"/>
      <c r="L25" s="53"/>
      <c r="M25" s="35"/>
    </row>
    <row r="26" spans="1:13" ht="16.5">
      <c r="A26" s="9"/>
      <c r="B26" s="4"/>
      <c r="C26" s="5"/>
      <c r="D26" s="4"/>
      <c r="E26" s="4"/>
      <c r="F26" s="4"/>
      <c r="G26" s="5"/>
      <c r="H26" s="4"/>
      <c r="I26" s="5"/>
      <c r="J26" s="5"/>
      <c r="K26" s="46"/>
      <c r="L26" s="53"/>
      <c r="M26" s="35"/>
    </row>
    <row r="27" spans="1:13" ht="16.5">
      <c r="A27" s="9"/>
      <c r="B27" s="4"/>
      <c r="C27" s="5"/>
      <c r="D27" s="4"/>
      <c r="E27" s="4"/>
      <c r="F27" s="4"/>
      <c r="G27" s="5"/>
      <c r="H27" s="4"/>
      <c r="I27" s="5"/>
      <c r="J27" s="4"/>
      <c r="K27" s="46"/>
      <c r="L27" s="53"/>
      <c r="M27" s="35"/>
    </row>
    <row r="28" spans="1:13" ht="16.5">
      <c r="A28" s="9"/>
      <c r="B28" s="4"/>
      <c r="C28" s="5"/>
      <c r="D28" s="4"/>
      <c r="E28" s="4"/>
      <c r="F28" s="4"/>
      <c r="G28" s="5"/>
      <c r="H28" s="4"/>
      <c r="I28" s="5"/>
      <c r="J28" s="4"/>
      <c r="K28" s="46"/>
      <c r="L28" s="53"/>
      <c r="M28" s="35"/>
    </row>
    <row r="29" spans="1:13" ht="17.2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46"/>
      <c r="L29" s="53"/>
      <c r="M29" s="35"/>
    </row>
    <row r="30" spans="1:13" ht="16.5">
      <c r="A30" s="9"/>
      <c r="B30" s="4"/>
      <c r="C30" s="5"/>
      <c r="D30" s="4"/>
      <c r="E30" s="4"/>
      <c r="F30" s="4"/>
      <c r="G30" s="5"/>
      <c r="H30" s="4"/>
      <c r="I30" s="5"/>
      <c r="J30" s="5"/>
      <c r="K30" s="46"/>
      <c r="L30" s="53"/>
      <c r="M30" s="35"/>
    </row>
    <row r="31" spans="1:13" ht="16.5">
      <c r="A31" s="9"/>
      <c r="B31" s="4"/>
      <c r="C31" s="4"/>
      <c r="D31" s="4"/>
      <c r="E31" s="4"/>
      <c r="F31" s="4"/>
      <c r="G31" s="4"/>
      <c r="H31" s="4"/>
      <c r="I31" s="4"/>
      <c r="J31" s="5"/>
      <c r="K31" s="46"/>
      <c r="L31" s="53"/>
      <c r="M31" s="35"/>
    </row>
    <row r="32" spans="1:13" ht="17.2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46"/>
      <c r="L32" s="53"/>
      <c r="M32" s="35"/>
    </row>
    <row r="33" spans="1:13" ht="16.5">
      <c r="A33" s="9"/>
      <c r="B33" s="4"/>
      <c r="C33" s="5"/>
      <c r="D33" s="4"/>
      <c r="E33" s="4"/>
      <c r="F33" s="4"/>
      <c r="G33" s="5"/>
      <c r="H33" s="4"/>
      <c r="I33" s="5"/>
      <c r="J33" s="5"/>
      <c r="K33" s="46"/>
      <c r="L33" s="53"/>
      <c r="M33" s="35"/>
    </row>
    <row r="34" spans="1:13" ht="16.5">
      <c r="A34" s="9"/>
      <c r="B34" s="4"/>
      <c r="C34" s="5"/>
      <c r="D34" s="4"/>
      <c r="E34" s="4"/>
      <c r="F34" s="4"/>
      <c r="G34" s="5"/>
      <c r="H34" s="4"/>
      <c r="I34" s="5"/>
      <c r="J34" s="5"/>
      <c r="K34" s="46"/>
      <c r="L34" s="53"/>
      <c r="M34" s="35"/>
    </row>
    <row r="35" spans="1:13" ht="16.5">
      <c r="A35" s="9"/>
      <c r="B35" s="4"/>
      <c r="C35" s="5"/>
      <c r="D35" s="4"/>
      <c r="E35" s="4"/>
      <c r="F35" s="4"/>
      <c r="G35" s="5"/>
      <c r="H35" s="4"/>
      <c r="I35" s="5"/>
      <c r="J35" s="5"/>
      <c r="K35" s="46"/>
      <c r="L35" s="53"/>
      <c r="M35" s="35"/>
    </row>
    <row r="36" spans="1:13" ht="16.5">
      <c r="A36" s="9"/>
      <c r="B36" s="4"/>
      <c r="C36" s="5"/>
      <c r="D36" s="4"/>
      <c r="E36" s="4"/>
      <c r="F36" s="4"/>
      <c r="G36" s="5"/>
      <c r="H36" s="4"/>
      <c r="I36" s="5"/>
      <c r="J36" s="5"/>
      <c r="K36" s="46"/>
      <c r="L36" s="53"/>
      <c r="M36" s="35"/>
    </row>
    <row r="37" spans="1:13" ht="16.5">
      <c r="A37" s="9"/>
      <c r="B37" s="4"/>
      <c r="C37" s="5"/>
      <c r="D37" s="4"/>
      <c r="E37" s="4"/>
      <c r="F37" s="4"/>
      <c r="G37" s="5"/>
      <c r="H37" s="4"/>
      <c r="I37" s="5"/>
      <c r="J37" s="5"/>
      <c r="K37" s="46"/>
      <c r="L37" s="53"/>
      <c r="M37" s="35"/>
    </row>
    <row r="38" spans="1:13" ht="16.5">
      <c r="A38" s="9"/>
      <c r="B38" s="4"/>
      <c r="C38" s="5"/>
      <c r="D38" s="4"/>
      <c r="E38" s="4"/>
      <c r="F38" s="4"/>
      <c r="G38" s="5"/>
      <c r="H38" s="4"/>
      <c r="I38" s="5"/>
      <c r="J38" s="5"/>
      <c r="K38" s="46"/>
      <c r="L38" s="53"/>
      <c r="M38" s="35"/>
    </row>
    <row r="39" spans="1:13" ht="16.5">
      <c r="A39" s="9"/>
      <c r="B39" s="4"/>
      <c r="C39" s="5"/>
      <c r="D39" s="4"/>
      <c r="E39" s="4"/>
      <c r="F39" s="4"/>
      <c r="G39" s="5"/>
      <c r="H39" s="4"/>
      <c r="I39" s="5"/>
      <c r="J39" s="5"/>
      <c r="K39" s="46"/>
      <c r="L39" s="53"/>
      <c r="M39" s="35"/>
    </row>
    <row r="40" spans="1:13" ht="16.5">
      <c r="A40" s="9"/>
      <c r="B40" s="4"/>
      <c r="C40" s="5"/>
      <c r="D40" s="4"/>
      <c r="E40" s="4"/>
      <c r="F40" s="4"/>
      <c r="G40" s="5"/>
      <c r="H40" s="4"/>
      <c r="I40" s="5"/>
      <c r="J40" s="5"/>
      <c r="K40" s="46"/>
      <c r="L40" s="53"/>
      <c r="M40" s="35"/>
    </row>
    <row r="41" spans="1:13" ht="16.5">
      <c r="A41" s="9"/>
      <c r="B41" s="4"/>
      <c r="C41" s="5"/>
      <c r="D41" s="4"/>
      <c r="E41" s="4"/>
      <c r="F41" s="4"/>
      <c r="G41" s="5"/>
      <c r="H41" s="4"/>
      <c r="I41" s="5"/>
      <c r="J41" s="5"/>
      <c r="K41" s="46"/>
      <c r="L41" s="53"/>
      <c r="M41" s="35"/>
    </row>
    <row r="42" spans="1:13" ht="16.5">
      <c r="A42" s="9"/>
      <c r="B42" s="4"/>
      <c r="C42" s="5"/>
      <c r="D42" s="4"/>
      <c r="E42" s="4"/>
      <c r="F42" s="4"/>
      <c r="G42" s="5"/>
      <c r="H42" s="4"/>
      <c r="I42" s="5"/>
      <c r="J42" s="5"/>
      <c r="K42" s="46"/>
      <c r="L42" s="53"/>
      <c r="M42" s="35"/>
    </row>
    <row r="43" spans="1:13" ht="16.5">
      <c r="A43" s="9"/>
      <c r="B43" s="4"/>
      <c r="C43" s="5"/>
      <c r="D43" s="4"/>
      <c r="E43" s="4"/>
      <c r="F43" s="4"/>
      <c r="G43" s="5"/>
      <c r="H43" s="4"/>
      <c r="I43" s="5"/>
      <c r="J43" s="5"/>
      <c r="K43" s="46"/>
      <c r="L43" s="53"/>
      <c r="M43" s="35"/>
    </row>
    <row r="44" spans="1:13" ht="16.5">
      <c r="A44" s="9"/>
      <c r="B44" s="4"/>
      <c r="C44" s="5"/>
      <c r="D44" s="4"/>
      <c r="E44" s="4"/>
      <c r="F44" s="4"/>
      <c r="G44" s="5"/>
      <c r="H44" s="4"/>
      <c r="I44" s="5"/>
      <c r="J44" s="5"/>
      <c r="K44" s="46"/>
      <c r="L44" s="53"/>
      <c r="M44" s="35"/>
    </row>
    <row r="45" spans="1:13" ht="16.5">
      <c r="A45" s="9"/>
      <c r="B45" s="4"/>
      <c r="C45" s="5"/>
      <c r="D45" s="4"/>
      <c r="E45" s="4"/>
      <c r="F45" s="4"/>
      <c r="G45" s="5"/>
      <c r="H45" s="4"/>
      <c r="I45" s="5"/>
      <c r="J45" s="5"/>
      <c r="K45" s="46"/>
      <c r="L45" s="53"/>
      <c r="M45" s="35"/>
    </row>
    <row r="46" spans="1:13" ht="16.5">
      <c r="A46" s="9"/>
      <c r="B46" s="4"/>
      <c r="C46" s="5"/>
      <c r="D46" s="4"/>
      <c r="E46" s="4"/>
      <c r="F46" s="4"/>
      <c r="G46" s="5"/>
      <c r="H46" s="4"/>
      <c r="I46" s="5"/>
      <c r="J46" s="5"/>
      <c r="K46" s="46"/>
      <c r="L46" s="53"/>
      <c r="M46" s="35"/>
    </row>
    <row r="47" spans="1:13" ht="16.5">
      <c r="A47" s="9"/>
      <c r="B47" s="4"/>
      <c r="C47" s="5"/>
      <c r="D47" s="4"/>
      <c r="E47" s="4"/>
      <c r="F47" s="4"/>
      <c r="G47" s="5"/>
      <c r="H47" s="4"/>
      <c r="I47" s="5"/>
      <c r="J47" s="5"/>
      <c r="K47" s="46"/>
      <c r="L47" s="53"/>
      <c r="M47" s="35"/>
    </row>
    <row r="48" spans="1:13" ht="17.25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46"/>
      <c r="L48" s="53"/>
      <c r="M48" s="35"/>
    </row>
    <row r="49" spans="1:13" ht="16.5">
      <c r="A49" s="9"/>
      <c r="B49" s="4"/>
      <c r="C49" s="5"/>
      <c r="D49" s="4"/>
      <c r="E49" s="4"/>
      <c r="F49" s="4"/>
      <c r="G49" s="5"/>
      <c r="H49" s="4"/>
      <c r="I49" s="5"/>
      <c r="J49" s="5"/>
      <c r="K49" s="46"/>
      <c r="L49" s="53"/>
      <c r="M49" s="35"/>
    </row>
    <row r="50" spans="1:13" ht="17.25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40"/>
      <c r="L50" s="54"/>
      <c r="M50" s="35"/>
    </row>
    <row r="51" spans="1:13" ht="16.5">
      <c r="A51" s="9"/>
      <c r="B51" s="4"/>
      <c r="C51" s="5"/>
      <c r="D51" s="4"/>
      <c r="E51" s="4"/>
      <c r="F51" s="4"/>
      <c r="G51" s="5"/>
      <c r="H51" s="4"/>
      <c r="I51" s="5"/>
      <c r="J51" s="5"/>
      <c r="K51" s="46"/>
      <c r="L51" s="53"/>
      <c r="M51" s="35"/>
    </row>
    <row r="52" spans="1:13" ht="16.5">
      <c r="A52" s="9"/>
      <c r="B52" s="4"/>
      <c r="C52" s="5"/>
      <c r="D52" s="4"/>
      <c r="E52" s="4"/>
      <c r="F52" s="4"/>
      <c r="G52" s="5"/>
      <c r="H52" s="4"/>
      <c r="I52" s="5"/>
      <c r="J52" s="5"/>
      <c r="K52" s="46"/>
      <c r="L52" s="53"/>
      <c r="M52" s="35"/>
    </row>
    <row r="53" spans="1:13" ht="17.25" thickBot="1">
      <c r="A53" s="13"/>
      <c r="B53" s="12"/>
      <c r="C53" s="12"/>
      <c r="D53" s="12"/>
      <c r="E53" s="12"/>
      <c r="F53" s="12"/>
      <c r="G53" s="12"/>
      <c r="H53" s="12"/>
      <c r="I53" s="12"/>
      <c r="J53" s="12"/>
      <c r="K53" s="47"/>
      <c r="L53" s="55"/>
      <c r="M53" s="37"/>
    </row>
    <row r="54" spans="1:13" ht="15.75">
      <c r="A54" s="60" t="s">
        <v>86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ht="15.75">
      <c r="A55" s="60" t="s">
        <v>88</v>
      </c>
    </row>
    <row r="56" ht="15.75">
      <c r="A56" s="60" t="s">
        <v>87</v>
      </c>
    </row>
    <row r="57" ht="15">
      <c r="A57" s="61"/>
    </row>
  </sheetData>
  <printOptions horizontalCentered="1"/>
  <pageMargins left="0.07874015748031496" right="0.07874015748031496" top="0.7874015748031497" bottom="0.7874015748031497" header="0.3937007874015748" footer="0"/>
  <pageSetup horizontalDpi="600" verticalDpi="600" orientation="landscape" pageOrder="overThenDown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</dc:title>
  <dc:subject>03</dc:subject>
  <dc:creator>行政院主計處</dc:creator>
  <cp:keywords/>
  <dc:description> </dc:description>
  <cp:lastModifiedBy>Administrator</cp:lastModifiedBy>
  <cp:lastPrinted>2001-08-15T08:42:05Z</cp:lastPrinted>
  <dcterms:created xsi:type="dcterms:W3CDTF">1999-01-23T08:05:32Z</dcterms:created>
  <dcterms:modified xsi:type="dcterms:W3CDTF">2008-11-11T04:13:36Z</dcterms:modified>
  <cp:category>I13</cp:category>
  <cp:version/>
  <cp:contentType/>
  <cp:contentStatus/>
</cp:coreProperties>
</file>