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1505" windowHeight="6135" activeTab="0"/>
  </bookViews>
  <sheets>
    <sheet name="表九" sheetId="1" r:id="rId1"/>
  </sheets>
  <definedNames>
    <definedName name="_xlnm.Print_Titles" localSheetId="0">'表九'!$1:$6</definedName>
  </definedNames>
  <calcPr fullCalcOnLoad="1"/>
</workbook>
</file>

<file path=xl/sharedStrings.xml><?xml version="1.0" encoding="utf-8"?>
<sst xmlns="http://schemas.openxmlformats.org/spreadsheetml/2006/main" count="85" uniqueCount="69">
  <si>
    <t>歷年各級政府</t>
  </si>
  <si>
    <t>淨收支概況表</t>
  </si>
  <si>
    <t>百分比</t>
  </si>
  <si>
    <t>四十二年度</t>
  </si>
  <si>
    <t>四十四年度</t>
  </si>
  <si>
    <t>四十五年度</t>
  </si>
  <si>
    <t>四十六年度</t>
  </si>
  <si>
    <t>四十七年度</t>
  </si>
  <si>
    <t>五十一年度</t>
  </si>
  <si>
    <t>五十二年度</t>
  </si>
  <si>
    <t>五十三年度</t>
  </si>
  <si>
    <t>五十四年度</t>
  </si>
  <si>
    <t>五十五年度</t>
  </si>
  <si>
    <t>五十六年度</t>
  </si>
  <si>
    <t>五十七年度</t>
  </si>
  <si>
    <t>五十八年度</t>
  </si>
  <si>
    <t>五十九年度</t>
  </si>
  <si>
    <t>六十一年度</t>
  </si>
  <si>
    <t>六十二年度</t>
  </si>
  <si>
    <t>六十三年度</t>
  </si>
  <si>
    <t>六十四年度</t>
  </si>
  <si>
    <t>六十五年度</t>
  </si>
  <si>
    <t>說明：1.本表包括總預算、追加（減）預算及特別預算，並扣除各級政府彼此間補助及協助等重複收支數。</t>
  </si>
  <si>
    <t>　　　2.八十八年度（含）以前收入含公債及賒借收入、移用以前年度歲計賸餘，支出含債務還本。</t>
  </si>
  <si>
    <t>六十六年度</t>
  </si>
  <si>
    <t>六十七年度</t>
  </si>
  <si>
    <t>六十八年度</t>
  </si>
  <si>
    <t>六十九年度</t>
  </si>
  <si>
    <t>七十一年度</t>
  </si>
  <si>
    <t>七十二年度</t>
  </si>
  <si>
    <t>七十三年度</t>
  </si>
  <si>
    <t>七十四年度</t>
  </si>
  <si>
    <t>七十五年度</t>
  </si>
  <si>
    <t>七十六年度</t>
  </si>
  <si>
    <t>七十七年度</t>
  </si>
  <si>
    <t>七十八年度</t>
  </si>
  <si>
    <t>七十九年度</t>
  </si>
  <si>
    <t>八十一年度</t>
  </si>
  <si>
    <t>八十二年度</t>
  </si>
  <si>
    <t>八十三年度</t>
  </si>
  <si>
    <t>八十四年度</t>
  </si>
  <si>
    <t>八十五年度</t>
  </si>
  <si>
    <t>八十六年度</t>
  </si>
  <si>
    <t>八十七年度</t>
  </si>
  <si>
    <t>八十八年度</t>
  </si>
  <si>
    <t>參考表九</t>
  </si>
  <si>
    <t>單位：新臺幣千元</t>
  </si>
  <si>
    <t>年　度　別</t>
  </si>
  <si>
    <t>各　　級　　政　　府　　收　　入　　淨　　額</t>
  </si>
  <si>
    <t>各　級　政　府　支　出　淨　額</t>
  </si>
  <si>
    <t>合　計</t>
  </si>
  <si>
    <t>中　央　政　府</t>
  </si>
  <si>
    <t>省　市　政　府</t>
  </si>
  <si>
    <t>縣　市　政　</t>
  </si>
  <si>
    <t>府</t>
  </si>
  <si>
    <t>縣　市　政　府</t>
  </si>
  <si>
    <t>金　額</t>
  </si>
  <si>
    <t>四十三年度上半年</t>
  </si>
  <si>
    <t>四十三年度</t>
  </si>
  <si>
    <t>四十九年度</t>
  </si>
  <si>
    <t>五    十年度</t>
  </si>
  <si>
    <t>六    十年度</t>
  </si>
  <si>
    <t>　　　3.中央政府八十八年下半年及八十九年度(含)以後含省府，省市政府僅含北、高二市。</t>
  </si>
  <si>
    <t>七    十年度</t>
  </si>
  <si>
    <t>八    十年度</t>
  </si>
  <si>
    <t>八十八年下半年          及八十九年度</t>
  </si>
  <si>
    <t>九    十年度</t>
  </si>
  <si>
    <t>九十一年度</t>
  </si>
  <si>
    <t xml:space="preserve">           4.本表依據立法院第五屆第一會期第二十一次會議對九十一年度中央政府總預算案附屬單位預算及
              綜計表（營業與非營業部分）之審查結果調整。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</si>
</sst>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0.0_ "/>
    <numFmt numFmtId="179" formatCode="0.0_ "/>
    <numFmt numFmtId="180" formatCode="0.00_ "/>
    <numFmt numFmtId="181" formatCode="_-* #,##0_-;\-* #,##0_-;_-* &quot;-&quot;??_-;_-@_-"/>
    <numFmt numFmtId="182" formatCode="#,##0.00_ "/>
    <numFmt numFmtId="183" formatCode="#,##0\ "/>
    <numFmt numFmtId="184" formatCode="#,##0.0;[Red]#,##0.0"/>
    <numFmt numFmtId="185" formatCode="\+#,##0;\-#,##0"/>
    <numFmt numFmtId="186" formatCode="0.00\ "/>
    <numFmt numFmtId="187" formatCode="0.0\ "/>
    <numFmt numFmtId="188" formatCode="#,##0.00\ "/>
    <numFmt numFmtId="189" formatCode="#\ ##0\ \ \ \ \ "/>
    <numFmt numFmtId="190" formatCode="0.00_ \ \ \ \ "/>
    <numFmt numFmtId="191" formatCode="0.0_ \ \ \ \ \ "/>
    <numFmt numFmtId="192" formatCode="0.00_ \ \ \ \ \ \ \ \ "/>
    <numFmt numFmtId="193" formatCode="0.00_ \ \ \ \ \ "/>
    <numFmt numFmtId="194" formatCode="0.00\ \ "/>
    <numFmt numFmtId="195" formatCode="#,##0_);[Red]\(#,##0\)"/>
    <numFmt numFmtId="196" formatCode="#,##0\ \ "/>
    <numFmt numFmtId="197" formatCode="0.0\ \ "/>
    <numFmt numFmtId="198" formatCode="0.0"/>
    <numFmt numFmtId="199" formatCode="0.0_ \ "/>
    <numFmt numFmtId="200" formatCode="#,##0\ \ \ \ "/>
    <numFmt numFmtId="201" formatCode="0.00_);[Red]\(0.00\)"/>
    <numFmt numFmtId="202" formatCode="#,##0;[Red]#,##0"/>
    <numFmt numFmtId="203" formatCode="0.000"/>
    <numFmt numFmtId="204" formatCode="0.0_);[Red]\(0.0\)"/>
    <numFmt numFmtId="205" formatCode="#,##0.0"/>
    <numFmt numFmtId="206" formatCode="\ 0.0"/>
    <numFmt numFmtId="207" formatCode="#,##0.00_);[Red]\(#,##0.00\)"/>
    <numFmt numFmtId="208" formatCode="0.0%"/>
  </numFmts>
  <fonts count="10">
    <font>
      <sz val="12"/>
      <name val="新細明體"/>
      <family val="0"/>
    </font>
    <font>
      <sz val="12"/>
      <name val="Times New Roman"/>
      <family val="1"/>
    </font>
    <font>
      <sz val="9"/>
      <name val="細明體"/>
      <family val="3"/>
    </font>
    <font>
      <sz val="14"/>
      <name val="新細明體"/>
      <family val="1"/>
    </font>
    <font>
      <sz val="16"/>
      <color indexed="8"/>
      <name val="新細明體"/>
      <family val="1"/>
    </font>
    <font>
      <b/>
      <sz val="18"/>
      <color indexed="8"/>
      <name val="新細明體"/>
      <family val="1"/>
    </font>
    <font>
      <b/>
      <sz val="20"/>
      <color indexed="8"/>
      <name val="新細明體"/>
      <family val="1"/>
    </font>
    <font>
      <sz val="13"/>
      <color indexed="8"/>
      <name val="新細明體"/>
      <family val="1"/>
    </font>
    <font>
      <sz val="13"/>
      <color indexed="8"/>
      <name val="Times New Roman"/>
      <family val="1"/>
    </font>
    <font>
      <sz val="9"/>
      <name val="新細明體"/>
      <family val="1"/>
    </font>
  </fonts>
  <fills count="3">
    <fill>
      <patternFill/>
    </fill>
    <fill>
      <patternFill patternType="gray125"/>
    </fill>
    <fill>
      <patternFill patternType="solid">
        <fgColor indexed="9"/>
        <bgColor indexed="64"/>
      </patternFill>
    </fill>
  </fills>
  <borders count="24">
    <border>
      <left/>
      <right/>
      <top/>
      <bottom/>
      <diagonal/>
    </border>
    <border>
      <left>
        <color indexed="63"/>
      </left>
      <right style="thin"/>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style="thin"/>
    </border>
    <border>
      <left style="hair"/>
      <right>
        <color indexed="63"/>
      </right>
      <top style="thin"/>
      <bottom>
        <color indexed="63"/>
      </bottom>
    </border>
    <border>
      <left>
        <color indexed="63"/>
      </left>
      <right style="thin"/>
      <top>
        <color indexed="63"/>
      </top>
      <bottom>
        <color indexed="63"/>
      </bottom>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color indexed="63"/>
      </left>
      <right>
        <color indexed="63"/>
      </right>
      <top style="thin"/>
      <bottom style="thin"/>
    </border>
    <border>
      <left>
        <color indexed="63"/>
      </left>
      <right style="thin"/>
      <top>
        <color indexed="63"/>
      </top>
      <bottom style="thin"/>
    </border>
    <border>
      <left>
        <color indexed="63"/>
      </left>
      <right style="thin"/>
      <top style="hair"/>
      <bottom style="thin"/>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3" fillId="0" borderId="0" xfId="15" applyFont="1" applyAlignment="1">
      <alignment vertical="center"/>
      <protection/>
    </xf>
    <xf numFmtId="0" fontId="4" fillId="0" borderId="0" xfId="15" applyFont="1" applyAlignment="1">
      <alignment horizontal="centerContinuous" vertical="center"/>
      <protection/>
    </xf>
    <xf numFmtId="0" fontId="5" fillId="0" borderId="0" xfId="15" applyFont="1" applyAlignment="1">
      <alignment horizontal="centerContinuous" vertical="center"/>
      <protection/>
    </xf>
    <xf numFmtId="0" fontId="6" fillId="0" borderId="0" xfId="15" applyFont="1" applyAlignment="1">
      <alignment horizontal="right" vertical="center"/>
      <protection/>
    </xf>
    <xf numFmtId="0" fontId="6" fillId="0" borderId="0" xfId="15" applyFont="1" applyAlignment="1">
      <alignment horizontal="left" vertical="center"/>
      <protection/>
    </xf>
    <xf numFmtId="0" fontId="0" fillId="0" borderId="0" xfId="0" applyFont="1" applyAlignment="1">
      <alignment vertical="center"/>
    </xf>
    <xf numFmtId="0" fontId="5" fillId="0" borderId="0" xfId="15" applyFont="1" applyAlignment="1">
      <alignment horizontal="right" vertical="center"/>
      <protection/>
    </xf>
    <xf numFmtId="0" fontId="5" fillId="0" borderId="0" xfId="15" applyFont="1" applyAlignment="1">
      <alignment horizontal="left" vertical="center"/>
      <protection/>
    </xf>
    <xf numFmtId="0" fontId="7" fillId="0" borderId="0" xfId="15" applyFont="1" applyAlignment="1">
      <alignment horizontal="center"/>
      <protection/>
    </xf>
    <xf numFmtId="0" fontId="7" fillId="0" borderId="0" xfId="15" applyFont="1">
      <alignment/>
      <protection/>
    </xf>
    <xf numFmtId="0" fontId="7" fillId="0" borderId="0" xfId="15" applyFont="1" applyAlignment="1">
      <alignment horizontal="right"/>
      <protection/>
    </xf>
    <xf numFmtId="0" fontId="0" fillId="0" borderId="0" xfId="0" applyFont="1" applyAlignment="1">
      <alignment/>
    </xf>
    <xf numFmtId="0" fontId="7" fillId="0" borderId="1" xfId="15" applyFont="1" applyBorder="1" applyAlignment="1">
      <alignment horizontal="center" vertical="center"/>
      <protection/>
    </xf>
    <xf numFmtId="0" fontId="7" fillId="0" borderId="2" xfId="15" applyFont="1" applyBorder="1" applyAlignment="1">
      <alignment horizontal="centerContinuous" vertical="center"/>
      <protection/>
    </xf>
    <xf numFmtId="0" fontId="7" fillId="0" borderId="3" xfId="15" applyFont="1" applyBorder="1" applyAlignment="1">
      <alignment horizontal="centerContinuous" vertical="center"/>
      <protection/>
    </xf>
    <xf numFmtId="0" fontId="7" fillId="0" borderId="4" xfId="15" applyFont="1" applyBorder="1" applyAlignment="1">
      <alignment horizontal="centerContinuous" vertical="center"/>
      <protection/>
    </xf>
    <xf numFmtId="0" fontId="7" fillId="0" borderId="5" xfId="15" applyFont="1" applyBorder="1" applyAlignment="1">
      <alignment horizontal="centerContinuous" vertical="center"/>
      <protection/>
    </xf>
    <xf numFmtId="0" fontId="7" fillId="0" borderId="6" xfId="15" applyFont="1" applyBorder="1" applyAlignment="1">
      <alignment horizontal="center" vertical="center"/>
      <protection/>
    </xf>
    <xf numFmtId="0" fontId="7" fillId="0" borderId="7" xfId="15" applyFont="1" applyBorder="1" applyAlignment="1">
      <alignment horizontal="center" vertical="center"/>
      <protection/>
    </xf>
    <xf numFmtId="0" fontId="7" fillId="0" borderId="8" xfId="15" applyFont="1" applyBorder="1" applyAlignment="1">
      <alignment horizontal="centerContinuous" vertical="center"/>
      <protection/>
    </xf>
    <xf numFmtId="0" fontId="7" fillId="0" borderId="9" xfId="15" applyFont="1" applyBorder="1" applyAlignment="1">
      <alignment horizontal="right" vertical="center"/>
      <protection/>
    </xf>
    <xf numFmtId="0" fontId="7" fillId="0" borderId="10" xfId="15" applyFont="1" applyBorder="1" applyAlignment="1">
      <alignment horizontal="centerContinuous" vertical="center"/>
      <protection/>
    </xf>
    <xf numFmtId="0" fontId="7" fillId="0" borderId="11" xfId="15" applyFont="1" applyBorder="1" applyAlignment="1">
      <alignment horizontal="center" vertical="center"/>
      <protection/>
    </xf>
    <xf numFmtId="0" fontId="7" fillId="0" borderId="9" xfId="15" applyFont="1" applyBorder="1" applyAlignment="1">
      <alignment horizontal="centerContinuous" vertical="center"/>
      <protection/>
    </xf>
    <xf numFmtId="0" fontId="7" fillId="0" borderId="12" xfId="15" applyFont="1" applyBorder="1" applyAlignment="1">
      <alignment horizontal="centerContinuous" vertical="center"/>
      <protection/>
    </xf>
    <xf numFmtId="0" fontId="7" fillId="0" borderId="13" xfId="15" applyFont="1" applyBorder="1" applyAlignment="1">
      <alignment horizontal="center" vertical="center"/>
      <protection/>
    </xf>
    <xf numFmtId="0" fontId="7" fillId="0" borderId="14" xfId="15" applyFont="1" applyBorder="1" applyAlignment="1">
      <alignment horizontal="center" vertical="center"/>
      <protection/>
    </xf>
    <xf numFmtId="0" fontId="7" fillId="0" borderId="10" xfId="15" applyFont="1" applyBorder="1" applyAlignment="1">
      <alignment horizontal="center" vertical="center"/>
      <protection/>
    </xf>
    <xf numFmtId="0" fontId="7" fillId="0" borderId="8" xfId="15" applyFont="1" applyBorder="1" applyAlignment="1">
      <alignment horizontal="center" vertical="center"/>
      <protection/>
    </xf>
    <xf numFmtId="0" fontId="7" fillId="0" borderId="15" xfId="15" applyFont="1" applyBorder="1" applyAlignment="1">
      <alignment horizontal="center" vertical="center"/>
      <protection/>
    </xf>
    <xf numFmtId="0" fontId="7" fillId="0" borderId="9" xfId="15" applyFont="1" applyBorder="1" applyAlignment="1">
      <alignment horizontal="center" vertical="center"/>
      <protection/>
    </xf>
    <xf numFmtId="0" fontId="7" fillId="0" borderId="0" xfId="15" applyFont="1" applyBorder="1" applyAlignment="1">
      <alignment horizontal="left"/>
      <protection/>
    </xf>
    <xf numFmtId="3" fontId="7" fillId="0" borderId="16" xfId="15" applyNumberFormat="1" applyFont="1" applyBorder="1">
      <alignment/>
      <protection/>
    </xf>
    <xf numFmtId="205" fontId="7" fillId="0" borderId="16" xfId="15" applyNumberFormat="1" applyFont="1" applyBorder="1">
      <alignment/>
      <protection/>
    </xf>
    <xf numFmtId="205" fontId="7" fillId="0" borderId="17" xfId="15" applyNumberFormat="1" applyFont="1" applyBorder="1">
      <alignment/>
      <protection/>
    </xf>
    <xf numFmtId="205" fontId="7" fillId="0" borderId="1" xfId="15" applyNumberFormat="1" applyFont="1" applyBorder="1">
      <alignment/>
      <protection/>
    </xf>
    <xf numFmtId="196" fontId="7" fillId="0" borderId="16" xfId="15" applyNumberFormat="1" applyFont="1" applyBorder="1">
      <alignment/>
      <protection/>
    </xf>
    <xf numFmtId="205" fontId="7" fillId="0" borderId="18" xfId="15" applyNumberFormat="1" applyFont="1" applyBorder="1">
      <alignment/>
      <protection/>
    </xf>
    <xf numFmtId="3" fontId="7" fillId="0" borderId="17" xfId="15" applyNumberFormat="1" applyFont="1" applyBorder="1">
      <alignment/>
      <protection/>
    </xf>
    <xf numFmtId="205" fontId="7" fillId="0" borderId="6" xfId="15" applyNumberFormat="1" applyFont="1" applyBorder="1">
      <alignment/>
      <protection/>
    </xf>
    <xf numFmtId="196" fontId="7" fillId="0" borderId="17" xfId="15" applyNumberFormat="1" applyFont="1" applyBorder="1">
      <alignment/>
      <protection/>
    </xf>
    <xf numFmtId="205" fontId="7" fillId="0" borderId="19" xfId="15" applyNumberFormat="1" applyFont="1" applyBorder="1">
      <alignment/>
      <protection/>
    </xf>
    <xf numFmtId="197" fontId="7" fillId="0" borderId="17" xfId="15" applyNumberFormat="1" applyFont="1" applyBorder="1">
      <alignment/>
      <protection/>
    </xf>
    <xf numFmtId="0" fontId="7" fillId="0" borderId="20" xfId="15" applyFont="1" applyBorder="1" applyAlignment="1">
      <alignment horizontal="center"/>
      <protection/>
    </xf>
    <xf numFmtId="3" fontId="7" fillId="0" borderId="21" xfId="15" applyNumberFormat="1" applyFont="1" applyBorder="1">
      <alignment/>
      <protection/>
    </xf>
    <xf numFmtId="0" fontId="7" fillId="0" borderId="21" xfId="15" applyFont="1" applyBorder="1">
      <alignment/>
      <protection/>
    </xf>
    <xf numFmtId="197" fontId="7" fillId="0" borderId="21" xfId="15" applyNumberFormat="1" applyFont="1" applyBorder="1">
      <alignment/>
      <protection/>
    </xf>
    <xf numFmtId="0" fontId="7" fillId="0" borderId="13" xfId="15" applyFont="1" applyBorder="1">
      <alignment/>
      <protection/>
    </xf>
    <xf numFmtId="0" fontId="7" fillId="0" borderId="22" xfId="15" applyFont="1" applyBorder="1">
      <alignment/>
      <protection/>
    </xf>
    <xf numFmtId="0" fontId="7" fillId="0" borderId="0" xfId="15" applyFont="1" applyAlignment="1">
      <alignment vertical="center"/>
      <protection/>
    </xf>
    <xf numFmtId="0" fontId="7" fillId="0" borderId="23" xfId="15" applyFont="1" applyBorder="1" applyAlignment="1">
      <alignment vertical="center"/>
      <protection/>
    </xf>
    <xf numFmtId="0" fontId="7" fillId="0" borderId="0" xfId="15" applyFont="1" applyBorder="1" applyAlignment="1">
      <alignment vertical="center"/>
      <protection/>
    </xf>
    <xf numFmtId="0" fontId="7" fillId="0" borderId="1" xfId="15" applyFont="1" applyBorder="1" applyAlignment="1">
      <alignment horizontal="left"/>
      <protection/>
    </xf>
    <xf numFmtId="205" fontId="7" fillId="0" borderId="0" xfId="15" applyNumberFormat="1" applyFont="1" applyBorder="1">
      <alignment/>
      <protection/>
    </xf>
    <xf numFmtId="0" fontId="7" fillId="0" borderId="6" xfId="15" applyFont="1" applyBorder="1" applyAlignment="1">
      <alignment horizontal="left"/>
      <protection/>
    </xf>
    <xf numFmtId="3" fontId="7" fillId="2" borderId="17" xfId="15" applyNumberFormat="1" applyFont="1" applyFill="1" applyBorder="1">
      <alignment/>
      <protection/>
    </xf>
    <xf numFmtId="0" fontId="7" fillId="0" borderId="6" xfId="15" applyFont="1" applyBorder="1" applyAlignment="1">
      <alignment horizontal="left" wrapText="1"/>
      <protection/>
    </xf>
    <xf numFmtId="0" fontId="7" fillId="0" borderId="13" xfId="15" applyFont="1" applyBorder="1" applyAlignment="1">
      <alignment horizontal="center"/>
      <protection/>
    </xf>
    <xf numFmtId="0" fontId="7" fillId="0" borderId="20" xfId="15" applyFont="1" applyBorder="1">
      <alignment/>
      <protection/>
    </xf>
    <xf numFmtId="0" fontId="7" fillId="0" borderId="0" xfId="15" applyFont="1" applyAlignment="1">
      <alignment vertical="center" wrapText="1"/>
      <protection/>
    </xf>
  </cellXfs>
  <cellStyles count="7">
    <cellStyle name="Normal" xfId="0"/>
    <cellStyle name="一般_BUD89"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4"/>
  <sheetViews>
    <sheetView tabSelected="1" view="pageBreakPreview" zoomScale="75" zoomScaleNormal="75" zoomScaleSheetLayoutView="75" workbookViewId="0" topLeftCell="A1">
      <selection activeCell="A1" sqref="A1"/>
    </sheetView>
  </sheetViews>
  <sheetFormatPr defaultColWidth="9.00390625" defaultRowHeight="16.5"/>
  <cols>
    <col min="1" max="1" width="20.50390625" style="12" customWidth="1"/>
    <col min="2" max="2" width="17.625" style="12" customWidth="1"/>
    <col min="3" max="3" width="16.875" style="12" customWidth="1"/>
    <col min="4" max="4" width="8.625" style="12" customWidth="1"/>
    <col min="5" max="5" width="16.875" style="12" customWidth="1"/>
    <col min="6" max="6" width="8.625" style="12" customWidth="1"/>
    <col min="7" max="7" width="19.125" style="12" customWidth="1"/>
    <col min="8" max="8" width="9.625" style="12" customWidth="1"/>
    <col min="9" max="10" width="16.625" style="12" customWidth="1"/>
    <col min="11" max="11" width="8.625" style="12" customWidth="1"/>
    <col min="12" max="12" width="16.625" style="12" customWidth="1"/>
    <col min="13" max="13" width="8.625" style="12" customWidth="1"/>
    <col min="14" max="14" width="16.625" style="12" customWidth="1"/>
    <col min="15" max="15" width="8.625" style="12" customWidth="1"/>
    <col min="16" max="16384" width="9.00390625" style="12" customWidth="1"/>
  </cols>
  <sheetData>
    <row r="1" spans="1:15" s="6" customFormat="1" ht="25.5" customHeight="1">
      <c r="A1" s="1" t="s">
        <v>45</v>
      </c>
      <c r="B1" s="2"/>
      <c r="C1" s="2"/>
      <c r="D1" s="2"/>
      <c r="E1" s="2"/>
      <c r="F1" s="3"/>
      <c r="G1" s="4" t="s">
        <v>0</v>
      </c>
      <c r="H1" s="5" t="s">
        <v>1</v>
      </c>
      <c r="I1" s="2"/>
      <c r="J1" s="2"/>
      <c r="K1" s="2"/>
      <c r="L1" s="2"/>
      <c r="M1" s="2"/>
      <c r="N1" s="2"/>
      <c r="O1" s="2"/>
    </row>
    <row r="2" spans="1:15" s="6" customFormat="1" ht="11.25" customHeight="1">
      <c r="A2" s="1"/>
      <c r="B2" s="2"/>
      <c r="C2" s="2"/>
      <c r="D2" s="2"/>
      <c r="E2" s="2"/>
      <c r="F2" s="3"/>
      <c r="G2" s="7"/>
      <c r="H2" s="8"/>
      <c r="I2" s="2"/>
      <c r="J2" s="2"/>
      <c r="K2" s="2"/>
      <c r="L2" s="2"/>
      <c r="M2" s="2"/>
      <c r="N2" s="2"/>
      <c r="O2" s="2"/>
    </row>
    <row r="3" spans="1:15" ht="17.25" customHeight="1">
      <c r="A3" s="9"/>
      <c r="B3" s="10"/>
      <c r="C3" s="10"/>
      <c r="D3" s="10"/>
      <c r="E3" s="10"/>
      <c r="F3" s="10"/>
      <c r="G3" s="10"/>
      <c r="H3" s="10"/>
      <c r="I3" s="10"/>
      <c r="J3" s="10"/>
      <c r="K3" s="10"/>
      <c r="L3" s="10"/>
      <c r="M3" s="10"/>
      <c r="N3" s="10"/>
      <c r="O3" s="11" t="s">
        <v>46</v>
      </c>
    </row>
    <row r="4" spans="1:15" ht="18" customHeight="1">
      <c r="A4" s="13" t="s">
        <v>47</v>
      </c>
      <c r="B4" s="14" t="s">
        <v>48</v>
      </c>
      <c r="C4" s="15"/>
      <c r="D4" s="15"/>
      <c r="E4" s="15"/>
      <c r="F4" s="15"/>
      <c r="G4" s="15"/>
      <c r="H4" s="16"/>
      <c r="I4" s="14" t="s">
        <v>49</v>
      </c>
      <c r="J4" s="15"/>
      <c r="K4" s="15"/>
      <c r="L4" s="15"/>
      <c r="M4" s="15"/>
      <c r="N4" s="15"/>
      <c r="O4" s="17"/>
    </row>
    <row r="5" spans="1:15" ht="18" customHeight="1">
      <c r="A5" s="18"/>
      <c r="B5" s="19" t="s">
        <v>50</v>
      </c>
      <c r="C5" s="20" t="s">
        <v>51</v>
      </c>
      <c r="D5" s="20"/>
      <c r="E5" s="20" t="s">
        <v>52</v>
      </c>
      <c r="F5" s="20"/>
      <c r="G5" s="21" t="s">
        <v>53</v>
      </c>
      <c r="H5" s="22" t="s">
        <v>54</v>
      </c>
      <c r="I5" s="23" t="s">
        <v>50</v>
      </c>
      <c r="J5" s="24" t="s">
        <v>51</v>
      </c>
      <c r="K5" s="22"/>
      <c r="L5" s="24" t="s">
        <v>52</v>
      </c>
      <c r="M5" s="22"/>
      <c r="N5" s="24" t="s">
        <v>55</v>
      </c>
      <c r="O5" s="25"/>
    </row>
    <row r="6" spans="1:15" ht="18" customHeight="1">
      <c r="A6" s="26"/>
      <c r="B6" s="27"/>
      <c r="C6" s="28" t="s">
        <v>56</v>
      </c>
      <c r="D6" s="29" t="s">
        <v>2</v>
      </c>
      <c r="E6" s="29" t="s">
        <v>56</v>
      </c>
      <c r="F6" s="29" t="s">
        <v>2</v>
      </c>
      <c r="G6" s="29" t="s">
        <v>56</v>
      </c>
      <c r="H6" s="28" t="s">
        <v>2</v>
      </c>
      <c r="I6" s="30"/>
      <c r="J6" s="29" t="s">
        <v>56</v>
      </c>
      <c r="K6" s="29" t="s">
        <v>2</v>
      </c>
      <c r="L6" s="29" t="s">
        <v>56</v>
      </c>
      <c r="M6" s="29" t="s">
        <v>2</v>
      </c>
      <c r="N6" s="29" t="s">
        <v>56</v>
      </c>
      <c r="O6" s="31" t="s">
        <v>2</v>
      </c>
    </row>
    <row r="7" spans="1:15" ht="24.75" customHeight="1">
      <c r="A7" s="32" t="s">
        <v>3</v>
      </c>
      <c r="B7" s="33">
        <f>SUM(C7,E7,G7)</f>
        <v>3875640</v>
      </c>
      <c r="C7" s="33">
        <v>2155802</v>
      </c>
      <c r="D7" s="34">
        <f>C7/B7*100</f>
        <v>55.62441300017545</v>
      </c>
      <c r="E7" s="33">
        <v>728406</v>
      </c>
      <c r="F7" s="35">
        <f>E7/B7*100</f>
        <v>18.794470074619934</v>
      </c>
      <c r="G7" s="33">
        <v>991432</v>
      </c>
      <c r="H7" s="36">
        <f>G7/B7*100</f>
        <v>25.58111692520461</v>
      </c>
      <c r="I7" s="33">
        <f>SUM(J7,L7,N7)</f>
        <v>3744577</v>
      </c>
      <c r="J7" s="33">
        <v>1822257</v>
      </c>
      <c r="K7" s="34">
        <f>J7/I7*100</f>
        <v>48.663894479937255</v>
      </c>
      <c r="L7" s="37">
        <v>803462</v>
      </c>
      <c r="M7" s="34">
        <f>L7/I7*100</f>
        <v>21.456682557202058</v>
      </c>
      <c r="N7" s="37">
        <v>1118858</v>
      </c>
      <c r="O7" s="38">
        <f>N7/I7*100</f>
        <v>29.87942296286069</v>
      </c>
    </row>
    <row r="8" spans="1:15" ht="24.75" customHeight="1">
      <c r="A8" s="32" t="s">
        <v>57</v>
      </c>
      <c r="B8" s="39">
        <f>SUM(C8,E8,G8)</f>
        <v>2179715</v>
      </c>
      <c r="C8" s="39">
        <v>1378730</v>
      </c>
      <c r="D8" s="35">
        <f>C8/B8*100</f>
        <v>63.252764696302044</v>
      </c>
      <c r="E8" s="39">
        <v>367458</v>
      </c>
      <c r="F8" s="35">
        <f>E8/B8*100</f>
        <v>16.85807548234517</v>
      </c>
      <c r="G8" s="39">
        <v>433527</v>
      </c>
      <c r="H8" s="40">
        <f>G8/B8*100</f>
        <v>19.88915982135279</v>
      </c>
      <c r="I8" s="39">
        <f>SUM(J8,L8,N8)</f>
        <v>2269627</v>
      </c>
      <c r="J8" s="39">
        <v>1335545</v>
      </c>
      <c r="K8" s="35">
        <f>J8/I8*100</f>
        <v>58.8442506191546</v>
      </c>
      <c r="L8" s="41">
        <v>375601</v>
      </c>
      <c r="M8" s="35">
        <f>L8/I8*100</f>
        <v>16.549018847590375</v>
      </c>
      <c r="N8" s="41">
        <v>558481</v>
      </c>
      <c r="O8" s="42">
        <f>N8/I8*100</f>
        <v>24.606730533255025</v>
      </c>
    </row>
    <row r="9" spans="1:15" ht="24.75" customHeight="1">
      <c r="A9" s="32" t="s">
        <v>58</v>
      </c>
      <c r="B9" s="39">
        <f>SUM(C9,E9,G9)</f>
        <v>5301817</v>
      </c>
      <c r="C9" s="39">
        <v>3294401</v>
      </c>
      <c r="D9" s="35">
        <f>C9/B9*100</f>
        <v>62.13720692358865</v>
      </c>
      <c r="E9" s="39">
        <v>892922</v>
      </c>
      <c r="F9" s="35">
        <f>E9/B9*100</f>
        <v>16.84181102440918</v>
      </c>
      <c r="G9" s="39">
        <v>1114494</v>
      </c>
      <c r="H9" s="40">
        <f>G9/B9*100</f>
        <v>21.02098205200217</v>
      </c>
      <c r="I9" s="39">
        <f>SUM(J9,L9,N9)</f>
        <v>5356140</v>
      </c>
      <c r="J9" s="39">
        <v>3027813</v>
      </c>
      <c r="K9" s="35">
        <f>J9/I9*100</f>
        <v>56.529758370767006</v>
      </c>
      <c r="L9" s="41">
        <v>891499</v>
      </c>
      <c r="M9" s="35">
        <f>L9/I9*100</f>
        <v>16.644430504057027</v>
      </c>
      <c r="N9" s="41">
        <v>1436828</v>
      </c>
      <c r="O9" s="42">
        <f>N9/I9*100</f>
        <v>26.825811125175967</v>
      </c>
    </row>
    <row r="10" spans="1:15" ht="24.75" customHeight="1">
      <c r="A10" s="32" t="s">
        <v>4</v>
      </c>
      <c r="B10" s="39">
        <f>SUM(C10,E10,G10)</f>
        <v>6688599</v>
      </c>
      <c r="C10" s="39">
        <v>3912749</v>
      </c>
      <c r="D10" s="35">
        <f>C10/B10*100</f>
        <v>58.49878277947295</v>
      </c>
      <c r="E10" s="39">
        <v>1490052</v>
      </c>
      <c r="F10" s="35">
        <f>E10/B10*100</f>
        <v>22.277490398213438</v>
      </c>
      <c r="G10" s="39">
        <v>1285798</v>
      </c>
      <c r="H10" s="40">
        <f>G10/B10*100</f>
        <v>19.223726822313612</v>
      </c>
      <c r="I10" s="39">
        <f>SUM(J10,L10,N10)</f>
        <v>6534280</v>
      </c>
      <c r="J10" s="39">
        <v>3872840</v>
      </c>
      <c r="K10" s="35">
        <f>J10/I10*100</f>
        <v>59.26957522481436</v>
      </c>
      <c r="L10" s="41">
        <v>968323</v>
      </c>
      <c r="M10" s="35">
        <f>L10/I10*100</f>
        <v>14.819123147462307</v>
      </c>
      <c r="N10" s="41">
        <v>1693117</v>
      </c>
      <c r="O10" s="42">
        <f>N10/I10*100</f>
        <v>25.911301627723333</v>
      </c>
    </row>
    <row r="11" spans="1:15" ht="24.75" customHeight="1">
      <c r="A11" s="32" t="s">
        <v>5</v>
      </c>
      <c r="B11" s="39">
        <f>SUM(C11,E11,G11)</f>
        <v>7368405</v>
      </c>
      <c r="C11" s="39">
        <v>3954598</v>
      </c>
      <c r="D11" s="35">
        <f>C11/B11*100</f>
        <v>53.66966120890477</v>
      </c>
      <c r="E11" s="39">
        <v>1955705</v>
      </c>
      <c r="F11" s="35">
        <f>E11/B11*100</f>
        <v>26.541768537424314</v>
      </c>
      <c r="G11" s="39">
        <v>1458102</v>
      </c>
      <c r="H11" s="40">
        <f>G11/B11*100</f>
        <v>19.78857025367091</v>
      </c>
      <c r="I11" s="39">
        <f>SUM(J11,L11,N11)</f>
        <v>7551406</v>
      </c>
      <c r="J11" s="39">
        <v>4190070</v>
      </c>
      <c r="K11" s="35">
        <f>J11/I11*100</f>
        <v>55.48728276562007</v>
      </c>
      <c r="L11" s="41">
        <v>1461268</v>
      </c>
      <c r="M11" s="35">
        <f>L11/I11*100</f>
        <v>19.35093941446136</v>
      </c>
      <c r="N11" s="41">
        <v>1900068</v>
      </c>
      <c r="O11" s="42">
        <f>N11/I11*100</f>
        <v>25.16177781991857</v>
      </c>
    </row>
    <row r="12" spans="1:15" ht="24" customHeight="1">
      <c r="A12" s="32"/>
      <c r="B12" s="39"/>
      <c r="C12" s="39"/>
      <c r="D12" s="35"/>
      <c r="E12" s="39"/>
      <c r="F12" s="35"/>
      <c r="G12" s="39"/>
      <c r="H12" s="40"/>
      <c r="I12" s="39"/>
      <c r="J12" s="39"/>
      <c r="K12" s="35"/>
      <c r="L12" s="41"/>
      <c r="M12" s="35"/>
      <c r="N12" s="41"/>
      <c r="O12" s="42"/>
    </row>
    <row r="13" spans="1:15" ht="25.5" customHeight="1">
      <c r="A13" s="32" t="s">
        <v>6</v>
      </c>
      <c r="B13" s="39">
        <f>SUM(C13,E13,G13)</f>
        <v>9095556</v>
      </c>
      <c r="C13" s="39">
        <v>5450367</v>
      </c>
      <c r="D13" s="35">
        <f>C13/B13*100</f>
        <v>59.92340655150713</v>
      </c>
      <c r="E13" s="39">
        <v>1981383</v>
      </c>
      <c r="F13" s="35">
        <f>E13/B13*100</f>
        <v>21.7840778507658</v>
      </c>
      <c r="G13" s="39">
        <v>1663806</v>
      </c>
      <c r="H13" s="40">
        <f>G13/B13*100</f>
        <v>18.292515597727068</v>
      </c>
      <c r="I13" s="39">
        <f>SUM(J13,L13,N13)</f>
        <v>8906465</v>
      </c>
      <c r="J13" s="39">
        <v>5232834</v>
      </c>
      <c r="K13" s="35">
        <f>J13/I13*100</f>
        <v>58.75320904533954</v>
      </c>
      <c r="L13" s="41">
        <v>1547627</v>
      </c>
      <c r="M13" s="35">
        <f>L13/I13*100</f>
        <v>17.376445087922086</v>
      </c>
      <c r="N13" s="41">
        <v>2126004</v>
      </c>
      <c r="O13" s="42">
        <f>N13/I13*100</f>
        <v>23.870345866738376</v>
      </c>
    </row>
    <row r="14" spans="1:15" ht="25.5" customHeight="1">
      <c r="A14" s="32" t="s">
        <v>7</v>
      </c>
      <c r="B14" s="39">
        <f>SUM(C14,E14,G14)</f>
        <v>10833254</v>
      </c>
      <c r="C14" s="39">
        <v>6934101</v>
      </c>
      <c r="D14" s="35">
        <f>C14/B14*100</f>
        <v>64.00755488609424</v>
      </c>
      <c r="E14" s="39">
        <v>2051799</v>
      </c>
      <c r="F14" s="35">
        <f>E14/B14*100</f>
        <v>18.939821774694842</v>
      </c>
      <c r="G14" s="39">
        <v>1847354</v>
      </c>
      <c r="H14" s="40">
        <f>G14/B14*100</f>
        <v>17.052623339210914</v>
      </c>
      <c r="I14" s="39">
        <f>SUM(J14,L14,N14)</f>
        <v>10670460</v>
      </c>
      <c r="J14" s="39">
        <v>6565354</v>
      </c>
      <c r="K14" s="35">
        <f>J14/I14*100</f>
        <v>61.52831274378049</v>
      </c>
      <c r="L14" s="41">
        <v>1578892</v>
      </c>
      <c r="M14" s="35">
        <f>L14/I14*100</f>
        <v>14.796850370087139</v>
      </c>
      <c r="N14" s="41">
        <v>2526214</v>
      </c>
      <c r="O14" s="42">
        <f>N14/I14*100</f>
        <v>23.67483688613237</v>
      </c>
    </row>
    <row r="15" spans="1:15" ht="25.5" customHeight="1">
      <c r="A15" s="32" t="s">
        <v>59</v>
      </c>
      <c r="B15" s="39">
        <f>SUM(C15,E15,G15)</f>
        <v>12110825</v>
      </c>
      <c r="C15" s="39">
        <v>7475124</v>
      </c>
      <c r="D15" s="35">
        <f>C15/B15*100</f>
        <v>61.72266546663832</v>
      </c>
      <c r="E15" s="39">
        <v>2621476</v>
      </c>
      <c r="F15" s="35">
        <f>E15/B15*100</f>
        <v>21.64572603435356</v>
      </c>
      <c r="G15" s="39">
        <v>2014225</v>
      </c>
      <c r="H15" s="40">
        <f>G15/B15*100</f>
        <v>16.63160849900812</v>
      </c>
      <c r="I15" s="39">
        <f>SUM(J15,L15,N15)</f>
        <v>12192632</v>
      </c>
      <c r="J15" s="39">
        <v>7475054</v>
      </c>
      <c r="K15" s="35">
        <f>J15/I15*100</f>
        <v>61.30796041412552</v>
      </c>
      <c r="L15" s="41">
        <v>1774169</v>
      </c>
      <c r="M15" s="35">
        <f>L15/I15*100</f>
        <v>14.551156796990183</v>
      </c>
      <c r="N15" s="41">
        <v>2943409</v>
      </c>
      <c r="O15" s="42">
        <f>N15/I15*100</f>
        <v>24.1408827888843</v>
      </c>
    </row>
    <row r="16" spans="1:15" ht="25.5" customHeight="1">
      <c r="A16" s="32" t="s">
        <v>60</v>
      </c>
      <c r="B16" s="39">
        <f>SUM(C16,E16,G16)</f>
        <v>14026189</v>
      </c>
      <c r="C16" s="39">
        <v>8589709</v>
      </c>
      <c r="D16" s="35">
        <f>C16/B16*100</f>
        <v>61.240505172146186</v>
      </c>
      <c r="E16" s="39">
        <v>3030166</v>
      </c>
      <c r="F16" s="35">
        <f>E16/B16*100</f>
        <v>21.603630180657056</v>
      </c>
      <c r="G16" s="39">
        <v>2406314</v>
      </c>
      <c r="H16" s="40">
        <f>G16/B16*100</f>
        <v>17.155864647196754</v>
      </c>
      <c r="I16" s="39">
        <f>SUM(J16,L16,N16)</f>
        <v>14068035</v>
      </c>
      <c r="J16" s="39">
        <v>8609684</v>
      </c>
      <c r="K16" s="35">
        <f>J16/I16*100</f>
        <v>61.20033110523253</v>
      </c>
      <c r="L16" s="41">
        <v>1934530</v>
      </c>
      <c r="M16" s="35">
        <f>L16/I16*100</f>
        <v>13.751245287632566</v>
      </c>
      <c r="N16" s="41">
        <v>3523821</v>
      </c>
      <c r="O16" s="42">
        <f>N16/I16*100</f>
        <v>25.0484236071349</v>
      </c>
    </row>
    <row r="17" spans="1:15" ht="24" customHeight="1">
      <c r="A17" s="32"/>
      <c r="B17" s="39"/>
      <c r="C17" s="39"/>
      <c r="D17" s="35"/>
      <c r="E17" s="39"/>
      <c r="F17" s="35"/>
      <c r="G17" s="39"/>
      <c r="H17" s="40"/>
      <c r="I17" s="39"/>
      <c r="J17" s="39"/>
      <c r="K17" s="35"/>
      <c r="L17" s="41"/>
      <c r="M17" s="35"/>
      <c r="N17" s="41"/>
      <c r="O17" s="42"/>
    </row>
    <row r="18" spans="1:15" ht="25.5" customHeight="1">
      <c r="A18" s="32" t="s">
        <v>8</v>
      </c>
      <c r="B18" s="39">
        <f>SUM(C18,E18,G18)</f>
        <v>15039746</v>
      </c>
      <c r="C18" s="39">
        <v>9303363</v>
      </c>
      <c r="D18" s="35">
        <f>C18/B18*100</f>
        <v>61.85851144028629</v>
      </c>
      <c r="E18" s="39">
        <v>2999743</v>
      </c>
      <c r="F18" s="35">
        <f>E18/B18*100</f>
        <v>19.945436578516684</v>
      </c>
      <c r="G18" s="39">
        <v>2736640</v>
      </c>
      <c r="H18" s="40">
        <f>G18/B18*100</f>
        <v>18.196051981197023</v>
      </c>
      <c r="I18" s="39">
        <f>SUM(J18,L18,N18)</f>
        <v>15414040</v>
      </c>
      <c r="J18" s="39">
        <v>9678047</v>
      </c>
      <c r="K18" s="35">
        <f>J18/I18*100</f>
        <v>62.78721866558021</v>
      </c>
      <c r="L18" s="41">
        <v>1867874</v>
      </c>
      <c r="M18" s="35">
        <f>L18/I18*100</f>
        <v>12.118004105348112</v>
      </c>
      <c r="N18" s="41">
        <v>3868119</v>
      </c>
      <c r="O18" s="42">
        <f>N18/I18*100</f>
        <v>25.09477722907168</v>
      </c>
    </row>
    <row r="19" spans="1:15" ht="25.5" customHeight="1">
      <c r="A19" s="32" t="s">
        <v>9</v>
      </c>
      <c r="B19" s="39">
        <f>SUM(C19,E19,G19)</f>
        <v>15840863</v>
      </c>
      <c r="C19" s="39">
        <v>9426019</v>
      </c>
      <c r="D19" s="35">
        <f>C19/B19*100</f>
        <v>59.50445376618686</v>
      </c>
      <c r="E19" s="39">
        <v>3413279</v>
      </c>
      <c r="F19" s="35">
        <f>E19/B19*100</f>
        <v>21.54730458814018</v>
      </c>
      <c r="G19" s="39">
        <v>3001565</v>
      </c>
      <c r="H19" s="40">
        <f>G19/B19*100</f>
        <v>18.948241645672965</v>
      </c>
      <c r="I19" s="39">
        <f>SUM(J19,L19,N19)</f>
        <v>16456874</v>
      </c>
      <c r="J19" s="39">
        <v>10068645</v>
      </c>
      <c r="K19" s="35">
        <f>J19/I19*100</f>
        <v>61.18200212263885</v>
      </c>
      <c r="L19" s="41">
        <v>2167846</v>
      </c>
      <c r="M19" s="35">
        <f>L19/I19*100</f>
        <v>13.172890550173744</v>
      </c>
      <c r="N19" s="41">
        <v>4220383</v>
      </c>
      <c r="O19" s="42">
        <f>N19/I19*100</f>
        <v>25.64510732718741</v>
      </c>
    </row>
    <row r="20" spans="1:15" ht="25.5" customHeight="1">
      <c r="A20" s="32" t="s">
        <v>10</v>
      </c>
      <c r="B20" s="39">
        <f>SUM(C20,E20,G20)</f>
        <v>19054033</v>
      </c>
      <c r="C20" s="39">
        <v>11866487</v>
      </c>
      <c r="D20" s="35">
        <f>C20/B20*100</f>
        <v>62.278085694508874</v>
      </c>
      <c r="E20" s="39">
        <v>3916375</v>
      </c>
      <c r="F20" s="35">
        <f>E20/B20*100</f>
        <v>20.554047534188694</v>
      </c>
      <c r="G20" s="39">
        <v>3271171</v>
      </c>
      <c r="H20" s="40">
        <f>G20/B20*100</f>
        <v>17.16786677130243</v>
      </c>
      <c r="I20" s="39">
        <f>SUM(J20,L20,N20)</f>
        <v>18485563</v>
      </c>
      <c r="J20" s="39">
        <v>11470117</v>
      </c>
      <c r="K20" s="35">
        <f>J20/I20*100</f>
        <v>62.04905417270764</v>
      </c>
      <c r="L20" s="41">
        <v>2730081</v>
      </c>
      <c r="M20" s="35">
        <f>L20/I20*100</f>
        <v>14.768719784190507</v>
      </c>
      <c r="N20" s="41">
        <v>4285365</v>
      </c>
      <c r="O20" s="42">
        <f>N20/I20*100</f>
        <v>23.182226043101853</v>
      </c>
    </row>
    <row r="21" spans="1:15" ht="25.5" customHeight="1">
      <c r="A21" s="32" t="s">
        <v>11</v>
      </c>
      <c r="B21" s="39">
        <f>SUM(C21,E21,G21)</f>
        <v>23384360</v>
      </c>
      <c r="C21" s="39">
        <v>15198625</v>
      </c>
      <c r="D21" s="35">
        <f>C21/B21*100</f>
        <v>64.99482987774735</v>
      </c>
      <c r="E21" s="39">
        <v>4417765</v>
      </c>
      <c r="F21" s="35">
        <f>E21/B21*100</f>
        <v>18.89196454382331</v>
      </c>
      <c r="G21" s="39">
        <v>3767970</v>
      </c>
      <c r="H21" s="40">
        <f>G21/B21*100</f>
        <v>16.113205578429344</v>
      </c>
      <c r="I21" s="39">
        <f>SUM(J21,L21,N21)</f>
        <v>22391338</v>
      </c>
      <c r="J21" s="39">
        <v>14845835</v>
      </c>
      <c r="K21" s="35">
        <f>J21/I21*100</f>
        <v>66.30168773299746</v>
      </c>
      <c r="L21" s="41">
        <v>2932311</v>
      </c>
      <c r="M21" s="35">
        <f>L21/I21*100</f>
        <v>13.095738182327471</v>
      </c>
      <c r="N21" s="41">
        <v>4613192</v>
      </c>
      <c r="O21" s="42">
        <f>N21/I21*100</f>
        <v>20.602574084675066</v>
      </c>
    </row>
    <row r="22" spans="1:15" ht="25.5" customHeight="1">
      <c r="A22" s="32" t="s">
        <v>12</v>
      </c>
      <c r="B22" s="39">
        <f>SUM(C22,E22,G22)</f>
        <v>25192244</v>
      </c>
      <c r="C22" s="39">
        <v>16093536</v>
      </c>
      <c r="D22" s="35">
        <f>C22/B22*100</f>
        <v>63.882899832186446</v>
      </c>
      <c r="E22" s="39">
        <v>4644778</v>
      </c>
      <c r="F22" s="35">
        <f>E22/B22*100</f>
        <v>18.437333331639692</v>
      </c>
      <c r="G22" s="39">
        <v>4453930</v>
      </c>
      <c r="H22" s="40">
        <f>G22/B22*100</f>
        <v>17.67976683617386</v>
      </c>
      <c r="I22" s="39">
        <f>SUM(J22,L22,N22)</f>
        <v>23836080</v>
      </c>
      <c r="J22" s="39">
        <v>15057587</v>
      </c>
      <c r="K22" s="35">
        <f>J22/I22*100</f>
        <v>63.17140654000154</v>
      </c>
      <c r="L22" s="41">
        <v>3310804</v>
      </c>
      <c r="M22" s="35">
        <f>L22/I22*100</f>
        <v>13.889884578336705</v>
      </c>
      <c r="N22" s="41">
        <v>5467689</v>
      </c>
      <c r="O22" s="42">
        <f>N22/I22*100</f>
        <v>22.93870888166175</v>
      </c>
    </row>
    <row r="23" spans="1:15" ht="24" customHeight="1">
      <c r="A23" s="32"/>
      <c r="B23" s="39"/>
      <c r="C23" s="39"/>
      <c r="D23" s="43"/>
      <c r="E23" s="39"/>
      <c r="F23" s="35"/>
      <c r="G23" s="39"/>
      <c r="H23" s="40"/>
      <c r="I23" s="39"/>
      <c r="J23" s="39"/>
      <c r="K23" s="35"/>
      <c r="L23" s="41"/>
      <c r="M23" s="35"/>
      <c r="N23" s="41"/>
      <c r="O23" s="42"/>
    </row>
    <row r="24" spans="1:15" ht="25.5" customHeight="1">
      <c r="A24" s="32" t="s">
        <v>13</v>
      </c>
      <c r="B24" s="39">
        <f>SUM(C24,E24,G24)</f>
        <v>31639480</v>
      </c>
      <c r="C24" s="39">
        <v>20505470</v>
      </c>
      <c r="D24" s="35">
        <f>C24/B24*100</f>
        <v>64.80975667109573</v>
      </c>
      <c r="E24" s="39">
        <v>5879129</v>
      </c>
      <c r="F24" s="35">
        <f>E24/B24*100</f>
        <v>18.58162333894236</v>
      </c>
      <c r="G24" s="39">
        <v>5254881</v>
      </c>
      <c r="H24" s="40">
        <f>G24/B24*100</f>
        <v>16.60861998996191</v>
      </c>
      <c r="I24" s="39">
        <f>SUM(J24,L24,N24)</f>
        <v>30726846</v>
      </c>
      <c r="J24" s="39">
        <v>19953120</v>
      </c>
      <c r="K24" s="35">
        <f>J24/I24*100</f>
        <v>64.93709116776905</v>
      </c>
      <c r="L24" s="41">
        <v>4310526</v>
      </c>
      <c r="M24" s="35">
        <f>L24/I24*100</f>
        <v>14.02853387555625</v>
      </c>
      <c r="N24" s="41">
        <v>6463200</v>
      </c>
      <c r="O24" s="42">
        <f>N24/I24*100</f>
        <v>21.034374956674696</v>
      </c>
    </row>
    <row r="25" spans="1:15" ht="25.5" customHeight="1">
      <c r="A25" s="32" t="s">
        <v>14</v>
      </c>
      <c r="B25" s="39">
        <f>SUM(C25,E25,G25)</f>
        <v>35235301</v>
      </c>
      <c r="C25" s="39">
        <v>22331674</v>
      </c>
      <c r="D25" s="35">
        <f>C25/B25*100</f>
        <v>63.378695133042854</v>
      </c>
      <c r="E25" s="39">
        <v>7664725</v>
      </c>
      <c r="F25" s="35">
        <f>E25/B25*100</f>
        <v>21.752971544077347</v>
      </c>
      <c r="G25" s="39">
        <v>5238902</v>
      </c>
      <c r="H25" s="40">
        <f>G25/B25*100</f>
        <v>14.868333322879801</v>
      </c>
      <c r="I25" s="39">
        <f>SUM(J25,L25,N25)</f>
        <v>33002010</v>
      </c>
      <c r="J25" s="39">
        <v>20022330</v>
      </c>
      <c r="K25" s="35">
        <f>J25/I25*100</f>
        <v>60.67003191623783</v>
      </c>
      <c r="L25" s="41">
        <v>6435439</v>
      </c>
      <c r="M25" s="35">
        <f>L25/I25*100</f>
        <v>19.500142567073944</v>
      </c>
      <c r="N25" s="41">
        <v>6544241</v>
      </c>
      <c r="O25" s="42">
        <f>N25/I25*100</f>
        <v>19.829825516688228</v>
      </c>
    </row>
    <row r="26" spans="1:15" ht="25.5" customHeight="1">
      <c r="A26" s="32" t="s">
        <v>15</v>
      </c>
      <c r="B26" s="39">
        <f>SUM(C26,E26,G26)</f>
        <v>45046098</v>
      </c>
      <c r="C26" s="39">
        <v>28374487</v>
      </c>
      <c r="D26" s="35">
        <f>C26/B26*100</f>
        <v>62.989888713557384</v>
      </c>
      <c r="E26" s="39">
        <v>10016376</v>
      </c>
      <c r="F26" s="35">
        <f>E26/B26*100</f>
        <v>22.235834944016684</v>
      </c>
      <c r="G26" s="39">
        <v>6655235</v>
      </c>
      <c r="H26" s="40">
        <f>G26/B26*100</f>
        <v>14.77427634242593</v>
      </c>
      <c r="I26" s="39">
        <f>SUM(J26,L26,N26)</f>
        <v>41868952</v>
      </c>
      <c r="J26" s="39">
        <v>26249994</v>
      </c>
      <c r="K26" s="35">
        <f>J26/I26*100</f>
        <v>62.69560795312002</v>
      </c>
      <c r="L26" s="41">
        <v>7759392</v>
      </c>
      <c r="M26" s="35">
        <f>L26/I26*100</f>
        <v>18.532567999313667</v>
      </c>
      <c r="N26" s="41">
        <v>7859566</v>
      </c>
      <c r="O26" s="42">
        <f>N26/I26*100</f>
        <v>18.77182404756632</v>
      </c>
    </row>
    <row r="27" spans="1:15" ht="25.5" customHeight="1">
      <c r="A27" s="32" t="s">
        <v>16</v>
      </c>
      <c r="B27" s="39">
        <f>SUM(C27,E27,G27)</f>
        <v>51214503</v>
      </c>
      <c r="C27" s="39">
        <v>32146632</v>
      </c>
      <c r="D27" s="35">
        <f>C27/B27*100</f>
        <v>62.768610680455105</v>
      </c>
      <c r="E27" s="39">
        <v>12315051</v>
      </c>
      <c r="F27" s="35">
        <f>E27/B27*100</f>
        <v>24.04602266666534</v>
      </c>
      <c r="G27" s="39">
        <v>6752820</v>
      </c>
      <c r="H27" s="40">
        <f>G27/B27*100</f>
        <v>13.185366652879557</v>
      </c>
      <c r="I27" s="39">
        <f>SUM(J27,L27,N27)</f>
        <v>49152612</v>
      </c>
      <c r="J27" s="39">
        <v>29964040</v>
      </c>
      <c r="K27" s="35">
        <f>J27/I27*100</f>
        <v>60.96123640387615</v>
      </c>
      <c r="L27" s="41">
        <v>9904896</v>
      </c>
      <c r="M27" s="35">
        <f>L27/I27*100</f>
        <v>20.151311592555853</v>
      </c>
      <c r="N27" s="41">
        <v>9283676</v>
      </c>
      <c r="O27" s="42">
        <f>N27/I27*100</f>
        <v>18.88745200356799</v>
      </c>
    </row>
    <row r="28" spans="1:15" ht="25.5" customHeight="1">
      <c r="A28" s="32" t="s">
        <v>61</v>
      </c>
      <c r="B28" s="39">
        <f>SUM(C28,E28,G28)</f>
        <v>57344711</v>
      </c>
      <c r="C28" s="39">
        <v>36877563</v>
      </c>
      <c r="D28" s="35">
        <f>C28/B28*100</f>
        <v>64.30856892800453</v>
      </c>
      <c r="E28" s="39">
        <v>13056123</v>
      </c>
      <c r="F28" s="35">
        <f>E28/B28*100</f>
        <v>22.767789343292705</v>
      </c>
      <c r="G28" s="39">
        <v>7411025</v>
      </c>
      <c r="H28" s="40">
        <f>G28/B28*100</f>
        <v>12.923641728702757</v>
      </c>
      <c r="I28" s="39">
        <f>SUM(J28,L28,N28)</f>
        <v>54829195</v>
      </c>
      <c r="J28" s="39">
        <v>34605127</v>
      </c>
      <c r="K28" s="35">
        <f>J28/I28*100</f>
        <v>63.11441741940585</v>
      </c>
      <c r="L28" s="41">
        <v>10590863</v>
      </c>
      <c r="M28" s="35">
        <f>L28/I28*100</f>
        <v>19.316101576906245</v>
      </c>
      <c r="N28" s="41">
        <v>9633205</v>
      </c>
      <c r="O28" s="42">
        <f>N28/I28*100</f>
        <v>17.569481003687905</v>
      </c>
    </row>
    <row r="29" spans="1:15" ht="24" customHeight="1">
      <c r="A29" s="32"/>
      <c r="B29" s="39"/>
      <c r="C29" s="39"/>
      <c r="D29" s="35"/>
      <c r="E29" s="39"/>
      <c r="F29" s="35"/>
      <c r="G29" s="39"/>
      <c r="H29" s="40"/>
      <c r="I29" s="39"/>
      <c r="J29" s="39"/>
      <c r="K29" s="35"/>
      <c r="L29" s="41"/>
      <c r="M29" s="35"/>
      <c r="N29" s="41"/>
      <c r="O29" s="42"/>
    </row>
    <row r="30" spans="1:15" ht="25.5" customHeight="1">
      <c r="A30" s="32" t="s">
        <v>17</v>
      </c>
      <c r="B30" s="39">
        <f>SUM(C30,E30,G30)</f>
        <v>66367822</v>
      </c>
      <c r="C30" s="39">
        <v>42695018</v>
      </c>
      <c r="D30" s="35">
        <f>C30/B30*100</f>
        <v>64.33090120088619</v>
      </c>
      <c r="E30" s="39">
        <v>14564814</v>
      </c>
      <c r="F30" s="35">
        <f>E30/B30*100</f>
        <v>21.94559586421263</v>
      </c>
      <c r="G30" s="39">
        <v>9107990</v>
      </c>
      <c r="H30" s="40">
        <f>G30/B30*100</f>
        <v>13.723502934901195</v>
      </c>
      <c r="I30" s="39">
        <f>SUM(J30,L30,N30)</f>
        <v>63667744</v>
      </c>
      <c r="J30" s="39">
        <v>39890813</v>
      </c>
      <c r="K30" s="35">
        <f>J30/I30*100</f>
        <v>62.6546670163152</v>
      </c>
      <c r="L30" s="41">
        <v>12032069</v>
      </c>
      <c r="M30" s="35">
        <f>L30/I30*100</f>
        <v>18.898217910783835</v>
      </c>
      <c r="N30" s="41">
        <v>11744862</v>
      </c>
      <c r="O30" s="42">
        <f>N30/I30*100</f>
        <v>18.447115072900967</v>
      </c>
    </row>
    <row r="31" spans="1:15" ht="25.5" customHeight="1">
      <c r="A31" s="32" t="s">
        <v>18</v>
      </c>
      <c r="B31" s="39">
        <f>SUM(C31,E31,G31)</f>
        <v>89637027</v>
      </c>
      <c r="C31" s="39">
        <v>60509838</v>
      </c>
      <c r="D31" s="35">
        <f>C31/B31*100</f>
        <v>67.50540488140018</v>
      </c>
      <c r="E31" s="39">
        <v>18170081</v>
      </c>
      <c r="F31" s="35">
        <f>E31/B31*100</f>
        <v>20.2707314244146</v>
      </c>
      <c r="G31" s="39">
        <v>10957108</v>
      </c>
      <c r="H31" s="40">
        <f>G31/B31*100</f>
        <v>12.223863694185216</v>
      </c>
      <c r="I31" s="39">
        <f>SUM(J31,L31,N31)</f>
        <v>79855942</v>
      </c>
      <c r="J31" s="39">
        <v>50633062</v>
      </c>
      <c r="K31" s="35">
        <f>J31/I31*100</f>
        <v>63.40550337506507</v>
      </c>
      <c r="L31" s="41">
        <v>15300462</v>
      </c>
      <c r="M31" s="35">
        <f>L31/I31*100</f>
        <v>19.160079534219257</v>
      </c>
      <c r="N31" s="41">
        <v>13922418</v>
      </c>
      <c r="O31" s="42">
        <f>N31/I31*100</f>
        <v>17.43441709071568</v>
      </c>
    </row>
    <row r="32" spans="1:15" ht="25.5" customHeight="1">
      <c r="A32" s="32" t="s">
        <v>19</v>
      </c>
      <c r="B32" s="39">
        <f>SUM(C32,E32,G32)</f>
        <v>115832322</v>
      </c>
      <c r="C32" s="39">
        <v>77636254</v>
      </c>
      <c r="D32" s="35">
        <f>C32/B32*100</f>
        <v>67.02468936088495</v>
      </c>
      <c r="E32" s="39">
        <v>23158244</v>
      </c>
      <c r="F32" s="35">
        <f>E32/B32*100</f>
        <v>19.99290318983677</v>
      </c>
      <c r="G32" s="39">
        <v>15037824</v>
      </c>
      <c r="H32" s="40">
        <f>G32/B32*100</f>
        <v>12.982407449278277</v>
      </c>
      <c r="I32" s="39">
        <f>SUM(J32,L32,N32)</f>
        <v>89933670</v>
      </c>
      <c r="J32" s="39">
        <v>54173442</v>
      </c>
      <c r="K32" s="35">
        <f>J32/I32*100</f>
        <v>60.23710808198977</v>
      </c>
      <c r="L32" s="41">
        <v>16251265</v>
      </c>
      <c r="M32" s="35">
        <f>L32/I32*100</f>
        <v>18.070278906665322</v>
      </c>
      <c r="N32" s="41">
        <v>19508963</v>
      </c>
      <c r="O32" s="42">
        <f>N32/I32*100</f>
        <v>21.692613011344918</v>
      </c>
    </row>
    <row r="33" spans="1:15" ht="25.5" customHeight="1">
      <c r="A33" s="32" t="s">
        <v>20</v>
      </c>
      <c r="B33" s="39">
        <f>SUM(C33,E33,G33)</f>
        <v>134033713</v>
      </c>
      <c r="C33" s="39">
        <v>87866059</v>
      </c>
      <c r="D33" s="35">
        <f>C33/B33*100</f>
        <v>65.55519281928719</v>
      </c>
      <c r="E33" s="39">
        <v>30102778</v>
      </c>
      <c r="F33" s="35">
        <f>E33/B33*100</f>
        <v>22.459109224259123</v>
      </c>
      <c r="G33" s="39">
        <v>16064876</v>
      </c>
      <c r="H33" s="40">
        <f>G33/B33*100</f>
        <v>11.985697956453688</v>
      </c>
      <c r="I33" s="39">
        <f>SUM(J33,L33,N33)</f>
        <v>126435527</v>
      </c>
      <c r="J33" s="39">
        <v>76701660</v>
      </c>
      <c r="K33" s="35">
        <f>J33/I33*100</f>
        <v>60.664642146032264</v>
      </c>
      <c r="L33" s="41">
        <v>24958788</v>
      </c>
      <c r="M33" s="35">
        <f>L33/I33*100</f>
        <v>19.740328206960374</v>
      </c>
      <c r="N33" s="41">
        <v>24775079</v>
      </c>
      <c r="O33" s="42">
        <f>N33/I33*100</f>
        <v>19.595029647007365</v>
      </c>
    </row>
    <row r="34" spans="1:15" ht="25.5" customHeight="1">
      <c r="A34" s="32" t="s">
        <v>21</v>
      </c>
      <c r="B34" s="39">
        <f>SUM(C34,E34,G34)</f>
        <v>166102847</v>
      </c>
      <c r="C34" s="39">
        <v>103844597</v>
      </c>
      <c r="D34" s="35">
        <f>C34/B34*100</f>
        <v>62.51825232110561</v>
      </c>
      <c r="E34" s="39">
        <v>38165834</v>
      </c>
      <c r="F34" s="35">
        <f>E34/B34*100</f>
        <v>22.97723048660328</v>
      </c>
      <c r="G34" s="39">
        <v>24092416</v>
      </c>
      <c r="H34" s="40">
        <f>G34/B34*100</f>
        <v>14.504517192291111</v>
      </c>
      <c r="I34" s="39">
        <f>SUM(J34,L34,N34)</f>
        <v>149994458</v>
      </c>
      <c r="J34" s="39">
        <v>88651309</v>
      </c>
      <c r="K34" s="35">
        <f>J34/I34*100</f>
        <v>59.10305632758779</v>
      </c>
      <c r="L34" s="41">
        <v>32270618</v>
      </c>
      <c r="M34" s="35">
        <f>L34/I34*100</f>
        <v>21.51454022387947</v>
      </c>
      <c r="N34" s="41">
        <v>29072531</v>
      </c>
      <c r="O34" s="42">
        <f>N34/I34*100</f>
        <v>19.382403448532745</v>
      </c>
    </row>
    <row r="35" spans="1:15" ht="9" customHeight="1">
      <c r="A35" s="44"/>
      <c r="B35" s="45"/>
      <c r="C35" s="45"/>
      <c r="D35" s="46"/>
      <c r="E35" s="46"/>
      <c r="F35" s="47"/>
      <c r="G35" s="46"/>
      <c r="H35" s="48"/>
      <c r="I35" s="46"/>
      <c r="J35" s="46"/>
      <c r="K35" s="46"/>
      <c r="L35" s="46"/>
      <c r="M35" s="46"/>
      <c r="N35" s="46"/>
      <c r="O35" s="49"/>
    </row>
    <row r="36" spans="1:15" s="6" customFormat="1" ht="20.25" customHeight="1">
      <c r="A36" s="50" t="s">
        <v>22</v>
      </c>
      <c r="B36" s="50"/>
      <c r="C36" s="50"/>
      <c r="D36" s="50"/>
      <c r="E36" s="50"/>
      <c r="F36" s="50"/>
      <c r="G36" s="51"/>
      <c r="H36" s="51"/>
      <c r="I36" s="50"/>
      <c r="J36" s="50"/>
      <c r="K36" s="50"/>
      <c r="L36" s="50"/>
      <c r="M36" s="50"/>
      <c r="N36" s="50"/>
      <c r="O36" s="50"/>
    </row>
    <row r="37" spans="1:15" s="6" customFormat="1" ht="20.25" customHeight="1">
      <c r="A37" s="50" t="s">
        <v>23</v>
      </c>
      <c r="B37" s="50"/>
      <c r="C37" s="50"/>
      <c r="D37" s="50"/>
      <c r="E37" s="50"/>
      <c r="F37" s="50"/>
      <c r="G37" s="52"/>
      <c r="H37" s="52"/>
      <c r="I37" s="50"/>
      <c r="J37" s="50"/>
      <c r="K37" s="50"/>
      <c r="L37" s="50"/>
      <c r="M37" s="50"/>
      <c r="N37" s="50"/>
      <c r="O37" s="50"/>
    </row>
    <row r="38" spans="1:15" s="6" customFormat="1" ht="20.25" customHeight="1">
      <c r="A38" s="50" t="s">
        <v>62</v>
      </c>
      <c r="B38" s="50"/>
      <c r="C38" s="50"/>
      <c r="D38" s="50"/>
      <c r="E38" s="50"/>
      <c r="F38" s="50"/>
      <c r="G38" s="52"/>
      <c r="H38" s="52"/>
      <c r="I38" s="50"/>
      <c r="J38" s="50"/>
      <c r="K38" s="50"/>
      <c r="L38" s="50"/>
      <c r="M38" s="50"/>
      <c r="N38" s="50"/>
      <c r="O38" s="50"/>
    </row>
    <row r="39" spans="1:15" ht="24.75" customHeight="1">
      <c r="A39" s="53" t="s">
        <v>24</v>
      </c>
      <c r="B39" s="33">
        <f>SUM(C39,E39,G39)</f>
        <v>193828497</v>
      </c>
      <c r="C39" s="33">
        <v>123700431</v>
      </c>
      <c r="D39" s="34">
        <f>C39/B39*100</f>
        <v>63.819527527987795</v>
      </c>
      <c r="E39" s="33">
        <v>41117077</v>
      </c>
      <c r="F39" s="34">
        <f>E39/B39*100</f>
        <v>21.213122753564974</v>
      </c>
      <c r="G39" s="39">
        <v>29010989</v>
      </c>
      <c r="H39" s="54">
        <f>G39/B39*100</f>
        <v>14.967349718447231</v>
      </c>
      <c r="I39" s="33">
        <f>SUM(J39,L39,N39)</f>
        <v>192492667</v>
      </c>
      <c r="J39" s="33">
        <v>116091661</v>
      </c>
      <c r="K39" s="34">
        <v>60.3</v>
      </c>
      <c r="L39" s="33">
        <v>40066757</v>
      </c>
      <c r="M39" s="34">
        <f>L39/I39*100</f>
        <v>20.814692644889167</v>
      </c>
      <c r="N39" s="33">
        <v>36334249</v>
      </c>
      <c r="O39" s="38">
        <f>N39/I39*100</f>
        <v>18.875653585286965</v>
      </c>
    </row>
    <row r="40" spans="1:15" ht="24.75" customHeight="1">
      <c r="A40" s="55" t="s">
        <v>25</v>
      </c>
      <c r="B40" s="39">
        <f>SUM(C40,E40,G40)</f>
        <v>233644266</v>
      </c>
      <c r="C40" s="39">
        <v>149145528</v>
      </c>
      <c r="D40" s="35">
        <f>C40/B40*100</f>
        <v>63.83444822052684</v>
      </c>
      <c r="E40" s="39">
        <v>53799267</v>
      </c>
      <c r="F40" s="35">
        <f>E40/B40*100</f>
        <v>23.026144797407525</v>
      </c>
      <c r="G40" s="39">
        <v>30699471</v>
      </c>
      <c r="H40" s="54">
        <v>13.2</v>
      </c>
      <c r="I40" s="39">
        <f>SUM(J40,L40,N40)</f>
        <v>226899721</v>
      </c>
      <c r="J40" s="39">
        <v>136312478</v>
      </c>
      <c r="K40" s="35">
        <v>60.1</v>
      </c>
      <c r="L40" s="39">
        <v>49794090</v>
      </c>
      <c r="M40" s="35">
        <f>L40/I40*100</f>
        <v>21.945417024113485</v>
      </c>
      <c r="N40" s="39">
        <v>40793153</v>
      </c>
      <c r="O40" s="42">
        <f>N40/I40*100</f>
        <v>17.978494120757425</v>
      </c>
    </row>
    <row r="41" spans="1:15" ht="24.75" customHeight="1">
      <c r="A41" s="55" t="s">
        <v>26</v>
      </c>
      <c r="B41" s="39">
        <f>SUM(C41,E41,G41)</f>
        <v>287419977</v>
      </c>
      <c r="C41" s="39">
        <v>186919322</v>
      </c>
      <c r="D41" s="35">
        <f>C41/B41*100</f>
        <v>65.03351783373081</v>
      </c>
      <c r="E41" s="39">
        <v>58683303</v>
      </c>
      <c r="F41" s="35">
        <f>E41/B41*100</f>
        <v>20.41726661191682</v>
      </c>
      <c r="G41" s="39">
        <v>41817352</v>
      </c>
      <c r="H41" s="54">
        <v>14.6</v>
      </c>
      <c r="I41" s="39">
        <f>SUM(J41,L41,N41)</f>
        <v>254710914</v>
      </c>
      <c r="J41" s="39">
        <v>149392933</v>
      </c>
      <c r="K41" s="35">
        <f>J41/I41*100</f>
        <v>58.651955918936395</v>
      </c>
      <c r="L41" s="39">
        <v>54648684</v>
      </c>
      <c r="M41" s="35">
        <f>L41/I41*100</f>
        <v>21.455179576639576</v>
      </c>
      <c r="N41" s="39">
        <v>50669297</v>
      </c>
      <c r="O41" s="42">
        <f>N41/I41*100-0.1</f>
        <v>19.792864504424024</v>
      </c>
    </row>
    <row r="42" spans="1:15" ht="24.75" customHeight="1">
      <c r="A42" s="55" t="s">
        <v>27</v>
      </c>
      <c r="B42" s="39">
        <f>SUM(C42,E42,G42)</f>
        <v>368921747</v>
      </c>
      <c r="C42" s="39">
        <v>243633805</v>
      </c>
      <c r="D42" s="35">
        <f>C42/B42*100</f>
        <v>66.03942624179322</v>
      </c>
      <c r="E42" s="39">
        <v>85330898</v>
      </c>
      <c r="F42" s="35">
        <f>E42/B42*100</f>
        <v>23.129809693761423</v>
      </c>
      <c r="G42" s="39">
        <v>39957044</v>
      </c>
      <c r="H42" s="54">
        <v>10.9</v>
      </c>
      <c r="I42" s="39">
        <f>SUM(J42,L42,N42)</f>
        <v>345396155</v>
      </c>
      <c r="J42" s="39">
        <v>204930057</v>
      </c>
      <c r="K42" s="35">
        <f>J42/I42*100</f>
        <v>59.331887177493336</v>
      </c>
      <c r="L42" s="39">
        <v>84600920</v>
      </c>
      <c r="M42" s="35">
        <f>L42/I42*100</f>
        <v>24.493880078080196</v>
      </c>
      <c r="N42" s="39">
        <v>55865178</v>
      </c>
      <c r="O42" s="42">
        <f>N42/I42*100</f>
        <v>16.17423274442647</v>
      </c>
    </row>
    <row r="43" spans="1:15" ht="24.75" customHeight="1">
      <c r="A43" s="55" t="s">
        <v>63</v>
      </c>
      <c r="B43" s="39">
        <f>SUM(C43,E43,G43)</f>
        <v>437706924</v>
      </c>
      <c r="C43" s="39">
        <v>272380542</v>
      </c>
      <c r="D43" s="35">
        <f>C43/B43*100</f>
        <v>62.22897721398623</v>
      </c>
      <c r="E43" s="39">
        <v>115656256</v>
      </c>
      <c r="F43" s="35">
        <f>E43/B43*100</f>
        <v>26.423218290236594</v>
      </c>
      <c r="G43" s="39">
        <v>49670126</v>
      </c>
      <c r="H43" s="54">
        <v>11.4</v>
      </c>
      <c r="I43" s="39">
        <f>SUM(J43,L43,N43)</f>
        <v>433220713</v>
      </c>
      <c r="J43" s="39">
        <v>238771045</v>
      </c>
      <c r="K43" s="35">
        <f>J43/I43*100</f>
        <v>55.11533447847864</v>
      </c>
      <c r="L43" s="39">
        <v>122616690</v>
      </c>
      <c r="M43" s="35">
        <f>L43/I43*100</f>
        <v>28.30351511840109</v>
      </c>
      <c r="N43" s="39">
        <v>71832978</v>
      </c>
      <c r="O43" s="42">
        <f>N43/I43*100</f>
        <v>16.58115040312027</v>
      </c>
    </row>
    <row r="44" spans="1:15" ht="15" customHeight="1">
      <c r="A44" s="55"/>
      <c r="B44" s="39"/>
      <c r="C44" s="39"/>
      <c r="D44" s="35"/>
      <c r="E44" s="39"/>
      <c r="F44" s="35"/>
      <c r="G44" s="39"/>
      <c r="H44" s="54"/>
      <c r="I44" s="39"/>
      <c r="J44" s="39"/>
      <c r="K44" s="35"/>
      <c r="L44" s="39"/>
      <c r="M44" s="35"/>
      <c r="N44" s="39"/>
      <c r="O44" s="42"/>
    </row>
    <row r="45" spans="1:15" ht="24.75" customHeight="1">
      <c r="A45" s="55" t="s">
        <v>28</v>
      </c>
      <c r="B45" s="39">
        <f>SUM(C45,E45,G45)</f>
        <v>490766840</v>
      </c>
      <c r="C45" s="39">
        <v>299656218</v>
      </c>
      <c r="D45" s="35">
        <f>C45/B45*100</f>
        <v>61.058774468136434</v>
      </c>
      <c r="E45" s="39">
        <v>130888600</v>
      </c>
      <c r="F45" s="35">
        <f>E45/B45*100</f>
        <v>26.670220832361046</v>
      </c>
      <c r="G45" s="39">
        <v>60222022</v>
      </c>
      <c r="H45" s="54">
        <v>12.2</v>
      </c>
      <c r="I45" s="39">
        <f>SUM(J45,L45,N45)</f>
        <v>493740961</v>
      </c>
      <c r="J45" s="39">
        <v>277572218</v>
      </c>
      <c r="K45" s="35">
        <f>J45/I45*100</f>
        <v>56.21818725305231</v>
      </c>
      <c r="L45" s="39">
        <v>136230989</v>
      </c>
      <c r="M45" s="35">
        <f>L45/I45*100</f>
        <v>27.591591494471935</v>
      </c>
      <c r="N45" s="39">
        <v>79937754</v>
      </c>
      <c r="O45" s="42">
        <f>N45/I45*100</f>
        <v>16.19022125247575</v>
      </c>
    </row>
    <row r="46" spans="1:15" ht="24.75" customHeight="1">
      <c r="A46" s="55" t="s">
        <v>29</v>
      </c>
      <c r="B46" s="39">
        <f>SUM(C46,E46,G46)</f>
        <v>501155444</v>
      </c>
      <c r="C46" s="39">
        <v>308577346</v>
      </c>
      <c r="D46" s="35">
        <f>C46/B46*100</f>
        <v>61.57318047611591</v>
      </c>
      <c r="E46" s="39">
        <v>131347065</v>
      </c>
      <c r="F46" s="35">
        <f>E46/B46*100</f>
        <v>26.20884728930531</v>
      </c>
      <c r="G46" s="39">
        <v>61231033</v>
      </c>
      <c r="H46" s="54">
        <f>G46/B46*100</f>
        <v>12.21797223457878</v>
      </c>
      <c r="I46" s="39">
        <f>SUM(J46,L46,N46)</f>
        <v>498158535</v>
      </c>
      <c r="J46" s="39">
        <v>290533735</v>
      </c>
      <c r="K46" s="35">
        <f>J46/I46*100</f>
        <v>58.32154115356069</v>
      </c>
      <c r="L46" s="39">
        <v>127212586</v>
      </c>
      <c r="M46" s="35">
        <f>L46/I46*100</f>
        <v>25.536566587180925</v>
      </c>
      <c r="N46" s="39">
        <v>80412214</v>
      </c>
      <c r="O46" s="42">
        <v>16.2</v>
      </c>
    </row>
    <row r="47" spans="1:15" ht="24.75" customHeight="1">
      <c r="A47" s="55" t="s">
        <v>30</v>
      </c>
      <c r="B47" s="39">
        <f>SUM(C47,E47,G47)</f>
        <v>534153557</v>
      </c>
      <c r="C47" s="39">
        <v>303874667</v>
      </c>
      <c r="D47" s="35">
        <f>C47/B47*100</f>
        <v>56.88900935279179</v>
      </c>
      <c r="E47" s="39">
        <v>163308548</v>
      </c>
      <c r="F47" s="35">
        <f>E47/B47*100</f>
        <v>30.573333428162492</v>
      </c>
      <c r="G47" s="39">
        <v>66970342</v>
      </c>
      <c r="H47" s="54">
        <f>G47/B47*100</f>
        <v>12.53765721904572</v>
      </c>
      <c r="I47" s="39">
        <f>SUM(J47,L47,N47)</f>
        <v>519048815</v>
      </c>
      <c r="J47" s="39">
        <v>292013552</v>
      </c>
      <c r="K47" s="35">
        <f>J47/I47*100</f>
        <v>56.25936204092865</v>
      </c>
      <c r="L47" s="39">
        <v>141457121</v>
      </c>
      <c r="M47" s="35">
        <f>L47/I47*100</f>
        <v>27.25314400342095</v>
      </c>
      <c r="N47" s="39">
        <v>85578142</v>
      </c>
      <c r="O47" s="42">
        <v>16.4</v>
      </c>
    </row>
    <row r="48" spans="1:15" ht="24.75" customHeight="1">
      <c r="A48" s="55" t="s">
        <v>31</v>
      </c>
      <c r="B48" s="39">
        <f>SUM(C48,E48,G48)</f>
        <v>576039331</v>
      </c>
      <c r="C48" s="39">
        <v>348592401</v>
      </c>
      <c r="D48" s="35">
        <f>C48/B48*100</f>
        <v>60.51538189151879</v>
      </c>
      <c r="E48" s="39">
        <v>152557663</v>
      </c>
      <c r="F48" s="35">
        <f>E48/B48*100</f>
        <v>26.483896982374628</v>
      </c>
      <c r="G48" s="39">
        <v>74889267</v>
      </c>
      <c r="H48" s="54">
        <f>G48/B48*100</f>
        <v>13.00072112610658</v>
      </c>
      <c r="I48" s="39">
        <f>SUM(J48,L48,N48)</f>
        <v>563728552</v>
      </c>
      <c r="J48" s="39">
        <v>326723342</v>
      </c>
      <c r="K48" s="35">
        <f>J48/I48*100</f>
        <v>57.957565009054214</v>
      </c>
      <c r="L48" s="39">
        <v>141410936</v>
      </c>
      <c r="M48" s="35">
        <f>L48/I48*100</f>
        <v>25.084934140430054</v>
      </c>
      <c r="N48" s="39">
        <v>95594274</v>
      </c>
      <c r="O48" s="42">
        <v>16.9</v>
      </c>
    </row>
    <row r="49" spans="1:15" ht="24.75" customHeight="1">
      <c r="A49" s="55" t="s">
        <v>32</v>
      </c>
      <c r="B49" s="39">
        <f>SUM(C49,E49,G49)</f>
        <v>636204287</v>
      </c>
      <c r="C49" s="39">
        <v>391368259</v>
      </c>
      <c r="D49" s="35">
        <f>C49/B49*100</f>
        <v>61.5161304312305</v>
      </c>
      <c r="E49" s="39">
        <v>169884488</v>
      </c>
      <c r="F49" s="35">
        <f>E49/B49*100</f>
        <v>26.702820378825898</v>
      </c>
      <c r="G49" s="39">
        <v>74951540</v>
      </c>
      <c r="H49" s="54">
        <f>G49/B49*100</f>
        <v>11.781049189943607</v>
      </c>
      <c r="I49" s="39">
        <f>SUM(J49,L49,N49)</f>
        <v>632660848</v>
      </c>
      <c r="J49" s="39">
        <v>373820077</v>
      </c>
      <c r="K49" s="35">
        <f>J49/I49*100</f>
        <v>59.086962340365965</v>
      </c>
      <c r="L49" s="39">
        <v>161199685</v>
      </c>
      <c r="M49" s="35">
        <f>L49/I49*100</f>
        <v>25.479636603022414</v>
      </c>
      <c r="N49" s="39">
        <v>97641086</v>
      </c>
      <c r="O49" s="42">
        <f>N49/I49*100</f>
        <v>15.433401056611615</v>
      </c>
    </row>
    <row r="50" spans="1:15" ht="15" customHeight="1">
      <c r="A50" s="55"/>
      <c r="B50" s="39"/>
      <c r="C50" s="39"/>
      <c r="D50" s="35"/>
      <c r="E50" s="39"/>
      <c r="F50" s="35"/>
      <c r="G50" s="39"/>
      <c r="H50" s="54"/>
      <c r="I50" s="39"/>
      <c r="J50" s="39"/>
      <c r="K50" s="35"/>
      <c r="L50" s="39"/>
      <c r="M50" s="35"/>
      <c r="N50" s="39"/>
      <c r="O50" s="42"/>
    </row>
    <row r="51" spans="1:15" ht="24.75" customHeight="1">
      <c r="A51" s="55" t="s">
        <v>33</v>
      </c>
      <c r="B51" s="39">
        <f>SUM(C51,E51,G51)</f>
        <v>707842822</v>
      </c>
      <c r="C51" s="39">
        <v>438707255</v>
      </c>
      <c r="D51" s="35">
        <f>C51/B51*100</f>
        <v>61.97806085826212</v>
      </c>
      <c r="E51" s="39">
        <v>176566918</v>
      </c>
      <c r="F51" s="35">
        <f>E51/B51*100</f>
        <v>24.944367946137056</v>
      </c>
      <c r="G51" s="39">
        <v>92568649</v>
      </c>
      <c r="H51" s="54">
        <f>G51/B51*100</f>
        <v>13.077571195600823</v>
      </c>
      <c r="I51" s="39">
        <f>SUM(J51,L51,N51)</f>
        <v>662135243</v>
      </c>
      <c r="J51" s="39">
        <v>388199111</v>
      </c>
      <c r="K51" s="35">
        <f>J51/I51*100</f>
        <v>58.62837163615531</v>
      </c>
      <c r="L51" s="39">
        <v>169800307</v>
      </c>
      <c r="M51" s="35">
        <f>L51/I51*100</f>
        <v>25.6443542003095</v>
      </c>
      <c r="N51" s="39">
        <v>104135825</v>
      </c>
      <c r="O51" s="42">
        <v>15.8</v>
      </c>
    </row>
    <row r="52" spans="1:15" ht="24.75" customHeight="1">
      <c r="A52" s="55" t="s">
        <v>34</v>
      </c>
      <c r="B52" s="39">
        <f>SUM(C52,E52,G52)</f>
        <v>852630084</v>
      </c>
      <c r="C52" s="39">
        <v>527377015</v>
      </c>
      <c r="D52" s="35">
        <f>C52/B52*100</f>
        <v>61.85296823282158</v>
      </c>
      <c r="E52" s="39">
        <v>214497925</v>
      </c>
      <c r="F52" s="35">
        <f>E52/B52*100</f>
        <v>25.157208152181504</v>
      </c>
      <c r="G52" s="39">
        <v>110755144</v>
      </c>
      <c r="H52" s="54">
        <v>12.9</v>
      </c>
      <c r="I52" s="39">
        <f>SUM(J52,L52,N52)</f>
        <v>751929784</v>
      </c>
      <c r="J52" s="39">
        <v>437533010</v>
      </c>
      <c r="K52" s="35">
        <f>J52/I52*100</f>
        <v>58.1880142680982</v>
      </c>
      <c r="L52" s="39">
        <v>191155816</v>
      </c>
      <c r="M52" s="35">
        <f>L52/I52*100</f>
        <v>25.42203009742729</v>
      </c>
      <c r="N52" s="39">
        <v>123240958</v>
      </c>
      <c r="O52" s="42">
        <f>N52/I52*100</f>
        <v>16.38995563447451</v>
      </c>
    </row>
    <row r="53" spans="1:15" ht="24.75" customHeight="1">
      <c r="A53" s="55" t="s">
        <v>35</v>
      </c>
      <c r="B53" s="39">
        <f>SUM(C53,E53,G53)</f>
        <v>1382533005</v>
      </c>
      <c r="C53" s="39">
        <v>618706634</v>
      </c>
      <c r="D53" s="35">
        <f>C53/B53*100</f>
        <v>44.75167187780808</v>
      </c>
      <c r="E53" s="39">
        <v>595923379</v>
      </c>
      <c r="F53" s="35">
        <f>E53/B53*100</f>
        <v>43.10373617445755</v>
      </c>
      <c r="G53" s="39">
        <v>167902992</v>
      </c>
      <c r="H53" s="54">
        <f>G53/B53*100</f>
        <v>12.14459194773437</v>
      </c>
      <c r="I53" s="39">
        <f>SUM(J53,L53,N53)</f>
        <v>1239553553</v>
      </c>
      <c r="J53" s="39">
        <v>527435847</v>
      </c>
      <c r="K53" s="35">
        <f>J53/I53*100</f>
        <v>42.55046873315686</v>
      </c>
      <c r="L53" s="39">
        <v>394868891</v>
      </c>
      <c r="M53" s="35">
        <f>L53/I53*100</f>
        <v>31.855734675143964</v>
      </c>
      <c r="N53" s="39">
        <v>317248815</v>
      </c>
      <c r="O53" s="42">
        <v>25.5</v>
      </c>
    </row>
    <row r="54" spans="1:15" ht="24.75" customHeight="1">
      <c r="A54" s="55" t="s">
        <v>36</v>
      </c>
      <c r="B54" s="39">
        <f>SUM(C54,E54,G54)</f>
        <v>1203170574</v>
      </c>
      <c r="C54" s="39">
        <v>687550592</v>
      </c>
      <c r="D54" s="35">
        <f>C54/B54*100</f>
        <v>57.144897561299565</v>
      </c>
      <c r="E54" s="39">
        <v>357081081</v>
      </c>
      <c r="F54" s="35">
        <f>E54/B54*100</f>
        <v>29.678342266372614</v>
      </c>
      <c r="G54" s="39">
        <v>158538901</v>
      </c>
      <c r="H54" s="54">
        <f>G54/B54*100</f>
        <v>13.176760172327818</v>
      </c>
      <c r="I54" s="39">
        <f>SUM(J54,L54,N54)</f>
        <v>1166746690</v>
      </c>
      <c r="J54" s="39">
        <v>614555561</v>
      </c>
      <c r="K54" s="35">
        <f>J54/I54*100</f>
        <v>52.67257805548178</v>
      </c>
      <c r="L54" s="39">
        <v>315679616</v>
      </c>
      <c r="M54" s="35">
        <f>L54/I54*100</f>
        <v>27.05639696308031</v>
      </c>
      <c r="N54" s="39">
        <v>236511513</v>
      </c>
      <c r="O54" s="42">
        <v>20.2</v>
      </c>
    </row>
    <row r="55" spans="1:15" ht="24.75" customHeight="1">
      <c r="A55" s="55" t="s">
        <v>64</v>
      </c>
      <c r="B55" s="39">
        <f>SUM(C55,E55,G55)</f>
        <v>1438686098</v>
      </c>
      <c r="C55" s="39">
        <v>870056355</v>
      </c>
      <c r="D55" s="35">
        <f>C55/B55*100</f>
        <v>60.475760223826114</v>
      </c>
      <c r="E55" s="39">
        <v>402704850</v>
      </c>
      <c r="F55" s="35">
        <f>E55/B55*100</f>
        <v>27.991154606958606</v>
      </c>
      <c r="G55" s="39">
        <v>165924893</v>
      </c>
      <c r="H55" s="54">
        <f>G55/B55*100</f>
        <v>11.53308516921528</v>
      </c>
      <c r="I55" s="39">
        <f>SUM(J55,L55,N55)</f>
        <v>1416625389</v>
      </c>
      <c r="J55" s="39">
        <v>767985885</v>
      </c>
      <c r="K55" s="35">
        <f>J55/I55*100</f>
        <v>54.21234794769021</v>
      </c>
      <c r="L55" s="39">
        <v>409762864</v>
      </c>
      <c r="M55" s="35">
        <f>L55/I55*100</f>
        <v>28.92528025981892</v>
      </c>
      <c r="N55" s="39">
        <v>238876640</v>
      </c>
      <c r="O55" s="42">
        <f>N55/I55*100</f>
        <v>16.862371792490865</v>
      </c>
    </row>
    <row r="56" spans="1:15" ht="15" customHeight="1">
      <c r="A56" s="55"/>
      <c r="B56" s="39"/>
      <c r="C56" s="39"/>
      <c r="D56" s="35"/>
      <c r="E56" s="39"/>
      <c r="F56" s="35"/>
      <c r="G56" s="39"/>
      <c r="H56" s="54"/>
      <c r="I56" s="39"/>
      <c r="J56" s="39"/>
      <c r="K56" s="35"/>
      <c r="L56" s="39"/>
      <c r="M56" s="35"/>
      <c r="N56" s="39"/>
      <c r="O56" s="42"/>
    </row>
    <row r="57" spans="1:15" ht="24.75" customHeight="1">
      <c r="A57" s="55" t="s">
        <v>37</v>
      </c>
      <c r="B57" s="39">
        <f>SUM(C57,E57,G57)</f>
        <v>1710801632</v>
      </c>
      <c r="C57" s="39">
        <v>1059880920</v>
      </c>
      <c r="D57" s="35">
        <f>C57/B57*100</f>
        <v>61.952297693389156</v>
      </c>
      <c r="E57" s="39">
        <v>396545772</v>
      </c>
      <c r="F57" s="35">
        <f>E57/B57*100</f>
        <v>23.178945155460315</v>
      </c>
      <c r="G57" s="39">
        <v>254374940</v>
      </c>
      <c r="H57" s="54">
        <v>14.8</v>
      </c>
      <c r="I57" s="39">
        <f>SUM(J57,L57,N57)</f>
        <v>1696116706</v>
      </c>
      <c r="J57" s="39">
        <v>980794156</v>
      </c>
      <c r="K57" s="35">
        <f>J57/I57*100</f>
        <v>57.82586496144092</v>
      </c>
      <c r="L57" s="39">
        <v>414854836</v>
      </c>
      <c r="M57" s="35">
        <f>L57/I57*100</f>
        <v>24.45909733289308</v>
      </c>
      <c r="N57" s="39">
        <v>300467714</v>
      </c>
      <c r="O57" s="42">
        <f>N57/I57*100</f>
        <v>17.715037705665992</v>
      </c>
    </row>
    <row r="58" spans="1:15" ht="24.75" customHeight="1">
      <c r="A58" s="55" t="s">
        <v>38</v>
      </c>
      <c r="B58" s="39">
        <f>SUM(C58,E58,G58)</f>
        <v>1894369380</v>
      </c>
      <c r="C58" s="39">
        <v>1149053304</v>
      </c>
      <c r="D58" s="35">
        <f>C58/B58*100</f>
        <v>60.65624350410478</v>
      </c>
      <c r="E58" s="39">
        <v>463617615</v>
      </c>
      <c r="F58" s="35">
        <f>E58/B58*100</f>
        <v>24.473453799174056</v>
      </c>
      <c r="G58" s="39">
        <v>281698461</v>
      </c>
      <c r="H58" s="54">
        <v>14.8</v>
      </c>
      <c r="I58" s="39">
        <f>SUM(J58,L58,N58)</f>
        <v>1859294076</v>
      </c>
      <c r="J58" s="39">
        <v>1061621731</v>
      </c>
      <c r="K58" s="35">
        <f>J58/I58*100</f>
        <v>57.09810754003607</v>
      </c>
      <c r="L58" s="39">
        <v>439490383</v>
      </c>
      <c r="M58" s="35">
        <f>L58/I58*100</f>
        <v>23.637486327364602</v>
      </c>
      <c r="N58" s="39">
        <v>358181962</v>
      </c>
      <c r="O58" s="42">
        <f>N58/I58*100</f>
        <v>19.264406132599326</v>
      </c>
    </row>
    <row r="59" spans="1:15" ht="24.75" customHeight="1">
      <c r="A59" s="55" t="s">
        <v>39</v>
      </c>
      <c r="B59" s="39">
        <f>SUM(C59,E59,G59)</f>
        <v>1924496565</v>
      </c>
      <c r="C59" s="39">
        <v>1062508274</v>
      </c>
      <c r="D59" s="35">
        <f>C59/B59*100</f>
        <v>55.20967370497749</v>
      </c>
      <c r="E59" s="39">
        <v>526287801</v>
      </c>
      <c r="F59" s="35">
        <f>E59/B59*100</f>
        <v>27.3467778831811</v>
      </c>
      <c r="G59" s="39">
        <v>335700490</v>
      </c>
      <c r="H59" s="54">
        <v>17.5</v>
      </c>
      <c r="I59" s="39">
        <f>SUM(J59,L59,N59)</f>
        <v>1913742372</v>
      </c>
      <c r="J59" s="39">
        <v>973010725</v>
      </c>
      <c r="K59" s="35">
        <f>J59/I59*100</f>
        <v>50.84334961884828</v>
      </c>
      <c r="L59" s="39">
        <v>553200020</v>
      </c>
      <c r="M59" s="35">
        <f>L59/I59*100</f>
        <v>28.906713259521226</v>
      </c>
      <c r="N59" s="39">
        <v>387531627</v>
      </c>
      <c r="O59" s="42">
        <v>20.3</v>
      </c>
    </row>
    <row r="60" spans="1:15" ht="24.75" customHeight="1">
      <c r="A60" s="55" t="s">
        <v>40</v>
      </c>
      <c r="B60" s="39">
        <f>SUM(C60,E60,G60)</f>
        <v>2102736571</v>
      </c>
      <c r="C60" s="39">
        <v>1158549776</v>
      </c>
      <c r="D60" s="35">
        <f>C60/B60*100</f>
        <v>55.09723814091594</v>
      </c>
      <c r="E60" s="39">
        <v>633784860</v>
      </c>
      <c r="F60" s="35">
        <f>E60/B60*100</f>
        <v>30.1409538760526</v>
      </c>
      <c r="G60" s="39">
        <v>310401935</v>
      </c>
      <c r="H60" s="54">
        <f>G60/B60*100</f>
        <v>14.76180798303146</v>
      </c>
      <c r="I60" s="39">
        <f>SUM(J60,L60,N60)</f>
        <v>2074928580</v>
      </c>
      <c r="J60" s="39">
        <v>1060292192</v>
      </c>
      <c r="K60" s="35">
        <f>J60/I60*100</f>
        <v>51.10017772274359</v>
      </c>
      <c r="L60" s="39">
        <v>657987853</v>
      </c>
      <c r="M60" s="35">
        <f>L60/I60*100</f>
        <v>31.71134945762808</v>
      </c>
      <c r="N60" s="39">
        <v>356648535</v>
      </c>
      <c r="O60" s="42">
        <f>N60/I60*100</f>
        <v>17.188472819628327</v>
      </c>
    </row>
    <row r="61" spans="1:15" ht="24.75" customHeight="1">
      <c r="A61" s="55" t="s">
        <v>41</v>
      </c>
      <c r="B61" s="39">
        <f>SUM(C61,E61,G61)</f>
        <v>2023976902</v>
      </c>
      <c r="C61" s="39">
        <v>1081257641</v>
      </c>
      <c r="D61" s="35">
        <f>C61/B61*100</f>
        <v>53.42242986723571</v>
      </c>
      <c r="E61" s="39">
        <v>635106668</v>
      </c>
      <c r="F61" s="35">
        <f>E61/B61*100</f>
        <v>31.379146045215094</v>
      </c>
      <c r="G61" s="39">
        <v>307612593</v>
      </c>
      <c r="H61" s="54">
        <f>G61/B61*100</f>
        <v>15.198424087549197</v>
      </c>
      <c r="I61" s="39">
        <f>SUM(J61,L61,N61)</f>
        <v>2005896993</v>
      </c>
      <c r="J61" s="39">
        <v>1013481118</v>
      </c>
      <c r="K61" s="35">
        <f>J61/I61*100</f>
        <v>50.52508286999561</v>
      </c>
      <c r="L61" s="39">
        <v>628458875</v>
      </c>
      <c r="M61" s="35">
        <f>L61/I61*100</f>
        <v>31.330565686729656</v>
      </c>
      <c r="N61" s="39">
        <v>363957000</v>
      </c>
      <c r="O61" s="42">
        <v>18.2</v>
      </c>
    </row>
    <row r="62" spans="1:15" ht="15" customHeight="1">
      <c r="A62" s="55"/>
      <c r="B62" s="39"/>
      <c r="C62" s="39"/>
      <c r="D62" s="35"/>
      <c r="E62" s="39"/>
      <c r="F62" s="35"/>
      <c r="G62" s="39"/>
      <c r="H62" s="54"/>
      <c r="I62" s="39"/>
      <c r="J62" s="39"/>
      <c r="K62" s="35"/>
      <c r="L62" s="39"/>
      <c r="M62" s="35"/>
      <c r="N62" s="39"/>
      <c r="O62" s="42"/>
    </row>
    <row r="63" spans="1:15" ht="24.75" customHeight="1">
      <c r="A63" s="55" t="s">
        <v>42</v>
      </c>
      <c r="B63" s="39">
        <f>SUM(C63,E63,G63)</f>
        <v>2074064042</v>
      </c>
      <c r="C63" s="39">
        <v>1137032523</v>
      </c>
      <c r="D63" s="35">
        <f>C63/B63*100</f>
        <v>54.821476095963284</v>
      </c>
      <c r="E63" s="39">
        <v>624666806</v>
      </c>
      <c r="F63" s="35">
        <f>E63/B63*100</f>
        <v>30.118009538299496</v>
      </c>
      <c r="G63" s="39">
        <v>312364713</v>
      </c>
      <c r="H63" s="54">
        <f>G63/B63*100</f>
        <v>15.060514365737218</v>
      </c>
      <c r="I63" s="39">
        <f>SUM(J63,L63,N63)</f>
        <v>2066751141</v>
      </c>
      <c r="J63" s="39">
        <v>1060644771</v>
      </c>
      <c r="K63" s="35">
        <f>J63/I63*100</f>
        <v>51.31942351253793</v>
      </c>
      <c r="L63" s="39">
        <v>629881342</v>
      </c>
      <c r="M63" s="35">
        <f>L63/I63*100</f>
        <v>30.47688371882215</v>
      </c>
      <c r="N63" s="39">
        <v>376225028</v>
      </c>
      <c r="O63" s="42">
        <f>N63/I63*100</f>
        <v>18.203692768639918</v>
      </c>
    </row>
    <row r="64" spans="1:15" ht="24.75" customHeight="1">
      <c r="A64" s="55" t="s">
        <v>43</v>
      </c>
      <c r="B64" s="39">
        <f>SUM(C64,E64,G64)</f>
        <v>2325350029</v>
      </c>
      <c r="C64" s="39">
        <v>1291705035</v>
      </c>
      <c r="D64" s="35">
        <f>C64/B64*100</f>
        <v>55.54884292217669</v>
      </c>
      <c r="E64" s="39">
        <v>716789037</v>
      </c>
      <c r="F64" s="35">
        <f>E64/B64*100</f>
        <v>30.824995293644026</v>
      </c>
      <c r="G64" s="39">
        <v>316855957</v>
      </c>
      <c r="H64" s="54">
        <v>13.7</v>
      </c>
      <c r="I64" s="39">
        <f>SUM(J64,L64,N64)</f>
        <v>2204658263</v>
      </c>
      <c r="J64" s="39">
        <v>1120532666</v>
      </c>
      <c r="K64" s="35">
        <f>J64/I64*100</f>
        <v>50.825685087140414</v>
      </c>
      <c r="L64" s="39">
        <v>692327068</v>
      </c>
      <c r="M64" s="35">
        <f>L64/I64*100</f>
        <v>31.402919881919132</v>
      </c>
      <c r="N64" s="39">
        <v>391798529</v>
      </c>
      <c r="O64" s="42">
        <f>N64/I64*100</f>
        <v>17.771395030940447</v>
      </c>
    </row>
    <row r="65" spans="1:15" ht="24.75" customHeight="1">
      <c r="A65" s="55" t="s">
        <v>44</v>
      </c>
      <c r="B65" s="39">
        <f>SUM(C65,E65,G65)</f>
        <v>2218136079</v>
      </c>
      <c r="C65" s="56">
        <v>1332211611</v>
      </c>
      <c r="D65" s="35">
        <f>C65/B65*100</f>
        <v>60.05995861176379</v>
      </c>
      <c r="E65" s="56">
        <v>580994294</v>
      </c>
      <c r="F65" s="35">
        <f>E65/B65*100</f>
        <v>26.19290581405308</v>
      </c>
      <c r="G65" s="39">
        <v>304930174</v>
      </c>
      <c r="H65" s="54">
        <f>G65/B65*100</f>
        <v>13.747135574183138</v>
      </c>
      <c r="I65" s="39">
        <f>SUM(J65,L65,N65)</f>
        <v>2217845389</v>
      </c>
      <c r="J65" s="56">
        <v>1287435561</v>
      </c>
      <c r="K65" s="35">
        <f>J65/I65*100</f>
        <v>58.04893196727701</v>
      </c>
      <c r="L65" s="56">
        <v>547506583</v>
      </c>
      <c r="M65" s="35">
        <f>L65/I65*100</f>
        <v>24.68641798546941</v>
      </c>
      <c r="N65" s="39">
        <v>382903245</v>
      </c>
      <c r="O65" s="42">
        <f>N65/I65*100</f>
        <v>17.26465004725359</v>
      </c>
    </row>
    <row r="66" spans="1:15" ht="43.5" customHeight="1">
      <c r="A66" s="57" t="s">
        <v>65</v>
      </c>
      <c r="B66" s="39">
        <f>SUM(C66,E66,G66)</f>
        <v>2784862529</v>
      </c>
      <c r="C66" s="39">
        <v>2046435773</v>
      </c>
      <c r="D66" s="35">
        <f>C66/B66*100</f>
        <v>73.48426544181493</v>
      </c>
      <c r="E66" s="39">
        <v>292598887</v>
      </c>
      <c r="F66" s="35">
        <f>E66/B66*100</f>
        <v>10.50676232499949</v>
      </c>
      <c r="G66" s="39">
        <v>445827869</v>
      </c>
      <c r="H66" s="54">
        <f>G66/B66*100</f>
        <v>16.008972233185588</v>
      </c>
      <c r="I66" s="39">
        <f>SUM(J66,L66,N66)</f>
        <v>3140936188</v>
      </c>
      <c r="J66" s="39">
        <v>2077018084</v>
      </c>
      <c r="K66" s="35">
        <f>J66/I66*100</f>
        <v>66.12735693056366</v>
      </c>
      <c r="L66" s="39">
        <v>336928897</v>
      </c>
      <c r="M66" s="35">
        <f>L66/I66*100</f>
        <v>10.727021398500312</v>
      </c>
      <c r="N66" s="39">
        <v>726989207</v>
      </c>
      <c r="O66" s="42">
        <v>23.2</v>
      </c>
    </row>
    <row r="67" spans="1:15" ht="24.75" customHeight="1">
      <c r="A67" s="55" t="s">
        <v>66</v>
      </c>
      <c r="B67" s="39">
        <f>SUM(C67,E67,G67)</f>
        <v>2100305000</v>
      </c>
      <c r="C67" s="39">
        <v>1435476000</v>
      </c>
      <c r="D67" s="35">
        <f>C67/B67*100</f>
        <v>68.3460735464611</v>
      </c>
      <c r="E67" s="39">
        <v>205179000</v>
      </c>
      <c r="F67" s="35">
        <f>E67/B67*100</f>
        <v>9.769009739061708</v>
      </c>
      <c r="G67" s="39">
        <v>459650000</v>
      </c>
      <c r="H67" s="54">
        <f>G67/B67*100</f>
        <v>21.884916714477185</v>
      </c>
      <c r="I67" s="39">
        <f>SUM(J67,L67,N67)</f>
        <v>2557300000</v>
      </c>
      <c r="J67" s="39">
        <v>1715805000</v>
      </c>
      <c r="K67" s="35">
        <f>J67/I67*100</f>
        <v>67.09439643373871</v>
      </c>
      <c r="L67" s="39">
        <v>249734000</v>
      </c>
      <c r="M67" s="35">
        <f>L67/I67*100</f>
        <v>9.765533961600125</v>
      </c>
      <c r="N67" s="39">
        <v>591761000</v>
      </c>
      <c r="O67" s="42">
        <f>N67/I67*100</f>
        <v>23.140069604661164</v>
      </c>
    </row>
    <row r="68" spans="1:15" ht="15" customHeight="1">
      <c r="A68" s="55"/>
      <c r="B68" s="39"/>
      <c r="C68" s="39"/>
      <c r="D68" s="35"/>
      <c r="E68" s="39"/>
      <c r="F68" s="35"/>
      <c r="G68" s="39"/>
      <c r="H68" s="54"/>
      <c r="I68" s="39"/>
      <c r="J68" s="39"/>
      <c r="K68" s="35"/>
      <c r="L68" s="39"/>
      <c r="M68" s="35"/>
      <c r="N68" s="39"/>
      <c r="O68" s="42"/>
    </row>
    <row r="69" spans="1:15" ht="24.75" customHeight="1">
      <c r="A69" s="55" t="s">
        <v>67</v>
      </c>
      <c r="B69" s="39">
        <f>SUM(C69,E69,G69)</f>
        <v>1868476153</v>
      </c>
      <c r="C69" s="39">
        <v>1306114153</v>
      </c>
      <c r="D69" s="35">
        <f>C69/B69*100</f>
        <v>69.90263969400523</v>
      </c>
      <c r="E69" s="39">
        <v>193966000</v>
      </c>
      <c r="F69" s="35">
        <f>E69/B69*100</f>
        <v>10.380972734844425</v>
      </c>
      <c r="G69" s="39">
        <v>368396000</v>
      </c>
      <c r="H69" s="54">
        <f>G69/B69*100</f>
        <v>19.71638757115034</v>
      </c>
      <c r="I69" s="39">
        <f>SUM(J69,L69,N69)</f>
        <v>2216629000</v>
      </c>
      <c r="J69" s="39">
        <v>1368914000</v>
      </c>
      <c r="K69" s="35">
        <f>J69/I69*100</f>
        <v>61.756568194316685</v>
      </c>
      <c r="L69" s="39">
        <v>239110000</v>
      </c>
      <c r="M69" s="35">
        <f>L69/I69*100</f>
        <v>10.787100592837142</v>
      </c>
      <c r="N69" s="39">
        <v>608605000</v>
      </c>
      <c r="O69" s="42">
        <v>27.4</v>
      </c>
    </row>
    <row r="70" spans="1:15" ht="9" customHeight="1">
      <c r="A70" s="58"/>
      <c r="B70" s="45"/>
      <c r="C70" s="45"/>
      <c r="D70" s="46"/>
      <c r="E70" s="46"/>
      <c r="F70" s="47"/>
      <c r="G70" s="46"/>
      <c r="H70" s="59"/>
      <c r="I70" s="45"/>
      <c r="J70" s="45"/>
      <c r="K70" s="46"/>
      <c r="L70" s="46"/>
      <c r="M70" s="46"/>
      <c r="N70" s="46"/>
      <c r="O70" s="49"/>
    </row>
    <row r="71" spans="1:15" s="6" customFormat="1" ht="17.25" customHeight="1">
      <c r="A71" s="50" t="s">
        <v>22</v>
      </c>
      <c r="B71" s="50"/>
      <c r="C71" s="50"/>
      <c r="D71" s="50"/>
      <c r="E71" s="50"/>
      <c r="F71" s="50"/>
      <c r="G71" s="50"/>
      <c r="H71" s="50"/>
      <c r="I71" s="50"/>
      <c r="J71" s="50"/>
      <c r="K71" s="50"/>
      <c r="L71" s="50"/>
      <c r="M71" s="50"/>
      <c r="N71" s="50"/>
      <c r="O71" s="50"/>
    </row>
    <row r="72" spans="1:15" s="6" customFormat="1" ht="17.25" customHeight="1">
      <c r="A72" s="50" t="s">
        <v>23</v>
      </c>
      <c r="B72" s="50"/>
      <c r="C72" s="50"/>
      <c r="D72" s="50"/>
      <c r="E72" s="50"/>
      <c r="F72" s="50"/>
      <c r="G72" s="50"/>
      <c r="H72" s="50"/>
      <c r="I72" s="50"/>
      <c r="J72" s="50"/>
      <c r="K72" s="50"/>
      <c r="L72" s="50"/>
      <c r="M72" s="50"/>
      <c r="N72" s="50"/>
      <c r="O72" s="50"/>
    </row>
    <row r="73" spans="1:15" s="6" customFormat="1" ht="17.25" customHeight="1">
      <c r="A73" s="50" t="s">
        <v>62</v>
      </c>
      <c r="B73" s="50"/>
      <c r="C73" s="50"/>
      <c r="D73" s="50"/>
      <c r="E73" s="50"/>
      <c r="F73" s="50"/>
      <c r="G73" s="50"/>
      <c r="H73" s="50"/>
      <c r="I73" s="50"/>
      <c r="J73" s="50"/>
      <c r="K73" s="50"/>
      <c r="L73" s="50"/>
      <c r="M73" s="50"/>
      <c r="N73" s="50"/>
      <c r="O73" s="50"/>
    </row>
    <row r="74" spans="1:7" ht="33" customHeight="1">
      <c r="A74" s="60" t="s">
        <v>68</v>
      </c>
      <c r="B74" s="60"/>
      <c r="C74" s="60"/>
      <c r="D74" s="60"/>
      <c r="E74" s="60"/>
      <c r="F74" s="60"/>
      <c r="G74" s="60"/>
    </row>
  </sheetData>
  <mergeCells count="4">
    <mergeCell ref="A4:A6"/>
    <mergeCell ref="B5:B6"/>
    <mergeCell ref="I5:I6"/>
    <mergeCell ref="A74:G74"/>
  </mergeCells>
  <printOptions horizontalCentered="1"/>
  <pageMargins left="0.3937007874015748" right="0.3937007874015748" top="0.7480314960629921" bottom="0.1968503937007874" header="0" footer="0"/>
  <pageSetup horizontalDpi="600" verticalDpi="600" orientation="portrait" pageOrder="overThenDown" paperSize="9" scale="85"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行政院主計處</cp:lastModifiedBy>
  <dcterms:created xsi:type="dcterms:W3CDTF">2002-10-18T06:35:50Z</dcterms:created>
  <dcterms:modified xsi:type="dcterms:W3CDTF">2002-10-18T06:36:02Z</dcterms:modified>
  <cp:category/>
  <cp:version/>
  <cp:contentType/>
  <cp:contentStatus/>
</cp:coreProperties>
</file>