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表10" sheetId="1" r:id="rId1"/>
  </sheets>
  <definedNames>
    <definedName name="_xlnm.Print_Titles" localSheetId="0">'表10'!$1:$5</definedName>
  </definedNames>
  <calcPr fullCalcOnLoad="1"/>
</workbook>
</file>

<file path=xl/sharedStrings.xml><?xml version="1.0" encoding="utf-8"?>
<sst xmlns="http://schemas.openxmlformats.org/spreadsheetml/2006/main" count="131" uniqueCount="129">
  <si>
    <t>中央政府總預算</t>
  </si>
  <si>
    <t>歲出政事別追加（減）預算表</t>
  </si>
  <si>
    <t>經資門併計</t>
  </si>
  <si>
    <t xml:space="preserve">                                     中華民國九十一年度</t>
  </si>
  <si>
    <t>單位：新台幣千元</t>
  </si>
  <si>
    <t>科　　　　　　　　　　　　目</t>
  </si>
  <si>
    <t>追加（減）預算數</t>
  </si>
  <si>
    <t>備　　　　　　　　　註</t>
  </si>
  <si>
    <t>款</t>
  </si>
  <si>
    <t>項</t>
  </si>
  <si>
    <t>目</t>
  </si>
  <si>
    <t>節</t>
  </si>
  <si>
    <t>名　稱　及　編　號</t>
  </si>
  <si>
    <t>合　　　　　　計</t>
  </si>
  <si>
    <t>(1.一 　般　政　務　支　出)</t>
  </si>
  <si>
    <t>3500000000
司法支出</t>
  </si>
  <si>
    <t>3505300000
臺灣高等法院及所屬</t>
  </si>
  <si>
    <t>3505300100
一般行政</t>
  </si>
  <si>
    <t>3505309000
一般建築及設備</t>
  </si>
  <si>
    <t>3523010000
法務部</t>
  </si>
  <si>
    <t>3523010100
一般行政</t>
  </si>
  <si>
    <t>3523014100
矯正業務</t>
  </si>
  <si>
    <t>3523300000
臺灣高等法院檢察署及所屬</t>
  </si>
  <si>
    <t>3523308500
檢察機關擴(遷)建計畫</t>
  </si>
  <si>
    <t>3800000000
民政支出</t>
  </si>
  <si>
    <t xml:space="preserve"> </t>
  </si>
  <si>
    <t>3808210000
警政署</t>
  </si>
  <si>
    <t>3808211200
警務管理</t>
  </si>
  <si>
    <t>3808211300
保安警察業務</t>
  </si>
  <si>
    <t>3808260000
警政署刑事警察局</t>
  </si>
  <si>
    <t>3808260100
一般行政</t>
  </si>
  <si>
    <t>3808420000
臺灣警察專科學校</t>
  </si>
  <si>
    <t>3808420100
一般行政</t>
  </si>
  <si>
    <t>3808421000
初級警察教育</t>
  </si>
  <si>
    <t>3808510000
消防署及所屬</t>
  </si>
  <si>
    <t>3808511000
消防救災業務</t>
  </si>
  <si>
    <t>(2.國　   防　   支　   出)</t>
  </si>
  <si>
    <t>4800000000
國防支出</t>
  </si>
  <si>
    <t>4814020000
國防部所屬</t>
  </si>
  <si>
    <t>4814021200
教育訓練業務</t>
  </si>
  <si>
    <t>4814021300
通資業務</t>
  </si>
  <si>
    <t>4814021400
一般補給修護業務</t>
  </si>
  <si>
    <t>4814021500
一般裝備</t>
  </si>
  <si>
    <t>4814021900
一般軍事人員</t>
  </si>
  <si>
    <t>(3.教 育 科 學 文 化 支 出)</t>
  </si>
  <si>
    <t>5200000000
科學支出</t>
  </si>
  <si>
    <t>5251010000
農業委員會</t>
  </si>
  <si>
    <t>5251011200
農業科技研究發展</t>
  </si>
  <si>
    <t>5251200000
漁業署及所屬</t>
  </si>
  <si>
    <t>1</t>
  </si>
  <si>
    <t>5251201200
漁業科技研究發展</t>
  </si>
  <si>
    <t>5254610000
勞工安全衛生研究所</t>
  </si>
  <si>
    <t>5254610100
一般行政</t>
  </si>
  <si>
    <t>(4.經　濟　發　展　支　出)</t>
  </si>
  <si>
    <t>5800000000
農業支出</t>
  </si>
  <si>
    <r>
      <t>5826550000
水資源局及所屬</t>
    </r>
  </si>
  <si>
    <t>(水利署及所屬)</t>
  </si>
  <si>
    <t>5826550100
一般行政</t>
  </si>
  <si>
    <t>5826552000
水利事業建設及經營管理</t>
  </si>
  <si>
    <t>5851010000
農業委員會</t>
  </si>
  <si>
    <t>5851011000
農業管理</t>
  </si>
  <si>
    <t>5851011100
農業發展</t>
  </si>
  <si>
    <t>4</t>
  </si>
  <si>
    <t>5851200000
漁業署及所屬</t>
  </si>
  <si>
    <t>5851200100
一般行政</t>
  </si>
  <si>
    <t>5851202000
漁業管理</t>
  </si>
  <si>
    <t>5851203000
漁業發展</t>
  </si>
  <si>
    <t>5</t>
  </si>
  <si>
    <t>5851500000
動植物防疫檢疫局及所屬</t>
  </si>
  <si>
    <t>5851500100
一般行政</t>
  </si>
  <si>
    <t>5851501000
動植物防檢疫管理</t>
  </si>
  <si>
    <t>5851502000
強化動植物防檢疫功能</t>
  </si>
  <si>
    <t>5900000000
工業支出</t>
  </si>
  <si>
    <t>2</t>
  </si>
  <si>
    <t>5926010000
經濟部</t>
  </si>
  <si>
    <t>5926015100
鼓勵海運業在國內造船補貼利息</t>
  </si>
  <si>
    <r>
      <t xml:space="preserve">6000000000
</t>
    </r>
    <r>
      <rPr>
        <sz val="11"/>
        <rFont val="新細明體"/>
        <family val="1"/>
      </rPr>
      <t>交通支出</t>
    </r>
  </si>
  <si>
    <t>6029010000
交通部</t>
  </si>
  <si>
    <t>6029011000
航政業務規劃及督導</t>
  </si>
  <si>
    <t>6029018100
非營業基金</t>
  </si>
  <si>
    <t>6029018120
交通建設基金</t>
  </si>
  <si>
    <t>6029018600
鐵公路重要交通工程</t>
  </si>
  <si>
    <t>6100000000
其他經濟服務支出</t>
  </si>
  <si>
    <t>6117010000
財政部</t>
  </si>
  <si>
    <t>6117016000
捐助支出</t>
  </si>
  <si>
    <t>6126010000
經濟部</t>
  </si>
  <si>
    <t>6126010100
一般行政</t>
  </si>
  <si>
    <r>
      <t>6126018</t>
    </r>
    <r>
      <rPr>
        <sz val="12"/>
        <rFont val="新細明體"/>
        <family val="0"/>
      </rPr>
      <t>0</t>
    </r>
    <r>
      <rPr>
        <sz val="12"/>
        <rFont val="新細明體"/>
        <family val="0"/>
      </rPr>
      <t>00
營業基金</t>
    </r>
  </si>
  <si>
    <r>
      <t>6126018</t>
    </r>
    <r>
      <rPr>
        <sz val="12"/>
        <rFont val="新細明體"/>
        <family val="0"/>
      </rPr>
      <t>0</t>
    </r>
    <r>
      <rPr>
        <sz val="12"/>
        <rFont val="新細明體"/>
        <family val="0"/>
      </rPr>
      <t>10
中國造船股份有限公司</t>
    </r>
  </si>
  <si>
    <t>6126410000
智慧財產局</t>
  </si>
  <si>
    <t>6126410100
一般行政</t>
  </si>
  <si>
    <t>6129310000
觀光局及所屬</t>
  </si>
  <si>
    <t>6129311100
國家風景區開發與管理</t>
  </si>
  <si>
    <t>(5.社　會　福　利　支　出)</t>
  </si>
  <si>
    <t>6600000000
社會保險支出</t>
  </si>
  <si>
    <t>6654010000
勞工委員會</t>
  </si>
  <si>
    <t>6654011400
勞工保險業務</t>
  </si>
  <si>
    <t>6700000000
社會救助支出</t>
  </si>
  <si>
    <t>6703970000
原住民委員會及所屬</t>
  </si>
  <si>
    <t>6703970400
社會服務推展</t>
  </si>
  <si>
    <t>6800000000
福利服務支出</t>
  </si>
  <si>
    <t>6854010000
勞工委員會</t>
  </si>
  <si>
    <t>6854010100
一般行政</t>
  </si>
  <si>
    <t>6854012200
檢查所管理</t>
  </si>
  <si>
    <t>6900000000
國民就業支出</t>
  </si>
  <si>
    <t>6954110000
職訓局及所屬</t>
  </si>
  <si>
    <t>6954110400
職訓中心管理</t>
  </si>
  <si>
    <t>6954110500
就服中心管理</t>
  </si>
  <si>
    <t>(6.社區發展及環境保護支出)</t>
  </si>
  <si>
    <t>7200000000
環境保護支出</t>
  </si>
  <si>
    <t>7214020000
國防部所屬</t>
  </si>
  <si>
    <t>7214022300
環保業務</t>
  </si>
  <si>
    <t>7260010000
環境保護署</t>
  </si>
  <si>
    <t>7260011000
綜合計畫</t>
  </si>
  <si>
    <t>7260017800
加強環境保護工程及設施</t>
  </si>
  <si>
    <t>（7.退 　休　撫　卹　支　出)</t>
  </si>
  <si>
    <t>7500000000
退休撫卹給付支出</t>
  </si>
  <si>
    <t>7503300000
人事行政局</t>
  </si>
  <si>
    <t>7503304300
公教員工資遺退職給付</t>
  </si>
  <si>
    <t>7506200000
銓敘部</t>
  </si>
  <si>
    <t>7506205300
公務人員退休撫卹給付</t>
  </si>
  <si>
    <t>7514020000
國防部所屬</t>
  </si>
  <si>
    <t>7514022100
退休撫卹</t>
  </si>
  <si>
    <t>7542010000
國軍退除役官兵輔導委員會</t>
  </si>
  <si>
    <t>7542019600
退除役官兵退休給付</t>
  </si>
  <si>
    <t>(8.債　　務　　支　　出)</t>
  </si>
  <si>
    <t>7900000000
債務付息支出</t>
  </si>
  <si>
    <t>7917100000
國庫署</t>
  </si>
  <si>
    <t>7917104500
國債付息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</si>
</sst>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</numFmts>
  <fonts count="6">
    <font>
      <sz val="12"/>
      <name val="新細明體"/>
      <family val="0"/>
    </font>
    <font>
      <sz val="9"/>
      <name val="新細明體"/>
      <family val="1"/>
    </font>
    <font>
      <b/>
      <sz val="17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176" fontId="0" fillId="0" borderId="5" xfId="0" applyNumberFormat="1" applyFont="1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0" fillId="0" borderId="8" xfId="0" applyFont="1" applyFill="1" applyBorder="1" applyAlignment="1">
      <alignment vertical="top" wrapText="1"/>
    </xf>
    <xf numFmtId="176" fontId="0" fillId="0" borderId="8" xfId="0" applyNumberFormat="1" applyFont="1" applyBorder="1" applyAlignment="1">
      <alignment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0" fillId="0" borderId="4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vertical="top"/>
    </xf>
    <xf numFmtId="49" fontId="0" fillId="0" borderId="7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justify" vertical="top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wrapText="1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4" width="4.00390625" style="4" customWidth="1"/>
    <col min="5" max="5" width="32.125" style="2" customWidth="1"/>
    <col min="6" max="6" width="18.50390625" style="75" customWidth="1"/>
    <col min="7" max="7" width="34.00390625" style="2" customWidth="1"/>
    <col min="8" max="16384" width="9.00390625" style="2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30.75" customHeight="1">
      <c r="A2" s="1" t="s">
        <v>1</v>
      </c>
      <c r="B2" s="1"/>
      <c r="C2" s="1"/>
      <c r="D2" s="1"/>
      <c r="E2" s="1"/>
      <c r="F2" s="1"/>
      <c r="G2" s="1"/>
    </row>
    <row r="3" spans="1:7" ht="16.5">
      <c r="A3" s="3" t="s">
        <v>2</v>
      </c>
      <c r="E3" s="5" t="s">
        <v>3</v>
      </c>
      <c r="F3" s="5"/>
      <c r="G3" s="6" t="s">
        <v>4</v>
      </c>
    </row>
    <row r="4" spans="1:7" s="11" customFormat="1" ht="22.5" customHeight="1">
      <c r="A4" s="7" t="s">
        <v>5</v>
      </c>
      <c r="B4" s="8"/>
      <c r="C4" s="8"/>
      <c r="D4" s="8"/>
      <c r="E4" s="8"/>
      <c r="F4" s="9" t="s">
        <v>6</v>
      </c>
      <c r="G4" s="10" t="s">
        <v>7</v>
      </c>
    </row>
    <row r="5" spans="1:7" s="11" customFormat="1" ht="22.5" customHeight="1">
      <c r="A5" s="12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9"/>
      <c r="G5" s="10"/>
    </row>
    <row r="6" spans="1:7" s="18" customFormat="1" ht="33.75" customHeight="1">
      <c r="A6" s="14"/>
      <c r="B6" s="15"/>
      <c r="C6" s="15"/>
      <c r="D6" s="15"/>
      <c r="E6" s="15" t="s">
        <v>13</v>
      </c>
      <c r="F6" s="16">
        <f>SUM(F8,F49,F91,F107,F127)</f>
        <v>79207564</v>
      </c>
      <c r="G6" s="17"/>
    </row>
    <row r="7" spans="1:7" s="18" customFormat="1" ht="33.75" customHeight="1">
      <c r="A7" s="14"/>
      <c r="B7" s="15"/>
      <c r="C7" s="15"/>
      <c r="D7" s="15"/>
      <c r="E7" s="15"/>
      <c r="F7" s="16">
        <f>SUM(F9,F33,F41,F50,F92,F108,F117)</f>
        <v>-7193625</v>
      </c>
      <c r="G7" s="17"/>
    </row>
    <row r="8" spans="1:7" s="18" customFormat="1" ht="33.75" customHeight="1">
      <c r="A8" s="14"/>
      <c r="B8" s="15"/>
      <c r="C8" s="15"/>
      <c r="D8" s="15"/>
      <c r="E8" s="19" t="s">
        <v>14</v>
      </c>
      <c r="F8" s="16">
        <f>SUM(F10,F21)</f>
        <v>1019211</v>
      </c>
      <c r="G8" s="17"/>
    </row>
    <row r="9" spans="1:7" s="18" customFormat="1" ht="33.75" customHeight="1">
      <c r="A9" s="14"/>
      <c r="B9" s="15"/>
      <c r="C9" s="15"/>
      <c r="D9" s="15"/>
      <c r="E9" s="19"/>
      <c r="F9" s="16">
        <f>SUM(F11,F22)</f>
        <v>-540500</v>
      </c>
      <c r="G9" s="17"/>
    </row>
    <row r="10" spans="1:7" s="18" customFormat="1" ht="33.75" customHeight="1">
      <c r="A10" s="20">
        <v>5</v>
      </c>
      <c r="B10" s="21"/>
      <c r="C10" s="21"/>
      <c r="D10" s="21"/>
      <c r="E10" s="22" t="s">
        <v>15</v>
      </c>
      <c r="F10" s="23">
        <f>SUM(F12,F19)</f>
        <v>1000000</v>
      </c>
      <c r="G10" s="17"/>
    </row>
    <row r="11" spans="1:7" s="18" customFormat="1" ht="21" customHeight="1">
      <c r="A11" s="20"/>
      <c r="B11" s="21"/>
      <c r="C11" s="21"/>
      <c r="D11" s="21"/>
      <c r="E11" s="22"/>
      <c r="F11" s="23">
        <f>SUM(F13,F16)</f>
        <v>-400000</v>
      </c>
      <c r="G11" s="17"/>
    </row>
    <row r="12" spans="1:7" s="18" customFormat="1" ht="33.75" customHeight="1">
      <c r="A12" s="20"/>
      <c r="B12" s="21">
        <v>9</v>
      </c>
      <c r="C12" s="21"/>
      <c r="D12" s="21"/>
      <c r="E12" s="22" t="s">
        <v>16</v>
      </c>
      <c r="F12" s="23">
        <f>F15</f>
        <v>650000</v>
      </c>
      <c r="G12" s="17"/>
    </row>
    <row r="13" spans="1:7" s="18" customFormat="1" ht="21" customHeight="1">
      <c r="A13" s="20"/>
      <c r="B13" s="21"/>
      <c r="C13" s="21"/>
      <c r="D13" s="21"/>
      <c r="E13" s="22"/>
      <c r="F13" s="23">
        <f>F14</f>
        <v>-300000</v>
      </c>
      <c r="G13" s="17"/>
    </row>
    <row r="14" spans="1:7" s="18" customFormat="1" ht="34.5" customHeight="1">
      <c r="A14" s="20"/>
      <c r="B14" s="21"/>
      <c r="C14" s="21">
        <v>1</v>
      </c>
      <c r="D14" s="21"/>
      <c r="E14" s="22" t="s">
        <v>17</v>
      </c>
      <c r="F14" s="23">
        <v>-300000</v>
      </c>
      <c r="G14" s="17"/>
    </row>
    <row r="15" spans="1:7" s="18" customFormat="1" ht="34.5" customHeight="1">
      <c r="A15" s="20"/>
      <c r="B15" s="21"/>
      <c r="C15" s="21">
        <v>9</v>
      </c>
      <c r="D15" s="21"/>
      <c r="E15" s="22" t="s">
        <v>18</v>
      </c>
      <c r="F15" s="23">
        <v>650000</v>
      </c>
      <c r="G15" s="17"/>
    </row>
    <row r="16" spans="1:7" s="18" customFormat="1" ht="34.5" customHeight="1">
      <c r="A16" s="20"/>
      <c r="B16" s="21">
        <v>11</v>
      </c>
      <c r="C16" s="21"/>
      <c r="D16" s="21"/>
      <c r="E16" s="22" t="s">
        <v>19</v>
      </c>
      <c r="F16" s="23">
        <f>F17+F18</f>
        <v>-100000</v>
      </c>
      <c r="G16" s="17"/>
    </row>
    <row r="17" spans="1:7" s="18" customFormat="1" ht="34.5" customHeight="1">
      <c r="A17" s="20"/>
      <c r="B17" s="21"/>
      <c r="C17" s="21">
        <v>1</v>
      </c>
      <c r="D17" s="21"/>
      <c r="E17" s="22" t="s">
        <v>20</v>
      </c>
      <c r="F17" s="23">
        <v>-13000</v>
      </c>
      <c r="G17" s="17"/>
    </row>
    <row r="18" spans="1:7" s="18" customFormat="1" ht="34.5" customHeight="1">
      <c r="A18" s="20"/>
      <c r="B18" s="21"/>
      <c r="C18" s="21">
        <v>6</v>
      </c>
      <c r="D18" s="21"/>
      <c r="E18" s="22" t="s">
        <v>21</v>
      </c>
      <c r="F18" s="23">
        <v>-87000</v>
      </c>
      <c r="G18" s="17"/>
    </row>
    <row r="19" spans="1:7" s="18" customFormat="1" ht="34.5" customHeight="1">
      <c r="A19" s="20"/>
      <c r="B19" s="21">
        <v>17</v>
      </c>
      <c r="C19" s="21"/>
      <c r="D19" s="21"/>
      <c r="E19" s="22" t="s">
        <v>22</v>
      </c>
      <c r="F19" s="23">
        <f>F20</f>
        <v>350000</v>
      </c>
      <c r="G19" s="17"/>
    </row>
    <row r="20" spans="1:7" s="18" customFormat="1" ht="34.5" customHeight="1">
      <c r="A20" s="20"/>
      <c r="B20" s="21"/>
      <c r="C20" s="21">
        <v>6</v>
      </c>
      <c r="D20" s="21"/>
      <c r="E20" s="22" t="s">
        <v>23</v>
      </c>
      <c r="F20" s="23">
        <v>350000</v>
      </c>
      <c r="G20" s="17"/>
    </row>
    <row r="21" spans="1:7" s="18" customFormat="1" ht="34.5" customHeight="1">
      <c r="A21" s="20">
        <v>8</v>
      </c>
      <c r="B21" s="21"/>
      <c r="C21" s="21"/>
      <c r="D21" s="21"/>
      <c r="E21" s="22" t="s">
        <v>24</v>
      </c>
      <c r="F21" s="23">
        <f>F31</f>
        <v>19211</v>
      </c>
      <c r="G21" s="17"/>
    </row>
    <row r="22" spans="1:7" s="18" customFormat="1" ht="21" customHeight="1">
      <c r="A22" s="20"/>
      <c r="B22" s="21"/>
      <c r="C22" s="21"/>
      <c r="D22" s="21"/>
      <c r="E22" s="22"/>
      <c r="F22" s="23">
        <f>SUM(F23,F26,F28)</f>
        <v>-140500</v>
      </c>
      <c r="G22" s="17"/>
    </row>
    <row r="23" spans="1:7" s="18" customFormat="1" ht="34.5" customHeight="1">
      <c r="A23" s="24" t="s">
        <v>25</v>
      </c>
      <c r="B23" s="21">
        <v>5</v>
      </c>
      <c r="C23" s="21"/>
      <c r="D23" s="25"/>
      <c r="E23" s="26" t="s">
        <v>26</v>
      </c>
      <c r="F23" s="23">
        <f>SUM(F24:F25)</f>
        <v>-99000</v>
      </c>
      <c r="G23" s="27"/>
    </row>
    <row r="24" spans="1:7" s="18" customFormat="1" ht="34.5" customHeight="1">
      <c r="A24" s="24"/>
      <c r="B24" s="21"/>
      <c r="C24" s="21">
        <v>3</v>
      </c>
      <c r="D24" s="25"/>
      <c r="E24" s="26" t="s">
        <v>27</v>
      </c>
      <c r="F24" s="23">
        <v>-43000</v>
      </c>
      <c r="G24" s="27"/>
    </row>
    <row r="25" spans="1:7" s="18" customFormat="1" ht="34.5" customHeight="1">
      <c r="A25" s="24"/>
      <c r="B25" s="21"/>
      <c r="C25" s="21">
        <v>4</v>
      </c>
      <c r="D25" s="25"/>
      <c r="E25" s="26" t="s">
        <v>28</v>
      </c>
      <c r="F25" s="23">
        <v>-56000</v>
      </c>
      <c r="G25" s="27"/>
    </row>
    <row r="26" spans="1:7" s="18" customFormat="1" ht="34.5" customHeight="1">
      <c r="A26" s="28"/>
      <c r="B26" s="29">
        <v>8</v>
      </c>
      <c r="C26" s="29"/>
      <c r="D26" s="30"/>
      <c r="E26" s="31" t="s">
        <v>29</v>
      </c>
      <c r="F26" s="32">
        <f>F27</f>
        <v>-17000</v>
      </c>
      <c r="G26" s="33"/>
    </row>
    <row r="27" spans="1:6" s="18" customFormat="1" ht="34.5" customHeight="1">
      <c r="A27" s="34"/>
      <c r="B27" s="21"/>
      <c r="C27" s="21">
        <v>1</v>
      </c>
      <c r="D27" s="35"/>
      <c r="E27" s="26" t="s">
        <v>30</v>
      </c>
      <c r="F27" s="23">
        <v>-17000</v>
      </c>
    </row>
    <row r="28" spans="1:6" s="18" customFormat="1" ht="34.5" customHeight="1">
      <c r="A28" s="34"/>
      <c r="B28" s="21">
        <v>12</v>
      </c>
      <c r="C28" s="21"/>
      <c r="D28" s="35"/>
      <c r="E28" s="26" t="s">
        <v>31</v>
      </c>
      <c r="F28" s="23">
        <f>SUM(F29:F30)</f>
        <v>-24500</v>
      </c>
    </row>
    <row r="29" spans="1:6" s="18" customFormat="1" ht="34.5" customHeight="1">
      <c r="A29" s="34"/>
      <c r="B29" s="21"/>
      <c r="C29" s="21">
        <v>1</v>
      </c>
      <c r="D29" s="35"/>
      <c r="E29" s="26" t="s">
        <v>32</v>
      </c>
      <c r="F29" s="23">
        <v>-9428</v>
      </c>
    </row>
    <row r="30" spans="1:6" s="18" customFormat="1" ht="34.5" customHeight="1">
      <c r="A30" s="34"/>
      <c r="B30" s="21"/>
      <c r="C30" s="21">
        <v>2</v>
      </c>
      <c r="D30" s="35"/>
      <c r="E30" s="26" t="s">
        <v>33</v>
      </c>
      <c r="F30" s="23">
        <v>-15072</v>
      </c>
    </row>
    <row r="31" spans="1:7" s="18" customFormat="1" ht="34.5" customHeight="1">
      <c r="A31" s="20"/>
      <c r="B31" s="21">
        <v>13</v>
      </c>
      <c r="C31" s="21"/>
      <c r="D31" s="21"/>
      <c r="E31" s="26" t="s">
        <v>34</v>
      </c>
      <c r="F31" s="23">
        <f>F32</f>
        <v>19211</v>
      </c>
      <c r="G31" s="17"/>
    </row>
    <row r="32" spans="1:7" s="18" customFormat="1" ht="34.5" customHeight="1">
      <c r="A32" s="20"/>
      <c r="B32" s="21"/>
      <c r="C32" s="21">
        <v>2</v>
      </c>
      <c r="D32" s="21"/>
      <c r="E32" s="26" t="s">
        <v>35</v>
      </c>
      <c r="F32" s="23">
        <v>19211</v>
      </c>
      <c r="G32" s="17"/>
    </row>
    <row r="33" spans="1:7" s="18" customFormat="1" ht="34.5" customHeight="1">
      <c r="A33" s="14"/>
      <c r="B33" s="15"/>
      <c r="C33" s="15"/>
      <c r="D33" s="15"/>
      <c r="E33" s="19" t="s">
        <v>36</v>
      </c>
      <c r="F33" s="16">
        <f>F34</f>
        <v>-596948</v>
      </c>
      <c r="G33" s="17"/>
    </row>
    <row r="34" spans="1:7" s="18" customFormat="1" ht="34.5" customHeight="1">
      <c r="A34" s="20">
        <v>13</v>
      </c>
      <c r="B34" s="21"/>
      <c r="C34" s="21"/>
      <c r="D34" s="21"/>
      <c r="E34" s="22" t="s">
        <v>37</v>
      </c>
      <c r="F34" s="23">
        <f>F35</f>
        <v>-596948</v>
      </c>
      <c r="G34" s="17"/>
    </row>
    <row r="35" spans="1:7" s="18" customFormat="1" ht="34.5" customHeight="1">
      <c r="A35" s="20"/>
      <c r="B35" s="21">
        <v>2</v>
      </c>
      <c r="C35" s="21"/>
      <c r="D35" s="21"/>
      <c r="E35" s="22" t="s">
        <v>38</v>
      </c>
      <c r="F35" s="23">
        <f>SUM(F36:F40)</f>
        <v>-596948</v>
      </c>
      <c r="G35" s="17"/>
    </row>
    <row r="36" spans="1:7" s="18" customFormat="1" ht="34.5" customHeight="1">
      <c r="A36" s="20"/>
      <c r="B36" s="21"/>
      <c r="C36" s="21">
        <v>4</v>
      </c>
      <c r="D36" s="21"/>
      <c r="E36" s="22" t="s">
        <v>39</v>
      </c>
      <c r="F36" s="23">
        <v>-78881</v>
      </c>
      <c r="G36" s="17"/>
    </row>
    <row r="37" spans="1:7" s="18" customFormat="1" ht="34.5" customHeight="1">
      <c r="A37" s="20"/>
      <c r="B37" s="21"/>
      <c r="C37" s="21">
        <v>5</v>
      </c>
      <c r="D37" s="21"/>
      <c r="E37" s="22" t="s">
        <v>40</v>
      </c>
      <c r="F37" s="23">
        <v>-22177</v>
      </c>
      <c r="G37" s="17"/>
    </row>
    <row r="38" spans="1:7" s="18" customFormat="1" ht="34.5" customHeight="1">
      <c r="A38" s="20"/>
      <c r="B38" s="21"/>
      <c r="C38" s="21">
        <v>6</v>
      </c>
      <c r="D38" s="21"/>
      <c r="E38" s="22" t="s">
        <v>41</v>
      </c>
      <c r="F38" s="23">
        <v>-160117</v>
      </c>
      <c r="G38" s="17"/>
    </row>
    <row r="39" spans="1:7" s="18" customFormat="1" ht="34.5" customHeight="1">
      <c r="A39" s="20"/>
      <c r="B39" s="21"/>
      <c r="C39" s="21">
        <v>7</v>
      </c>
      <c r="D39" s="21"/>
      <c r="E39" s="22" t="s">
        <v>42</v>
      </c>
      <c r="F39" s="23">
        <v>-308532</v>
      </c>
      <c r="G39" s="17"/>
    </row>
    <row r="40" spans="1:7" s="18" customFormat="1" ht="34.5" customHeight="1">
      <c r="A40" s="20"/>
      <c r="B40" s="21"/>
      <c r="C40" s="21">
        <v>10</v>
      </c>
      <c r="D40" s="21"/>
      <c r="E40" s="22" t="s">
        <v>43</v>
      </c>
      <c r="F40" s="23">
        <v>-27241</v>
      </c>
      <c r="G40" s="17"/>
    </row>
    <row r="41" spans="1:7" s="18" customFormat="1" ht="34.5" customHeight="1">
      <c r="A41" s="20"/>
      <c r="B41" s="21"/>
      <c r="C41" s="21"/>
      <c r="D41" s="21"/>
      <c r="E41" s="19" t="s">
        <v>44</v>
      </c>
      <c r="F41" s="16">
        <f>F42</f>
        <v>-82557</v>
      </c>
      <c r="G41" s="17"/>
    </row>
    <row r="42" spans="1:7" s="18" customFormat="1" ht="34.5" customHeight="1">
      <c r="A42" s="20">
        <v>15</v>
      </c>
      <c r="B42" s="21"/>
      <c r="C42" s="21"/>
      <c r="D42" s="21"/>
      <c r="E42" s="22" t="s">
        <v>45</v>
      </c>
      <c r="F42" s="23">
        <f>SUM(F43,F45,F47)</f>
        <v>-82557</v>
      </c>
      <c r="G42" s="17"/>
    </row>
    <row r="43" spans="1:7" s="18" customFormat="1" ht="34.5" customHeight="1">
      <c r="A43" s="20"/>
      <c r="B43" s="21">
        <v>19</v>
      </c>
      <c r="C43" s="21"/>
      <c r="D43" s="21"/>
      <c r="E43" s="36" t="s">
        <v>46</v>
      </c>
      <c r="F43" s="23">
        <f>F44</f>
        <v>-68000</v>
      </c>
      <c r="G43" s="17"/>
    </row>
    <row r="44" spans="1:7" s="18" customFormat="1" ht="34.5" customHeight="1">
      <c r="A44" s="20"/>
      <c r="B44" s="21"/>
      <c r="C44" s="21">
        <v>1</v>
      </c>
      <c r="D44" s="21"/>
      <c r="E44" s="36" t="s">
        <v>47</v>
      </c>
      <c r="F44" s="23">
        <v>-68000</v>
      </c>
      <c r="G44" s="17"/>
    </row>
    <row r="45" spans="1:7" s="18" customFormat="1" ht="34.5" customHeight="1">
      <c r="A45" s="20"/>
      <c r="B45" s="21">
        <v>20</v>
      </c>
      <c r="C45" s="21"/>
      <c r="D45" s="21"/>
      <c r="E45" s="36" t="s">
        <v>48</v>
      </c>
      <c r="F45" s="23">
        <f>F46</f>
        <v>-12557</v>
      </c>
      <c r="G45" s="17"/>
    </row>
    <row r="46" spans="1:7" s="18" customFormat="1" ht="34.5" customHeight="1">
      <c r="A46" s="37"/>
      <c r="B46" s="29"/>
      <c r="C46" s="29" t="s">
        <v>49</v>
      </c>
      <c r="D46" s="29"/>
      <c r="E46" s="38" t="s">
        <v>50</v>
      </c>
      <c r="F46" s="32">
        <v>-12557</v>
      </c>
      <c r="G46" s="39"/>
    </row>
    <row r="47" spans="1:7" s="18" customFormat="1" ht="34.5" customHeight="1">
      <c r="A47" s="20"/>
      <c r="B47" s="21">
        <v>22</v>
      </c>
      <c r="C47" s="21"/>
      <c r="D47" s="21"/>
      <c r="E47" s="40" t="s">
        <v>51</v>
      </c>
      <c r="F47" s="23">
        <f>F48</f>
        <v>-2000</v>
      </c>
      <c r="G47" s="17"/>
    </row>
    <row r="48" spans="1:7" s="18" customFormat="1" ht="34.5" customHeight="1">
      <c r="A48" s="20"/>
      <c r="B48" s="21"/>
      <c r="C48" s="21">
        <v>1</v>
      </c>
      <c r="D48" s="21"/>
      <c r="E48" s="41" t="s">
        <v>52</v>
      </c>
      <c r="F48" s="23">
        <v>-2000</v>
      </c>
      <c r="G48" s="17"/>
    </row>
    <row r="49" spans="1:7" s="18" customFormat="1" ht="34.5" customHeight="1">
      <c r="A49" s="20"/>
      <c r="B49" s="21"/>
      <c r="C49" s="21"/>
      <c r="D49" s="21"/>
      <c r="E49" s="19" t="s">
        <v>53</v>
      </c>
      <c r="F49" s="16">
        <f>SUM(F51,F72,F78)</f>
        <v>27388048</v>
      </c>
      <c r="G49" s="17"/>
    </row>
    <row r="50" spans="1:7" s="18" customFormat="1" ht="34.5" customHeight="1">
      <c r="A50" s="20"/>
      <c r="B50" s="21"/>
      <c r="C50" s="21"/>
      <c r="D50" s="21"/>
      <c r="E50" s="19"/>
      <c r="F50" s="16">
        <f>SUM(F52,F69,F79)</f>
        <v>-1875736</v>
      </c>
      <c r="G50" s="17"/>
    </row>
    <row r="51" spans="1:7" s="18" customFormat="1" ht="34.5" customHeight="1">
      <c r="A51" s="20">
        <v>17</v>
      </c>
      <c r="B51" s="21"/>
      <c r="C51" s="21"/>
      <c r="D51" s="21"/>
      <c r="E51" s="22" t="s">
        <v>54</v>
      </c>
      <c r="F51" s="23">
        <f>F53</f>
        <v>1200000</v>
      </c>
      <c r="G51" s="17"/>
    </row>
    <row r="52" spans="1:7" s="18" customFormat="1" ht="21" customHeight="1">
      <c r="A52" s="20"/>
      <c r="B52" s="21"/>
      <c r="C52" s="21"/>
      <c r="D52" s="21"/>
      <c r="E52" s="22"/>
      <c r="F52" s="16">
        <f>SUM(F54,F58,F61,F65)</f>
        <v>-1788130</v>
      </c>
      <c r="G52" s="17"/>
    </row>
    <row r="53" spans="1:7" s="45" customFormat="1" ht="34.5" customHeight="1">
      <c r="A53" s="42"/>
      <c r="B53" s="43">
        <v>2</v>
      </c>
      <c r="C53" s="43"/>
      <c r="D53" s="43"/>
      <c r="E53" s="44" t="s">
        <v>55</v>
      </c>
      <c r="F53" s="23">
        <f>F56</f>
        <v>1200000</v>
      </c>
      <c r="G53" s="27"/>
    </row>
    <row r="54" spans="1:7" s="45" customFormat="1" ht="34.5" customHeight="1">
      <c r="A54" s="42"/>
      <c r="B54" s="43"/>
      <c r="C54" s="43"/>
      <c r="D54" s="43"/>
      <c r="E54" s="44" t="s">
        <v>56</v>
      </c>
      <c r="F54" s="16">
        <f>SUM(F55,F57)</f>
        <v>-1364687</v>
      </c>
      <c r="G54" s="27"/>
    </row>
    <row r="55" spans="1:7" s="45" customFormat="1" ht="34.5" customHeight="1">
      <c r="A55" s="42"/>
      <c r="B55" s="43"/>
      <c r="C55" s="43">
        <v>1</v>
      </c>
      <c r="D55" s="43"/>
      <c r="E55" s="44" t="s">
        <v>57</v>
      </c>
      <c r="F55" s="23">
        <v>-114727</v>
      </c>
      <c r="G55" s="27"/>
    </row>
    <row r="56" spans="1:7" s="45" customFormat="1" ht="34.5" customHeight="1">
      <c r="A56" s="42"/>
      <c r="B56" s="43"/>
      <c r="C56" s="43">
        <v>4</v>
      </c>
      <c r="D56" s="43"/>
      <c r="E56" s="26" t="s">
        <v>58</v>
      </c>
      <c r="F56" s="23">
        <v>1200000</v>
      </c>
      <c r="G56" s="27"/>
    </row>
    <row r="57" spans="1:7" s="45" customFormat="1" ht="21" customHeight="1">
      <c r="A57" s="42"/>
      <c r="B57" s="43"/>
      <c r="C57" s="43"/>
      <c r="D57" s="43"/>
      <c r="E57" s="26"/>
      <c r="F57" s="16">
        <v>-1249960</v>
      </c>
      <c r="G57" s="27"/>
    </row>
    <row r="58" spans="1:7" s="18" customFormat="1" ht="34.5" customHeight="1">
      <c r="A58" s="20"/>
      <c r="B58" s="21">
        <v>3</v>
      </c>
      <c r="C58" s="21"/>
      <c r="D58" s="21"/>
      <c r="E58" s="36" t="s">
        <v>59</v>
      </c>
      <c r="F58" s="23">
        <f>SUM(F59:F60)</f>
        <v>-330000</v>
      </c>
      <c r="G58" s="17"/>
    </row>
    <row r="59" spans="1:7" s="18" customFormat="1" ht="34.5" customHeight="1">
      <c r="A59" s="20"/>
      <c r="B59" s="21"/>
      <c r="C59" s="21">
        <v>2</v>
      </c>
      <c r="D59" s="21"/>
      <c r="E59" s="36" t="s">
        <v>60</v>
      </c>
      <c r="F59" s="23">
        <f>-100000-150000</f>
        <v>-250000</v>
      </c>
      <c r="G59" s="17"/>
    </row>
    <row r="60" spans="1:7" s="18" customFormat="1" ht="34.5" customHeight="1">
      <c r="A60" s="20"/>
      <c r="B60" s="21"/>
      <c r="C60" s="21">
        <v>3</v>
      </c>
      <c r="D60" s="21"/>
      <c r="E60" s="36" t="s">
        <v>61</v>
      </c>
      <c r="F60" s="23">
        <f>-40000-40000</f>
        <v>-80000</v>
      </c>
      <c r="G60" s="17"/>
    </row>
    <row r="61" spans="1:8" s="50" customFormat="1" ht="34.5" customHeight="1">
      <c r="A61" s="46"/>
      <c r="B61" s="21" t="s">
        <v>62</v>
      </c>
      <c r="C61" s="47"/>
      <c r="D61" s="47"/>
      <c r="E61" s="36" t="s">
        <v>63</v>
      </c>
      <c r="F61" s="23">
        <f>SUM(F62:F64)</f>
        <v>-77443</v>
      </c>
      <c r="G61" s="48"/>
      <c r="H61" s="49"/>
    </row>
    <row r="62" spans="1:8" s="50" customFormat="1" ht="34.5" customHeight="1">
      <c r="A62" s="46"/>
      <c r="B62" s="21"/>
      <c r="C62" s="21">
        <v>1</v>
      </c>
      <c r="D62" s="47"/>
      <c r="E62" s="36" t="s">
        <v>64</v>
      </c>
      <c r="F62" s="23">
        <v>-23174</v>
      </c>
      <c r="G62" s="48"/>
      <c r="H62" s="49"/>
    </row>
    <row r="63" spans="1:8" s="50" customFormat="1" ht="34.5" customHeight="1">
      <c r="A63" s="46"/>
      <c r="B63" s="21"/>
      <c r="C63" s="21">
        <v>2</v>
      </c>
      <c r="D63" s="47"/>
      <c r="E63" s="36" t="s">
        <v>65</v>
      </c>
      <c r="F63" s="23">
        <v>-48833</v>
      </c>
      <c r="G63" s="48"/>
      <c r="H63" s="49"/>
    </row>
    <row r="64" spans="1:8" s="50" customFormat="1" ht="34.5" customHeight="1">
      <c r="A64" s="46"/>
      <c r="B64" s="21"/>
      <c r="C64" s="21">
        <v>3</v>
      </c>
      <c r="D64" s="47"/>
      <c r="E64" s="36" t="s">
        <v>66</v>
      </c>
      <c r="F64" s="23">
        <v>-5436</v>
      </c>
      <c r="G64" s="48"/>
      <c r="H64" s="49"/>
    </row>
    <row r="65" spans="1:8" s="50" customFormat="1" ht="34.5" customHeight="1">
      <c r="A65" s="46"/>
      <c r="B65" s="21" t="s">
        <v>67</v>
      </c>
      <c r="C65" s="21"/>
      <c r="D65" s="47"/>
      <c r="E65" s="36" t="s">
        <v>68</v>
      </c>
      <c r="F65" s="23">
        <f>SUM(F66:F68)</f>
        <v>-16000</v>
      </c>
      <c r="G65" s="48"/>
      <c r="H65" s="49"/>
    </row>
    <row r="66" spans="1:8" s="50" customFormat="1" ht="34.5" customHeight="1">
      <c r="A66" s="51"/>
      <c r="B66" s="29"/>
      <c r="C66" s="29">
        <v>1</v>
      </c>
      <c r="D66" s="52"/>
      <c r="E66" s="38" t="s">
        <v>69</v>
      </c>
      <c r="F66" s="32">
        <v>-4173</v>
      </c>
      <c r="G66" s="53"/>
      <c r="H66" s="49"/>
    </row>
    <row r="67" spans="1:8" s="50" customFormat="1" ht="34.5" customHeight="1">
      <c r="A67" s="46"/>
      <c r="B67" s="54"/>
      <c r="C67" s="21">
        <v>2</v>
      </c>
      <c r="D67" s="47"/>
      <c r="E67" s="36" t="s">
        <v>70</v>
      </c>
      <c r="F67" s="23">
        <v>-6827</v>
      </c>
      <c r="G67" s="48"/>
      <c r="H67" s="49"/>
    </row>
    <row r="68" spans="1:8" s="50" customFormat="1" ht="34.5" customHeight="1">
      <c r="A68" s="46"/>
      <c r="B68" s="54"/>
      <c r="C68" s="21">
        <v>3</v>
      </c>
      <c r="D68" s="47"/>
      <c r="E68" s="36" t="s">
        <v>71</v>
      </c>
      <c r="F68" s="23">
        <v>-5000</v>
      </c>
      <c r="G68" s="48"/>
      <c r="H68" s="49"/>
    </row>
    <row r="69" spans="1:7" s="45" customFormat="1" ht="34.5" customHeight="1">
      <c r="A69" s="42">
        <v>18</v>
      </c>
      <c r="B69" s="55"/>
      <c r="C69" s="56"/>
      <c r="D69" s="56"/>
      <c r="E69" s="26" t="s">
        <v>72</v>
      </c>
      <c r="F69" s="23">
        <f>F70</f>
        <v>-44000</v>
      </c>
      <c r="G69" s="27"/>
    </row>
    <row r="70" spans="1:7" s="45" customFormat="1" ht="34.5" customHeight="1">
      <c r="A70" s="42"/>
      <c r="B70" s="57" t="s">
        <v>73</v>
      </c>
      <c r="C70" s="58"/>
      <c r="D70" s="56"/>
      <c r="E70" s="26" t="s">
        <v>74</v>
      </c>
      <c r="F70" s="23">
        <f>F71</f>
        <v>-44000</v>
      </c>
      <c r="G70" s="27"/>
    </row>
    <row r="71" spans="1:7" s="45" customFormat="1" ht="34.5" customHeight="1">
      <c r="A71" s="42"/>
      <c r="B71" s="58"/>
      <c r="C71" s="57" t="s">
        <v>73</v>
      </c>
      <c r="D71" s="56"/>
      <c r="E71" s="26" t="s">
        <v>75</v>
      </c>
      <c r="F71" s="23">
        <v>-44000</v>
      </c>
      <c r="G71" s="27"/>
    </row>
    <row r="72" spans="1:7" s="18" customFormat="1" ht="34.5" customHeight="1">
      <c r="A72" s="20">
        <v>19</v>
      </c>
      <c r="B72" s="21"/>
      <c r="C72" s="21"/>
      <c r="D72" s="21"/>
      <c r="E72" s="22" t="s">
        <v>76</v>
      </c>
      <c r="F72" s="23">
        <f>F73</f>
        <v>21155048</v>
      </c>
      <c r="G72" s="17"/>
    </row>
    <row r="73" spans="1:7" s="18" customFormat="1" ht="34.5" customHeight="1">
      <c r="A73" s="20"/>
      <c r="B73" s="21">
        <v>2</v>
      </c>
      <c r="C73" s="21"/>
      <c r="D73" s="21"/>
      <c r="E73" s="22" t="s">
        <v>77</v>
      </c>
      <c r="F73" s="23">
        <f>SUM(F74:F75,F77)</f>
        <v>21155048</v>
      </c>
      <c r="G73" s="17"/>
    </row>
    <row r="74" spans="1:7" s="18" customFormat="1" ht="34.5" customHeight="1">
      <c r="A74" s="20"/>
      <c r="B74" s="21"/>
      <c r="C74" s="21">
        <v>2</v>
      </c>
      <c r="D74" s="21"/>
      <c r="E74" s="22" t="s">
        <v>78</v>
      </c>
      <c r="F74" s="23">
        <v>78174</v>
      </c>
      <c r="G74" s="17"/>
    </row>
    <row r="75" spans="1:7" s="18" customFormat="1" ht="34.5" customHeight="1">
      <c r="A75" s="20"/>
      <c r="B75" s="21"/>
      <c r="C75" s="21">
        <v>13</v>
      </c>
      <c r="D75" s="21"/>
      <c r="E75" s="22" t="s">
        <v>79</v>
      </c>
      <c r="F75" s="23">
        <f>F76</f>
        <v>7567936</v>
      </c>
      <c r="G75" s="17"/>
    </row>
    <row r="76" spans="1:7" s="18" customFormat="1" ht="34.5" customHeight="1">
      <c r="A76" s="20"/>
      <c r="B76" s="21"/>
      <c r="C76" s="21"/>
      <c r="D76" s="21">
        <v>1</v>
      </c>
      <c r="E76" s="22" t="s">
        <v>80</v>
      </c>
      <c r="F76" s="23">
        <v>7567936</v>
      </c>
      <c r="G76" s="17"/>
    </row>
    <row r="77" spans="1:7" s="18" customFormat="1" ht="34.5" customHeight="1">
      <c r="A77" s="20"/>
      <c r="B77" s="21"/>
      <c r="C77" s="21">
        <v>14</v>
      </c>
      <c r="D77" s="21"/>
      <c r="E77" s="22" t="s">
        <v>81</v>
      </c>
      <c r="F77" s="23">
        <v>13508938</v>
      </c>
      <c r="G77" s="17"/>
    </row>
    <row r="78" spans="1:7" s="18" customFormat="1" ht="34.5" customHeight="1">
      <c r="A78" s="20">
        <v>20</v>
      </c>
      <c r="B78" s="21"/>
      <c r="C78" s="21"/>
      <c r="D78" s="21"/>
      <c r="E78" s="22" t="s">
        <v>82</v>
      </c>
      <c r="F78" s="23">
        <f>SUM(F80,F82,F89)</f>
        <v>5033000</v>
      </c>
      <c r="G78" s="17"/>
    </row>
    <row r="79" spans="1:7" s="18" customFormat="1" ht="21" customHeight="1">
      <c r="A79" s="20"/>
      <c r="B79" s="21"/>
      <c r="C79" s="21"/>
      <c r="D79" s="21"/>
      <c r="E79" s="22"/>
      <c r="F79" s="16">
        <f>SUM(F83,F87)</f>
        <v>-43606</v>
      </c>
      <c r="G79" s="17"/>
    </row>
    <row r="80" spans="1:7" s="18" customFormat="1" ht="33.75" customHeight="1">
      <c r="A80" s="20"/>
      <c r="B80" s="21">
        <v>4</v>
      </c>
      <c r="C80" s="21"/>
      <c r="D80" s="21"/>
      <c r="E80" s="22" t="s">
        <v>83</v>
      </c>
      <c r="F80" s="23">
        <f>F81</f>
        <v>3000000</v>
      </c>
      <c r="G80" s="17"/>
    </row>
    <row r="81" spans="1:7" s="18" customFormat="1" ht="33.75" customHeight="1">
      <c r="A81" s="20"/>
      <c r="B81" s="21"/>
      <c r="C81" s="21">
        <v>1</v>
      </c>
      <c r="D81" s="21"/>
      <c r="E81" s="22" t="s">
        <v>84</v>
      </c>
      <c r="F81" s="23">
        <v>3000000</v>
      </c>
      <c r="G81" s="17"/>
    </row>
    <row r="82" spans="1:7" s="45" customFormat="1" ht="33.75" customHeight="1">
      <c r="A82" s="42"/>
      <c r="B82" s="43">
        <v>5</v>
      </c>
      <c r="C82" s="43"/>
      <c r="D82" s="43"/>
      <c r="E82" s="44" t="s">
        <v>85</v>
      </c>
      <c r="F82" s="23">
        <f>F85</f>
        <v>2000000</v>
      </c>
      <c r="G82" s="27"/>
    </row>
    <row r="83" spans="1:7" s="45" customFormat="1" ht="21" customHeight="1">
      <c r="A83" s="42"/>
      <c r="B83" s="43"/>
      <c r="C83" s="43"/>
      <c r="D83" s="43"/>
      <c r="E83" s="44"/>
      <c r="F83" s="16">
        <f>F84</f>
        <v>-20000</v>
      </c>
      <c r="G83" s="27"/>
    </row>
    <row r="84" spans="1:7" s="45" customFormat="1" ht="34.5" customHeight="1">
      <c r="A84" s="42"/>
      <c r="B84" s="43"/>
      <c r="C84" s="57" t="s">
        <v>49</v>
      </c>
      <c r="D84" s="56"/>
      <c r="E84" s="26" t="s">
        <v>86</v>
      </c>
      <c r="F84" s="23">
        <v>-20000</v>
      </c>
      <c r="G84" s="27"/>
    </row>
    <row r="85" spans="1:7" s="45" customFormat="1" ht="34.5" customHeight="1">
      <c r="A85" s="42"/>
      <c r="B85" s="43"/>
      <c r="C85" s="43">
        <v>8</v>
      </c>
      <c r="D85" s="43"/>
      <c r="E85" s="44" t="s">
        <v>87</v>
      </c>
      <c r="F85" s="23">
        <f>F86</f>
        <v>2000000</v>
      </c>
      <c r="G85" s="27"/>
    </row>
    <row r="86" spans="1:7" s="45" customFormat="1" ht="34.5" customHeight="1">
      <c r="A86" s="59"/>
      <c r="B86" s="60"/>
      <c r="C86" s="60"/>
      <c r="D86" s="60">
        <v>1</v>
      </c>
      <c r="E86" s="61" t="s">
        <v>88</v>
      </c>
      <c r="F86" s="32">
        <v>2000000</v>
      </c>
      <c r="G86" s="62"/>
    </row>
    <row r="87" spans="1:7" s="45" customFormat="1" ht="34.5" customHeight="1">
      <c r="A87" s="42"/>
      <c r="B87" s="43">
        <v>8</v>
      </c>
      <c r="C87" s="43"/>
      <c r="D87" s="43"/>
      <c r="E87" s="63" t="s">
        <v>89</v>
      </c>
      <c r="F87" s="23">
        <f>F88</f>
        <v>-23606</v>
      </c>
      <c r="G87" s="27"/>
    </row>
    <row r="88" spans="1:7" s="45" customFormat="1" ht="34.5" customHeight="1">
      <c r="A88" s="42"/>
      <c r="B88" s="64"/>
      <c r="C88" s="43">
        <v>1</v>
      </c>
      <c r="D88" s="64"/>
      <c r="E88" s="44" t="s">
        <v>90</v>
      </c>
      <c r="F88" s="23">
        <v>-23606</v>
      </c>
      <c r="G88" s="27"/>
    </row>
    <row r="89" spans="1:7" s="18" customFormat="1" ht="34.5" customHeight="1">
      <c r="A89" s="20"/>
      <c r="B89" s="21">
        <v>14</v>
      </c>
      <c r="C89" s="21"/>
      <c r="D89" s="21"/>
      <c r="E89" s="22" t="s">
        <v>91</v>
      </c>
      <c r="F89" s="23">
        <f>F90</f>
        <v>33000</v>
      </c>
      <c r="G89" s="17"/>
    </row>
    <row r="90" spans="1:7" s="18" customFormat="1" ht="34.5" customHeight="1">
      <c r="A90" s="20"/>
      <c r="B90" s="21"/>
      <c r="C90" s="21">
        <v>3</v>
      </c>
      <c r="D90" s="21"/>
      <c r="E90" s="22" t="s">
        <v>92</v>
      </c>
      <c r="F90" s="23">
        <v>33000</v>
      </c>
      <c r="G90" s="17"/>
    </row>
    <row r="91" spans="1:7" s="18" customFormat="1" ht="34.5" customHeight="1">
      <c r="A91" s="20"/>
      <c r="B91" s="21"/>
      <c r="C91" s="21"/>
      <c r="D91" s="21"/>
      <c r="E91" s="19" t="s">
        <v>93</v>
      </c>
      <c r="F91" s="16">
        <f>SUM(F93,F96)</f>
        <v>624605</v>
      </c>
      <c r="G91" s="17"/>
    </row>
    <row r="92" spans="1:7" s="18" customFormat="1" ht="34.5" customHeight="1">
      <c r="A92" s="20"/>
      <c r="B92" s="21"/>
      <c r="C92" s="21"/>
      <c r="D92" s="21"/>
      <c r="E92" s="19"/>
      <c r="F92" s="16">
        <f>SUM(F99,F103)</f>
        <v>-40000</v>
      </c>
      <c r="G92" s="17"/>
    </row>
    <row r="93" spans="1:7" s="18" customFormat="1" ht="34.5" customHeight="1">
      <c r="A93" s="20">
        <v>21</v>
      </c>
      <c r="B93" s="21"/>
      <c r="C93" s="21"/>
      <c r="D93" s="21"/>
      <c r="E93" s="22" t="s">
        <v>94</v>
      </c>
      <c r="F93" s="23">
        <f>F94</f>
        <v>106359</v>
      </c>
      <c r="G93" s="17"/>
    </row>
    <row r="94" spans="1:7" s="18" customFormat="1" ht="34.5" customHeight="1">
      <c r="A94" s="20"/>
      <c r="B94" s="21">
        <v>6</v>
      </c>
      <c r="C94" s="21"/>
      <c r="D94" s="21"/>
      <c r="E94" s="22" t="s">
        <v>95</v>
      </c>
      <c r="F94" s="23">
        <f>F95</f>
        <v>106359</v>
      </c>
      <c r="G94" s="17"/>
    </row>
    <row r="95" spans="1:7" s="18" customFormat="1" ht="34.5" customHeight="1">
      <c r="A95" s="20"/>
      <c r="B95" s="21"/>
      <c r="C95" s="21">
        <v>1</v>
      </c>
      <c r="D95" s="21"/>
      <c r="E95" s="22" t="s">
        <v>96</v>
      </c>
      <c r="F95" s="23">
        <v>106359</v>
      </c>
      <c r="G95" s="17"/>
    </row>
    <row r="96" spans="1:7" s="18" customFormat="1" ht="34.5" customHeight="1">
      <c r="A96" s="20">
        <v>22</v>
      </c>
      <c r="B96" s="21"/>
      <c r="C96" s="21"/>
      <c r="D96" s="21"/>
      <c r="E96" s="22" t="s">
        <v>97</v>
      </c>
      <c r="F96" s="23">
        <f>F97</f>
        <v>518246</v>
      </c>
      <c r="G96" s="17"/>
    </row>
    <row r="97" spans="1:7" s="18" customFormat="1" ht="34.5" customHeight="1">
      <c r="A97" s="20"/>
      <c r="B97" s="21">
        <v>1</v>
      </c>
      <c r="C97" s="21"/>
      <c r="D97" s="21"/>
      <c r="E97" s="22" t="s">
        <v>98</v>
      </c>
      <c r="F97" s="23">
        <f>F98</f>
        <v>518246</v>
      </c>
      <c r="G97" s="17"/>
    </row>
    <row r="98" spans="1:7" s="18" customFormat="1" ht="34.5" customHeight="1">
      <c r="A98" s="20"/>
      <c r="B98" s="21"/>
      <c r="C98" s="21">
        <v>1</v>
      </c>
      <c r="D98" s="21"/>
      <c r="E98" s="22" t="s">
        <v>99</v>
      </c>
      <c r="F98" s="23">
        <v>518246</v>
      </c>
      <c r="G98" s="17"/>
    </row>
    <row r="99" spans="1:7" s="18" customFormat="1" ht="34.5" customHeight="1">
      <c r="A99" s="20">
        <v>23</v>
      </c>
      <c r="B99" s="21"/>
      <c r="C99" s="21"/>
      <c r="D99" s="21"/>
      <c r="E99" s="40" t="s">
        <v>100</v>
      </c>
      <c r="F99" s="23">
        <f>F100</f>
        <v>-10000</v>
      </c>
      <c r="G99" s="17"/>
    </row>
    <row r="100" spans="1:7" s="18" customFormat="1" ht="34.5" customHeight="1">
      <c r="A100" s="20"/>
      <c r="B100" s="21">
        <v>10</v>
      </c>
      <c r="C100" s="21"/>
      <c r="D100" s="21"/>
      <c r="E100" s="22" t="s">
        <v>101</v>
      </c>
      <c r="F100" s="23">
        <f>SUM(F101:F102)</f>
        <v>-10000</v>
      </c>
      <c r="G100" s="17"/>
    </row>
    <row r="101" spans="1:7" s="18" customFormat="1" ht="34.5" customHeight="1">
      <c r="A101" s="20"/>
      <c r="B101" s="21"/>
      <c r="C101" s="21">
        <v>1</v>
      </c>
      <c r="D101" s="21"/>
      <c r="E101" s="41" t="s">
        <v>102</v>
      </c>
      <c r="F101" s="23">
        <v>-4017</v>
      </c>
      <c r="G101" s="17"/>
    </row>
    <row r="102" spans="1:7" s="18" customFormat="1" ht="34.5" customHeight="1">
      <c r="A102" s="20"/>
      <c r="B102" s="21"/>
      <c r="C102" s="21">
        <v>8</v>
      </c>
      <c r="D102" s="21"/>
      <c r="E102" s="65" t="s">
        <v>103</v>
      </c>
      <c r="F102" s="23">
        <v>-5983</v>
      </c>
      <c r="G102" s="17"/>
    </row>
    <row r="103" spans="1:7" s="18" customFormat="1" ht="34.5" customHeight="1">
      <c r="A103" s="20">
        <v>24</v>
      </c>
      <c r="B103" s="21"/>
      <c r="C103" s="21"/>
      <c r="D103" s="21"/>
      <c r="E103" s="40" t="s">
        <v>104</v>
      </c>
      <c r="F103" s="23">
        <f>F104</f>
        <v>-30000</v>
      </c>
      <c r="G103" s="17"/>
    </row>
    <row r="104" spans="1:7" s="18" customFormat="1" ht="34.5" customHeight="1">
      <c r="A104" s="20"/>
      <c r="B104" s="21">
        <v>2</v>
      </c>
      <c r="C104" s="21"/>
      <c r="D104" s="21"/>
      <c r="E104" s="40" t="s">
        <v>105</v>
      </c>
      <c r="F104" s="23">
        <f>SUM(F105:F106)</f>
        <v>-30000</v>
      </c>
      <c r="G104" s="17"/>
    </row>
    <row r="105" spans="1:7" s="18" customFormat="1" ht="34.5" customHeight="1">
      <c r="A105" s="20"/>
      <c r="B105" s="21"/>
      <c r="C105" s="21">
        <v>3</v>
      </c>
      <c r="D105" s="21"/>
      <c r="E105" s="40" t="s">
        <v>106</v>
      </c>
      <c r="F105" s="23">
        <v>-22268</v>
      </c>
      <c r="G105" s="17"/>
    </row>
    <row r="106" spans="1:7" s="18" customFormat="1" ht="34.5" customHeight="1">
      <c r="A106" s="37"/>
      <c r="B106" s="29"/>
      <c r="C106" s="29">
        <v>4</v>
      </c>
      <c r="D106" s="29"/>
      <c r="E106" s="66" t="s">
        <v>107</v>
      </c>
      <c r="F106" s="32">
        <v>-7732</v>
      </c>
      <c r="G106" s="39"/>
    </row>
    <row r="107" spans="1:7" s="18" customFormat="1" ht="34.5" customHeight="1">
      <c r="A107" s="20"/>
      <c r="B107" s="21"/>
      <c r="C107" s="21"/>
      <c r="D107" s="21"/>
      <c r="E107" s="19" t="s">
        <v>108</v>
      </c>
      <c r="F107" s="16">
        <f>F109</f>
        <v>700000</v>
      </c>
      <c r="G107" s="17"/>
    </row>
    <row r="108" spans="1:7" s="18" customFormat="1" ht="34.5" customHeight="1">
      <c r="A108" s="20"/>
      <c r="B108" s="21"/>
      <c r="C108" s="21"/>
      <c r="D108" s="21"/>
      <c r="E108" s="22"/>
      <c r="F108" s="16">
        <f>F110</f>
        <v>-232720</v>
      </c>
      <c r="G108" s="17"/>
    </row>
    <row r="109" spans="1:7" s="18" customFormat="1" ht="34.5" customHeight="1">
      <c r="A109" s="20">
        <v>26</v>
      </c>
      <c r="B109" s="21"/>
      <c r="C109" s="21"/>
      <c r="D109" s="21"/>
      <c r="E109" s="22" t="s">
        <v>109</v>
      </c>
      <c r="F109" s="23">
        <f>F113</f>
        <v>700000</v>
      </c>
      <c r="G109" s="17"/>
    </row>
    <row r="110" spans="1:7" s="18" customFormat="1" ht="21" customHeight="1">
      <c r="A110" s="20"/>
      <c r="B110" s="21"/>
      <c r="C110" s="21"/>
      <c r="D110" s="21"/>
      <c r="E110" s="22"/>
      <c r="F110" s="23">
        <f>SUM(F111,F114)</f>
        <v>-232720</v>
      </c>
      <c r="G110" s="17"/>
    </row>
    <row r="111" spans="1:7" s="18" customFormat="1" ht="34.5" customHeight="1">
      <c r="A111" s="20"/>
      <c r="B111" s="21">
        <v>2</v>
      </c>
      <c r="C111" s="21"/>
      <c r="D111" s="21"/>
      <c r="E111" s="22" t="s">
        <v>110</v>
      </c>
      <c r="F111" s="23">
        <f>F112</f>
        <v>-32720</v>
      </c>
      <c r="G111" s="17"/>
    </row>
    <row r="112" spans="1:7" s="18" customFormat="1" ht="34.5" customHeight="1">
      <c r="A112" s="20"/>
      <c r="B112" s="21"/>
      <c r="C112" s="21">
        <v>1</v>
      </c>
      <c r="D112" s="21"/>
      <c r="E112" s="22" t="s">
        <v>111</v>
      </c>
      <c r="F112" s="23">
        <v>-32720</v>
      </c>
      <c r="G112" s="17"/>
    </row>
    <row r="113" spans="1:7" s="18" customFormat="1" ht="34.5" customHeight="1">
      <c r="A113" s="20"/>
      <c r="B113" s="21">
        <v>5</v>
      </c>
      <c r="C113" s="21"/>
      <c r="D113" s="21"/>
      <c r="E113" s="22" t="s">
        <v>112</v>
      </c>
      <c r="F113" s="23">
        <f>F116</f>
        <v>700000</v>
      </c>
      <c r="G113" s="17"/>
    </row>
    <row r="114" spans="1:7" s="18" customFormat="1" ht="34.5" customHeight="1">
      <c r="A114" s="20"/>
      <c r="B114" s="21"/>
      <c r="C114" s="21"/>
      <c r="D114" s="21"/>
      <c r="E114" s="19"/>
      <c r="F114" s="16">
        <f>F115</f>
        <v>-200000</v>
      </c>
      <c r="G114" s="17"/>
    </row>
    <row r="115" spans="1:7" s="18" customFormat="1" ht="34.5" customHeight="1">
      <c r="A115" s="20"/>
      <c r="B115" s="21"/>
      <c r="C115" s="21">
        <v>2</v>
      </c>
      <c r="D115" s="21"/>
      <c r="E115" s="22" t="s">
        <v>113</v>
      </c>
      <c r="F115" s="23">
        <v>-200000</v>
      </c>
      <c r="G115" s="17"/>
    </row>
    <row r="116" spans="1:7" s="18" customFormat="1" ht="34.5" customHeight="1">
      <c r="A116" s="20"/>
      <c r="B116" s="21"/>
      <c r="C116" s="21">
        <v>9</v>
      </c>
      <c r="D116" s="21"/>
      <c r="E116" s="22" t="s">
        <v>114</v>
      </c>
      <c r="F116" s="23">
        <v>700000</v>
      </c>
      <c r="G116" s="17"/>
    </row>
    <row r="117" spans="1:7" s="18" customFormat="1" ht="34.5" customHeight="1">
      <c r="A117" s="14"/>
      <c r="B117" s="15"/>
      <c r="C117" s="15"/>
      <c r="D117" s="15"/>
      <c r="E117" s="19" t="s">
        <v>115</v>
      </c>
      <c r="F117" s="16">
        <f>F118</f>
        <v>-3825164</v>
      </c>
      <c r="G117" s="17"/>
    </row>
    <row r="118" spans="1:7" s="18" customFormat="1" ht="34.5" customHeight="1">
      <c r="A118" s="20">
        <v>28</v>
      </c>
      <c r="B118" s="21"/>
      <c r="C118" s="21"/>
      <c r="D118" s="21"/>
      <c r="E118" s="22" t="s">
        <v>116</v>
      </c>
      <c r="F118" s="23">
        <f>SUM(F119,F121,F123,F125)</f>
        <v>-3825164</v>
      </c>
      <c r="G118" s="17"/>
    </row>
    <row r="119" spans="1:7" s="18" customFormat="1" ht="34.5" customHeight="1">
      <c r="A119" s="20"/>
      <c r="B119" s="21">
        <v>1</v>
      </c>
      <c r="C119" s="21"/>
      <c r="D119" s="21"/>
      <c r="E119" s="22" t="s">
        <v>117</v>
      </c>
      <c r="F119" s="23">
        <f>F120</f>
        <v>-300000</v>
      </c>
      <c r="G119" s="17"/>
    </row>
    <row r="120" spans="1:7" s="18" customFormat="1" ht="34.5" customHeight="1">
      <c r="A120" s="20"/>
      <c r="B120" s="21"/>
      <c r="C120" s="21">
        <v>4</v>
      </c>
      <c r="D120" s="21"/>
      <c r="E120" s="22" t="s">
        <v>118</v>
      </c>
      <c r="F120" s="23">
        <v>-300000</v>
      </c>
      <c r="G120" s="17"/>
    </row>
    <row r="121" spans="1:7" s="18" customFormat="1" ht="34.5" customHeight="1">
      <c r="A121" s="20"/>
      <c r="B121" s="21">
        <v>3</v>
      </c>
      <c r="C121" s="21"/>
      <c r="D121" s="21"/>
      <c r="E121" s="22" t="s">
        <v>119</v>
      </c>
      <c r="F121" s="23">
        <f>F122</f>
        <v>-700000</v>
      </c>
      <c r="G121" s="17"/>
    </row>
    <row r="122" spans="1:7" s="18" customFormat="1" ht="34.5" customHeight="1">
      <c r="A122" s="20"/>
      <c r="B122" s="21"/>
      <c r="C122" s="21">
        <v>1</v>
      </c>
      <c r="D122" s="21"/>
      <c r="E122" s="22" t="s">
        <v>120</v>
      </c>
      <c r="F122" s="23">
        <v>-700000</v>
      </c>
      <c r="G122" s="17"/>
    </row>
    <row r="123" spans="1:7" s="18" customFormat="1" ht="34.5" customHeight="1">
      <c r="A123" s="20"/>
      <c r="B123" s="21">
        <v>4</v>
      </c>
      <c r="C123" s="21"/>
      <c r="D123" s="21"/>
      <c r="E123" s="22" t="s">
        <v>121</v>
      </c>
      <c r="F123" s="23">
        <f>F124</f>
        <v>-25164</v>
      </c>
      <c r="G123" s="17"/>
    </row>
    <row r="124" spans="1:7" s="18" customFormat="1" ht="34.5" customHeight="1">
      <c r="A124" s="20"/>
      <c r="B124" s="21"/>
      <c r="C124" s="21">
        <v>1</v>
      </c>
      <c r="D124" s="21"/>
      <c r="E124" s="22" t="s">
        <v>122</v>
      </c>
      <c r="F124" s="23">
        <v>-25164</v>
      </c>
      <c r="G124" s="17"/>
    </row>
    <row r="125" spans="1:7" s="18" customFormat="1" ht="34.5" customHeight="1">
      <c r="A125" s="20"/>
      <c r="B125" s="21">
        <v>10</v>
      </c>
      <c r="C125" s="21"/>
      <c r="D125" s="21"/>
      <c r="E125" s="22" t="s">
        <v>123</v>
      </c>
      <c r="F125" s="23">
        <f>F126</f>
        <v>-2800000</v>
      </c>
      <c r="G125" s="17"/>
    </row>
    <row r="126" spans="1:7" s="18" customFormat="1" ht="34.5" customHeight="1">
      <c r="A126" s="37"/>
      <c r="B126" s="29"/>
      <c r="C126" s="29">
        <v>1</v>
      </c>
      <c r="D126" s="29"/>
      <c r="E126" s="67" t="s">
        <v>124</v>
      </c>
      <c r="F126" s="32">
        <v>-2800000</v>
      </c>
      <c r="G126" s="39"/>
    </row>
    <row r="127" spans="1:7" s="18" customFormat="1" ht="34.5" customHeight="1">
      <c r="A127" s="20"/>
      <c r="B127" s="21"/>
      <c r="C127" s="21"/>
      <c r="D127" s="21"/>
      <c r="E127" s="19" t="s">
        <v>125</v>
      </c>
      <c r="F127" s="16">
        <f>F128</f>
        <v>49475700</v>
      </c>
      <c r="G127" s="17"/>
    </row>
    <row r="128" spans="1:7" s="18" customFormat="1" ht="34.5" customHeight="1">
      <c r="A128" s="20">
        <v>30</v>
      </c>
      <c r="B128" s="21"/>
      <c r="C128" s="21"/>
      <c r="D128" s="21"/>
      <c r="E128" s="22" t="s">
        <v>126</v>
      </c>
      <c r="F128" s="23">
        <f>F129</f>
        <v>49475700</v>
      </c>
      <c r="G128" s="17"/>
    </row>
    <row r="129" spans="1:7" s="18" customFormat="1" ht="34.5" customHeight="1">
      <c r="A129" s="20"/>
      <c r="B129" s="21">
        <v>1</v>
      </c>
      <c r="C129" s="21"/>
      <c r="D129" s="21"/>
      <c r="E129" s="22" t="s">
        <v>127</v>
      </c>
      <c r="F129" s="23">
        <f>F130</f>
        <v>49475700</v>
      </c>
      <c r="G129" s="17"/>
    </row>
    <row r="130" spans="1:7" s="18" customFormat="1" ht="34.5" customHeight="1">
      <c r="A130" s="20"/>
      <c r="B130" s="21"/>
      <c r="C130" s="21">
        <v>1</v>
      </c>
      <c r="D130" s="21"/>
      <c r="E130" s="22" t="s">
        <v>128</v>
      </c>
      <c r="F130" s="23">
        <v>49475700</v>
      </c>
      <c r="G130" s="17"/>
    </row>
    <row r="131" spans="1:7" s="18" customFormat="1" ht="34.5" customHeight="1">
      <c r="A131" s="20"/>
      <c r="B131" s="21"/>
      <c r="C131" s="21"/>
      <c r="D131" s="21"/>
      <c r="E131" s="22"/>
      <c r="F131" s="23"/>
      <c r="G131" s="17"/>
    </row>
    <row r="132" spans="1:7" s="18" customFormat="1" ht="34.5" customHeight="1">
      <c r="A132" s="20"/>
      <c r="B132" s="21"/>
      <c r="C132" s="21"/>
      <c r="D132" s="21"/>
      <c r="E132" s="22"/>
      <c r="F132" s="23"/>
      <c r="G132" s="17"/>
    </row>
    <row r="133" spans="1:7" s="18" customFormat="1" ht="34.5" customHeight="1">
      <c r="A133" s="20"/>
      <c r="B133" s="21"/>
      <c r="C133" s="21"/>
      <c r="D133" s="21"/>
      <c r="E133" s="22"/>
      <c r="F133" s="23"/>
      <c r="G133" s="17"/>
    </row>
    <row r="134" spans="1:7" s="18" customFormat="1" ht="34.5" customHeight="1">
      <c r="A134" s="20"/>
      <c r="B134" s="21"/>
      <c r="C134" s="21"/>
      <c r="D134" s="21"/>
      <c r="E134" s="22"/>
      <c r="F134" s="23"/>
      <c r="G134" s="17"/>
    </row>
    <row r="135" spans="1:7" s="18" customFormat="1" ht="33" customHeight="1">
      <c r="A135" s="20"/>
      <c r="B135" s="21"/>
      <c r="C135" s="21"/>
      <c r="D135" s="21"/>
      <c r="E135" s="22"/>
      <c r="F135" s="23"/>
      <c r="G135" s="17"/>
    </row>
    <row r="136" spans="1:7" s="18" customFormat="1" ht="33" customHeight="1">
      <c r="A136" s="20"/>
      <c r="B136" s="21"/>
      <c r="C136" s="21"/>
      <c r="D136" s="21"/>
      <c r="E136" s="22"/>
      <c r="F136" s="23"/>
      <c r="G136" s="17"/>
    </row>
    <row r="137" spans="1:7" s="18" customFormat="1" ht="33" customHeight="1">
      <c r="A137" s="20"/>
      <c r="B137" s="21"/>
      <c r="C137" s="21"/>
      <c r="D137" s="21"/>
      <c r="E137" s="22"/>
      <c r="F137" s="23"/>
      <c r="G137" s="17"/>
    </row>
    <row r="138" spans="1:7" s="18" customFormat="1" ht="33" customHeight="1">
      <c r="A138" s="20"/>
      <c r="B138" s="21"/>
      <c r="C138" s="21"/>
      <c r="D138" s="21"/>
      <c r="E138" s="22"/>
      <c r="F138" s="23"/>
      <c r="G138" s="17"/>
    </row>
    <row r="139" spans="1:7" s="18" customFormat="1" ht="33" customHeight="1">
      <c r="A139" s="20"/>
      <c r="B139" s="21"/>
      <c r="C139" s="21"/>
      <c r="D139" s="21"/>
      <c r="E139" s="22"/>
      <c r="F139" s="23"/>
      <c r="G139" s="17"/>
    </row>
    <row r="140" spans="1:7" s="18" customFormat="1" ht="33" customHeight="1">
      <c r="A140" s="20"/>
      <c r="B140" s="21"/>
      <c r="C140" s="21"/>
      <c r="D140" s="21"/>
      <c r="E140" s="22"/>
      <c r="F140" s="23"/>
      <c r="G140" s="17"/>
    </row>
    <row r="141" spans="1:7" s="18" customFormat="1" ht="33" customHeight="1">
      <c r="A141" s="20"/>
      <c r="B141" s="21"/>
      <c r="C141" s="21"/>
      <c r="D141" s="21"/>
      <c r="E141" s="22"/>
      <c r="F141" s="23"/>
      <c r="G141" s="17"/>
    </row>
    <row r="142" spans="1:7" s="18" customFormat="1" ht="33" customHeight="1">
      <c r="A142" s="20"/>
      <c r="B142" s="21"/>
      <c r="C142" s="21"/>
      <c r="D142" s="21"/>
      <c r="E142" s="22"/>
      <c r="F142" s="23"/>
      <c r="G142" s="17"/>
    </row>
    <row r="143" spans="1:7" s="18" customFormat="1" ht="33" customHeight="1">
      <c r="A143" s="20"/>
      <c r="B143" s="21"/>
      <c r="C143" s="21"/>
      <c r="D143" s="21"/>
      <c r="E143" s="22"/>
      <c r="F143" s="23"/>
      <c r="G143" s="17"/>
    </row>
    <row r="144" spans="1:7" s="18" customFormat="1" ht="33" customHeight="1">
      <c r="A144" s="20"/>
      <c r="B144" s="21"/>
      <c r="C144" s="21"/>
      <c r="D144" s="21"/>
      <c r="E144" s="22"/>
      <c r="F144" s="23"/>
      <c r="G144" s="17"/>
    </row>
    <row r="145" spans="1:7" s="18" customFormat="1" ht="33" customHeight="1">
      <c r="A145" s="20"/>
      <c r="B145" s="21"/>
      <c r="C145" s="21"/>
      <c r="D145" s="21"/>
      <c r="E145" s="22"/>
      <c r="F145" s="23"/>
      <c r="G145" s="17"/>
    </row>
    <row r="146" spans="1:7" s="18" customFormat="1" ht="33" customHeight="1">
      <c r="A146" s="68"/>
      <c r="B146" s="69"/>
      <c r="C146" s="69"/>
      <c r="D146" s="69"/>
      <c r="E146" s="67"/>
      <c r="F146" s="70"/>
      <c r="G146" s="39"/>
    </row>
    <row r="147" spans="1:6" s="74" customFormat="1" ht="16.5">
      <c r="A147" s="71"/>
      <c r="B147" s="71"/>
      <c r="C147" s="71"/>
      <c r="D147" s="71"/>
      <c r="E147" s="72"/>
      <c r="F147" s="73"/>
    </row>
    <row r="148" spans="1:6" s="74" customFormat="1" ht="16.5">
      <c r="A148" s="71"/>
      <c r="B148" s="71"/>
      <c r="C148" s="71"/>
      <c r="D148" s="71"/>
      <c r="E148" s="72"/>
      <c r="F148" s="73"/>
    </row>
    <row r="149" spans="1:6" s="74" customFormat="1" ht="16.5">
      <c r="A149" s="71"/>
      <c r="B149" s="71"/>
      <c r="C149" s="71"/>
      <c r="D149" s="71"/>
      <c r="E149" s="72"/>
      <c r="F149" s="73"/>
    </row>
    <row r="150" spans="1:6" s="74" customFormat="1" ht="16.5">
      <c r="A150" s="71"/>
      <c r="B150" s="71"/>
      <c r="C150" s="71"/>
      <c r="D150" s="71"/>
      <c r="E150" s="72"/>
      <c r="F150" s="73"/>
    </row>
    <row r="151" spans="1:6" s="74" customFormat="1" ht="16.5">
      <c r="A151" s="71"/>
      <c r="B151" s="71"/>
      <c r="C151" s="71"/>
      <c r="D151" s="71"/>
      <c r="E151" s="72"/>
      <c r="F151" s="73"/>
    </row>
    <row r="152" spans="1:6" s="74" customFormat="1" ht="16.5">
      <c r="A152" s="71"/>
      <c r="B152" s="71"/>
      <c r="C152" s="71"/>
      <c r="D152" s="71"/>
      <c r="E152" s="72"/>
      <c r="F152" s="73"/>
    </row>
    <row r="153" spans="1:6" s="74" customFormat="1" ht="16.5">
      <c r="A153" s="71"/>
      <c r="B153" s="71"/>
      <c r="C153" s="71"/>
      <c r="D153" s="71"/>
      <c r="E153" s="72"/>
      <c r="F153" s="73"/>
    </row>
    <row r="154" spans="1:6" s="74" customFormat="1" ht="16.5">
      <c r="A154" s="71"/>
      <c r="B154" s="71"/>
      <c r="C154" s="71"/>
      <c r="D154" s="71"/>
      <c r="E154" s="72"/>
      <c r="F154" s="73"/>
    </row>
    <row r="155" spans="1:6" s="74" customFormat="1" ht="16.5">
      <c r="A155" s="71"/>
      <c r="B155" s="71"/>
      <c r="C155" s="71"/>
      <c r="D155" s="71"/>
      <c r="E155" s="72"/>
      <c r="F155" s="73"/>
    </row>
    <row r="156" spans="1:6" s="74" customFormat="1" ht="16.5">
      <c r="A156" s="71"/>
      <c r="B156" s="71"/>
      <c r="C156" s="71"/>
      <c r="D156" s="71"/>
      <c r="E156" s="72"/>
      <c r="F156" s="73"/>
    </row>
    <row r="157" spans="1:6" s="74" customFormat="1" ht="16.5">
      <c r="A157" s="71"/>
      <c r="B157" s="71"/>
      <c r="C157" s="71"/>
      <c r="D157" s="71"/>
      <c r="E157" s="72"/>
      <c r="F157" s="73"/>
    </row>
    <row r="158" spans="1:6" s="74" customFormat="1" ht="16.5">
      <c r="A158" s="71"/>
      <c r="B158" s="71"/>
      <c r="C158" s="71"/>
      <c r="D158" s="71"/>
      <c r="E158" s="72"/>
      <c r="F158" s="73"/>
    </row>
    <row r="159" spans="1:6" s="74" customFormat="1" ht="16.5">
      <c r="A159" s="71"/>
      <c r="B159" s="71"/>
      <c r="C159" s="71"/>
      <c r="D159" s="71"/>
      <c r="E159" s="72"/>
      <c r="F159" s="73"/>
    </row>
    <row r="160" spans="1:6" s="74" customFormat="1" ht="16.5">
      <c r="A160" s="71"/>
      <c r="B160" s="71"/>
      <c r="C160" s="71"/>
      <c r="D160" s="71"/>
      <c r="E160" s="72"/>
      <c r="F160" s="73"/>
    </row>
    <row r="161" spans="1:6" s="74" customFormat="1" ht="16.5">
      <c r="A161" s="71"/>
      <c r="B161" s="71"/>
      <c r="C161" s="71"/>
      <c r="D161" s="71"/>
      <c r="E161" s="72"/>
      <c r="F161" s="73"/>
    </row>
    <row r="162" spans="1:6" s="74" customFormat="1" ht="16.5">
      <c r="A162" s="71"/>
      <c r="B162" s="71"/>
      <c r="C162" s="71"/>
      <c r="D162" s="71"/>
      <c r="E162" s="72"/>
      <c r="F162" s="73"/>
    </row>
    <row r="163" spans="1:6" s="74" customFormat="1" ht="16.5">
      <c r="A163" s="71"/>
      <c r="B163" s="71"/>
      <c r="C163" s="71"/>
      <c r="D163" s="71"/>
      <c r="F163" s="73"/>
    </row>
    <row r="164" spans="1:6" s="74" customFormat="1" ht="16.5">
      <c r="A164" s="71"/>
      <c r="B164" s="71"/>
      <c r="C164" s="71"/>
      <c r="D164" s="71"/>
      <c r="F164" s="73"/>
    </row>
    <row r="165" spans="1:6" s="74" customFormat="1" ht="16.5">
      <c r="A165" s="71"/>
      <c r="B165" s="71"/>
      <c r="C165" s="71"/>
      <c r="D165" s="71"/>
      <c r="F165" s="73"/>
    </row>
    <row r="166" spans="1:6" s="74" customFormat="1" ht="16.5">
      <c r="A166" s="71"/>
      <c r="B166" s="71"/>
      <c r="C166" s="71"/>
      <c r="D166" s="71"/>
      <c r="F166" s="73"/>
    </row>
    <row r="167" spans="1:6" s="74" customFormat="1" ht="16.5">
      <c r="A167" s="71"/>
      <c r="B167" s="71"/>
      <c r="C167" s="71"/>
      <c r="D167" s="71"/>
      <c r="F167" s="73"/>
    </row>
    <row r="168" spans="1:6" s="74" customFormat="1" ht="16.5">
      <c r="A168" s="71"/>
      <c r="B168" s="71"/>
      <c r="C168" s="71"/>
      <c r="D168" s="71"/>
      <c r="F168" s="73"/>
    </row>
    <row r="169" spans="1:6" s="74" customFormat="1" ht="16.5">
      <c r="A169" s="71"/>
      <c r="B169" s="71"/>
      <c r="C169" s="71"/>
      <c r="D169" s="71"/>
      <c r="F169" s="73"/>
    </row>
    <row r="170" spans="1:6" s="74" customFormat="1" ht="16.5">
      <c r="A170" s="71"/>
      <c r="B170" s="71"/>
      <c r="C170" s="71"/>
      <c r="D170" s="71"/>
      <c r="F170" s="73"/>
    </row>
    <row r="171" spans="1:6" s="74" customFormat="1" ht="16.5">
      <c r="A171" s="71"/>
      <c r="B171" s="71"/>
      <c r="C171" s="71"/>
      <c r="D171" s="71"/>
      <c r="F171" s="73"/>
    </row>
    <row r="172" spans="1:6" s="74" customFormat="1" ht="16.5">
      <c r="A172" s="71"/>
      <c r="B172" s="71"/>
      <c r="C172" s="71"/>
      <c r="D172" s="71"/>
      <c r="F172" s="73"/>
    </row>
    <row r="173" spans="1:6" s="74" customFormat="1" ht="16.5">
      <c r="A173" s="71"/>
      <c r="B173" s="71"/>
      <c r="C173" s="71"/>
      <c r="D173" s="71"/>
      <c r="F173" s="73"/>
    </row>
    <row r="174" spans="1:6" s="74" customFormat="1" ht="16.5">
      <c r="A174" s="71"/>
      <c r="B174" s="71"/>
      <c r="C174" s="71"/>
      <c r="D174" s="71"/>
      <c r="F174" s="73"/>
    </row>
    <row r="175" spans="1:6" s="74" customFormat="1" ht="16.5">
      <c r="A175" s="71"/>
      <c r="B175" s="71"/>
      <c r="C175" s="71"/>
      <c r="D175" s="71"/>
      <c r="F175" s="73"/>
    </row>
    <row r="176" spans="1:6" s="74" customFormat="1" ht="16.5">
      <c r="A176" s="71"/>
      <c r="B176" s="71"/>
      <c r="C176" s="71"/>
      <c r="D176" s="71"/>
      <c r="F176" s="73"/>
    </row>
    <row r="177" spans="1:6" s="74" customFormat="1" ht="16.5">
      <c r="A177" s="71"/>
      <c r="B177" s="71"/>
      <c r="C177" s="71"/>
      <c r="D177" s="71"/>
      <c r="F177" s="73"/>
    </row>
    <row r="178" spans="1:6" s="74" customFormat="1" ht="16.5">
      <c r="A178" s="71"/>
      <c r="B178" s="71"/>
      <c r="C178" s="71"/>
      <c r="D178" s="71"/>
      <c r="F178" s="73"/>
    </row>
    <row r="179" spans="1:6" s="74" customFormat="1" ht="16.5">
      <c r="A179" s="71"/>
      <c r="B179" s="71"/>
      <c r="C179" s="71"/>
      <c r="D179" s="71"/>
      <c r="F179" s="73"/>
    </row>
    <row r="180" spans="1:6" s="74" customFormat="1" ht="16.5">
      <c r="A180" s="71"/>
      <c r="B180" s="71"/>
      <c r="C180" s="71"/>
      <c r="D180" s="71"/>
      <c r="F180" s="73"/>
    </row>
    <row r="181" spans="1:6" s="74" customFormat="1" ht="16.5">
      <c r="A181" s="71"/>
      <c r="B181" s="71"/>
      <c r="C181" s="71"/>
      <c r="D181" s="71"/>
      <c r="F181" s="73"/>
    </row>
    <row r="182" spans="1:6" s="74" customFormat="1" ht="16.5">
      <c r="A182" s="71"/>
      <c r="B182" s="71"/>
      <c r="C182" s="71"/>
      <c r="D182" s="71"/>
      <c r="F182" s="73"/>
    </row>
    <row r="183" spans="1:6" s="74" customFormat="1" ht="16.5">
      <c r="A183" s="71"/>
      <c r="B183" s="71"/>
      <c r="C183" s="71"/>
      <c r="D183" s="71"/>
      <c r="F183" s="73"/>
    </row>
    <row r="184" spans="1:6" s="74" customFormat="1" ht="16.5">
      <c r="A184" s="71"/>
      <c r="B184" s="71"/>
      <c r="C184" s="71"/>
      <c r="D184" s="71"/>
      <c r="F184" s="73"/>
    </row>
    <row r="185" spans="1:6" s="74" customFormat="1" ht="16.5">
      <c r="A185" s="71"/>
      <c r="B185" s="71"/>
      <c r="C185" s="71"/>
      <c r="D185" s="71"/>
      <c r="F185" s="73"/>
    </row>
    <row r="186" spans="1:6" s="74" customFormat="1" ht="16.5">
      <c r="A186" s="71"/>
      <c r="B186" s="71"/>
      <c r="C186" s="71"/>
      <c r="D186" s="71"/>
      <c r="F186" s="73"/>
    </row>
    <row r="187" spans="1:6" s="74" customFormat="1" ht="16.5">
      <c r="A187" s="71"/>
      <c r="B187" s="71"/>
      <c r="C187" s="71"/>
      <c r="D187" s="71"/>
      <c r="F187" s="73"/>
    </row>
    <row r="188" spans="1:6" s="74" customFormat="1" ht="16.5">
      <c r="A188" s="71"/>
      <c r="B188" s="71"/>
      <c r="C188" s="71"/>
      <c r="D188" s="71"/>
      <c r="F188" s="73"/>
    </row>
    <row r="189" spans="1:6" s="74" customFormat="1" ht="16.5">
      <c r="A189" s="71"/>
      <c r="B189" s="71"/>
      <c r="C189" s="71"/>
      <c r="D189" s="71"/>
      <c r="F189" s="73"/>
    </row>
    <row r="190" spans="1:6" s="74" customFormat="1" ht="16.5">
      <c r="A190" s="71"/>
      <c r="B190" s="71"/>
      <c r="C190" s="71"/>
      <c r="D190" s="71"/>
      <c r="F190" s="73"/>
    </row>
    <row r="191" spans="1:6" s="74" customFormat="1" ht="16.5">
      <c r="A191" s="71"/>
      <c r="B191" s="71"/>
      <c r="C191" s="71"/>
      <c r="D191" s="71"/>
      <c r="F191" s="73"/>
    </row>
    <row r="192" spans="1:6" s="74" customFormat="1" ht="16.5">
      <c r="A192" s="71"/>
      <c r="B192" s="71"/>
      <c r="C192" s="71"/>
      <c r="D192" s="71"/>
      <c r="F192" s="73"/>
    </row>
    <row r="193" spans="1:6" s="74" customFormat="1" ht="16.5">
      <c r="A193" s="71"/>
      <c r="B193" s="71"/>
      <c r="C193" s="71"/>
      <c r="D193" s="71"/>
      <c r="F193" s="73"/>
    </row>
    <row r="194" spans="1:6" s="74" customFormat="1" ht="16.5">
      <c r="A194" s="71"/>
      <c r="B194" s="71"/>
      <c r="C194" s="71"/>
      <c r="D194" s="71"/>
      <c r="F194" s="73"/>
    </row>
    <row r="195" spans="1:6" s="74" customFormat="1" ht="16.5">
      <c r="A195" s="71"/>
      <c r="B195" s="71"/>
      <c r="C195" s="71"/>
      <c r="D195" s="71"/>
      <c r="F195" s="73"/>
    </row>
    <row r="196" spans="1:6" s="74" customFormat="1" ht="16.5">
      <c r="A196" s="71"/>
      <c r="B196" s="71"/>
      <c r="C196" s="71"/>
      <c r="D196" s="71"/>
      <c r="F196" s="73"/>
    </row>
    <row r="197" spans="1:6" s="74" customFormat="1" ht="16.5">
      <c r="A197" s="71"/>
      <c r="B197" s="71"/>
      <c r="C197" s="71"/>
      <c r="D197" s="71"/>
      <c r="F197" s="73"/>
    </row>
    <row r="198" spans="1:6" s="74" customFormat="1" ht="16.5">
      <c r="A198" s="71"/>
      <c r="B198" s="71"/>
      <c r="C198" s="71"/>
      <c r="D198" s="71"/>
      <c r="F198" s="73"/>
    </row>
    <row r="199" spans="1:6" s="74" customFormat="1" ht="16.5">
      <c r="A199" s="71"/>
      <c r="B199" s="71"/>
      <c r="C199" s="71"/>
      <c r="D199" s="71"/>
      <c r="F199" s="73"/>
    </row>
    <row r="200" spans="1:6" s="74" customFormat="1" ht="16.5">
      <c r="A200" s="71"/>
      <c r="B200" s="71"/>
      <c r="C200" s="71"/>
      <c r="D200" s="71"/>
      <c r="F200" s="73"/>
    </row>
    <row r="201" spans="1:6" s="74" customFormat="1" ht="16.5">
      <c r="A201" s="71"/>
      <c r="B201" s="71"/>
      <c r="C201" s="71"/>
      <c r="D201" s="71"/>
      <c r="F201" s="73"/>
    </row>
    <row r="202" spans="1:6" s="74" customFormat="1" ht="16.5">
      <c r="A202" s="71"/>
      <c r="B202" s="71"/>
      <c r="C202" s="71"/>
      <c r="D202" s="71"/>
      <c r="F202" s="73"/>
    </row>
    <row r="203" spans="1:6" s="74" customFormat="1" ht="16.5">
      <c r="A203" s="71"/>
      <c r="B203" s="71"/>
      <c r="C203" s="71"/>
      <c r="D203" s="71"/>
      <c r="F203" s="73"/>
    </row>
    <row r="204" spans="1:6" s="74" customFormat="1" ht="16.5">
      <c r="A204" s="71"/>
      <c r="B204" s="71"/>
      <c r="C204" s="71"/>
      <c r="D204" s="71"/>
      <c r="F204" s="73"/>
    </row>
  </sheetData>
  <mergeCells count="4">
    <mergeCell ref="A4:E4"/>
    <mergeCell ref="F4:F5"/>
    <mergeCell ref="G4:G5"/>
    <mergeCell ref="E3:F3"/>
  </mergeCells>
  <printOptions horizontalCentered="1"/>
  <pageMargins left="0" right="0" top="0.7086614173228347" bottom="0.7874015748031497" header="0.5905511811023623" footer="0.7086614173228347"/>
  <pageSetup horizontalDpi="600" verticalDpi="600" orientation="portrait" paperSize="9" scale="95" r:id="rId1"/>
  <headerFooter alignWithMargins="0">
    <oddHeader>&amp;L&amp;"Times New Roman,標準"
-
&amp;R&amp;"Times New Roman,標準"
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2003-07-01T09:20:05Z</dcterms:created>
  <dcterms:modified xsi:type="dcterms:W3CDTF">2003-07-01T09:20:15Z</dcterms:modified>
  <cp:category/>
  <cp:version/>
  <cp:contentType/>
  <cp:contentStatus/>
</cp:coreProperties>
</file>