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業務計畫" sheetId="1" r:id="rId1"/>
  </sheets>
  <definedNames/>
  <calcPr fullCalcOnLoad="1"/>
</workbook>
</file>

<file path=xl/sharedStrings.xml><?xml version="1.0" encoding="utf-8"?>
<sst xmlns="http://schemas.openxmlformats.org/spreadsheetml/2006/main" count="294" uniqueCount="150">
  <si>
    <t>主要業務計畫執行情形分析表</t>
  </si>
  <si>
    <t>──────────────</t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</si>
  <si>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二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度</t>
    </r>
  </si>
  <si>
    <t>項                  目</t>
  </si>
  <si>
    <t>單位</t>
  </si>
  <si>
    <t>預算數</t>
  </si>
  <si>
    <t>決算數</t>
  </si>
  <si>
    <t>比較增(＋)減(－)</t>
  </si>
  <si>
    <t>增減數</t>
  </si>
  <si>
    <t>％</t>
  </si>
  <si>
    <t>中美經濟社會發展基金</t>
  </si>
  <si>
    <t xml:space="preserve"> </t>
  </si>
  <si>
    <t></t>
  </si>
  <si>
    <t>貸款計畫</t>
  </si>
  <si>
    <t>千元</t>
  </si>
  <si>
    <t></t>
  </si>
  <si>
    <t>補助款計畫</t>
  </si>
  <si>
    <t>營建建設基金</t>
  </si>
  <si>
    <t>貸款計畫</t>
  </si>
  <si>
    <t>補助人民貸款自購住宅利息差額</t>
  </si>
  <si>
    <t></t>
  </si>
  <si>
    <t>土地開發</t>
  </si>
  <si>
    <t></t>
  </si>
  <si>
    <t>建造道路工程</t>
  </si>
  <si>
    <t></t>
  </si>
  <si>
    <t>代辦工程</t>
  </si>
  <si>
    <t></t>
  </si>
  <si>
    <t>國家公園服務</t>
  </si>
  <si>
    <t>公共造產基金</t>
  </si>
  <si>
    <t>公共造產貸款</t>
  </si>
  <si>
    <t>國軍生產及服務作業基金</t>
  </si>
  <si>
    <t>門診病患醫療</t>
  </si>
  <si>
    <t>人次</t>
  </si>
  <si>
    <t>住院病患醫療</t>
  </si>
  <si>
    <t>人日</t>
  </si>
  <si>
    <t>一般手工產品</t>
  </si>
  <si>
    <r>
      <t xml:space="preserve"> </t>
    </r>
    <r>
      <rPr>
        <sz val="11"/>
        <rFont val="華康中明體"/>
        <family val="3"/>
      </rPr>
      <t>件</t>
    </r>
  </si>
  <si>
    <t>研究發展計畫</t>
  </si>
  <si>
    <r>
      <t xml:space="preserve"> </t>
    </r>
    <r>
      <rPr>
        <sz val="11"/>
        <rFont val="華康中明體"/>
        <family val="3"/>
      </rPr>
      <t>項</t>
    </r>
  </si>
  <si>
    <t>兵工類產品</t>
  </si>
  <si>
    <t>國軍休閒設施服務</t>
  </si>
  <si>
    <t></t>
  </si>
  <si>
    <t>福利品及副食品</t>
  </si>
  <si>
    <t>項</t>
  </si>
  <si>
    <t></t>
  </si>
  <si>
    <t>報刊發行業務</t>
  </si>
  <si>
    <t>份</t>
  </si>
  <si>
    <t></t>
  </si>
  <si>
    <t>代辦軍人儲蓄業務</t>
  </si>
  <si>
    <t>國軍官兵購置住宅貸款基金</t>
  </si>
  <si>
    <t>老舊眷村重建墊款</t>
  </si>
  <si>
    <t>戶</t>
  </si>
  <si>
    <t>輔助有眷無舍官兵貸款</t>
  </si>
  <si>
    <t>國軍老舊眷村改建基金</t>
  </si>
  <si>
    <t>預計輔導眷戶遷購國（眷）宅或市場成屋戶數</t>
  </si>
  <si>
    <t>戶</t>
  </si>
  <si>
    <t>行政院開發基金</t>
  </si>
  <si>
    <t>投資計畫</t>
  </si>
  <si>
    <t>一般貸款計畫</t>
  </si>
  <si>
    <t></t>
  </si>
  <si>
    <t>委託金融機構出資辦理之貸款計畫</t>
  </si>
  <si>
    <t>地方建設基金</t>
  </si>
  <si>
    <t>公用事業貸款</t>
  </si>
  <si>
    <t>公共建設貸款</t>
  </si>
  <si>
    <t>實施平均地權貸款</t>
  </si>
  <si>
    <t></t>
  </si>
  <si>
    <t>教育建設貸款</t>
  </si>
  <si>
    <t></t>
  </si>
  <si>
    <t>其他建設貸款</t>
  </si>
  <si>
    <t>國立中正文化中心作業基金</t>
  </si>
  <si>
    <t>節目製作與演出</t>
  </si>
  <si>
    <t>場</t>
  </si>
  <si>
    <t>藝術教育之推廣</t>
  </si>
  <si>
    <t>演藝研究與出版</t>
  </si>
  <si>
    <t>本</t>
  </si>
  <si>
    <t>國立大學校院校務基金（彙總）</t>
  </si>
  <si>
    <t>教學訓練</t>
  </si>
  <si>
    <t>學生人數</t>
  </si>
  <si>
    <t>國立臺灣大學附設醫院作業基金</t>
  </si>
  <si>
    <t></t>
  </si>
  <si>
    <t></t>
  </si>
  <si>
    <t>其他醫療服務</t>
  </si>
  <si>
    <t>國立成功大學附設醫院作業基金</t>
  </si>
  <si>
    <t>國立臺北護理學院附設醫院作業基金</t>
  </si>
  <si>
    <t>法務部監所作業基金</t>
  </si>
  <si>
    <t>電子科</t>
  </si>
  <si>
    <t>件</t>
  </si>
  <si>
    <t>電器科</t>
  </si>
  <si>
    <t>藝品科</t>
  </si>
  <si>
    <t>紙品科</t>
  </si>
  <si>
    <t>其他科</t>
  </si>
  <si>
    <t>經濟作業基金</t>
  </si>
  <si>
    <t>投資工業區土地出租計畫</t>
  </si>
  <si>
    <t>倉儲運輸</t>
  </si>
  <si>
    <t>公噸</t>
  </si>
  <si>
    <t>污水處理營運</t>
  </si>
  <si>
    <t>立方公尺</t>
  </si>
  <si>
    <t>水資源作業基金</t>
  </si>
  <si>
    <t>發電</t>
  </si>
  <si>
    <t>度</t>
  </si>
  <si>
    <t>給水</t>
  </si>
  <si>
    <t>立方公尺</t>
  </si>
  <si>
    <t>灌溉</t>
  </si>
  <si>
    <t>公頃</t>
  </si>
  <si>
    <t>觀光</t>
  </si>
  <si>
    <t>交通作業基金</t>
  </si>
  <si>
    <t>機場旅客服務</t>
  </si>
  <si>
    <t>導航設備服務</t>
  </si>
  <si>
    <t>小時</t>
  </si>
  <si>
    <t>高速公路車輛通行管理</t>
  </si>
  <si>
    <t>輛次</t>
  </si>
  <si>
    <t>補助風景區公共設施</t>
  </si>
  <si>
    <t>高速鐵路車站特定區區段徵收</t>
  </si>
  <si>
    <t></t>
  </si>
  <si>
    <t>補助高速鐵路車站聯外道路系統改善</t>
  </si>
  <si>
    <t>國軍退除役官兵安置基金</t>
  </si>
  <si>
    <t>榮民職業訓練及介紹</t>
  </si>
  <si>
    <t>提供農業及工業產品</t>
  </si>
  <si>
    <t>技術及勞務服務</t>
  </si>
  <si>
    <t>榮民醫療作業基金</t>
  </si>
  <si>
    <t>科學工業園區管理局作業基金</t>
  </si>
  <si>
    <t>倉儲運輸</t>
  </si>
  <si>
    <t>公斤</t>
  </si>
  <si>
    <t>污水處理</t>
  </si>
  <si>
    <t>出租資產業務</t>
  </si>
  <si>
    <t>平方公尺</t>
  </si>
  <si>
    <t>農業作業基金</t>
  </si>
  <si>
    <t>農畜產品供銷</t>
  </si>
  <si>
    <t>千元</t>
  </si>
  <si>
    <t>農業貸款計畫</t>
  </si>
  <si>
    <t>森林遊樂區及鐵路運輸營運計畫</t>
  </si>
  <si>
    <t>醫療藥品基金</t>
  </si>
  <si>
    <t>管制藥品管理局製藥工廠作業基金</t>
  </si>
  <si>
    <r>
      <t>鹽酸碼啡注射液</t>
    </r>
    <r>
      <rPr>
        <sz val="11"/>
        <rFont val="Times New Roman"/>
        <family val="1"/>
      </rPr>
      <t>10</t>
    </r>
    <r>
      <rPr>
        <sz val="11"/>
        <rFont val="華康中明體"/>
        <family val="3"/>
      </rPr>
      <t>公絲</t>
    </r>
  </si>
  <si>
    <t>支</t>
  </si>
  <si>
    <r>
      <t>鹽酸配西汀注射液</t>
    </r>
    <r>
      <rPr>
        <sz val="11"/>
        <rFont val="Times New Roman"/>
        <family val="1"/>
      </rPr>
      <t>50</t>
    </r>
    <r>
      <rPr>
        <sz val="11"/>
        <rFont val="華康中明體"/>
        <family val="3"/>
      </rPr>
      <t>公絲</t>
    </r>
  </si>
  <si>
    <t>中央公務人員購置住宅貸款基金</t>
  </si>
  <si>
    <t>輔購住宅</t>
  </si>
  <si>
    <t>自購住宅貸款</t>
  </si>
  <si>
    <t>故宮文物藝術發展基金</t>
  </si>
  <si>
    <t>書籍</t>
  </si>
  <si>
    <r>
      <t xml:space="preserve"> </t>
    </r>
    <r>
      <rPr>
        <sz val="11"/>
        <rFont val="華康中明體"/>
        <family val="3"/>
      </rPr>
      <t>本</t>
    </r>
  </si>
  <si>
    <t>文物仿製品</t>
  </si>
  <si>
    <t>各項藝術紀念品</t>
  </si>
  <si>
    <t>文物收購</t>
  </si>
  <si>
    <t>原住民族綜合發展基金</t>
  </si>
  <si>
    <t>原住民經濟產業及青年創業貸款業務</t>
  </si>
  <si>
    <t>原住民建購、修繕住宅貸款信用保證業務</t>
  </si>
  <si>
    <t>原住民經濟產業貸款信用保證業務</t>
  </si>
  <si>
    <t>促進原住民就業輔導、獎勵業務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</si>
</sst>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#,##0_);_(* &quot;…&quot;_);_(@_)"/>
    <numFmt numFmtId="177" formatCode="_(&quot; +&quot;* #,##0_);_(&quot;–&quot;* #,##0_);_(* &quot;…&quot;_);_(@_)"/>
    <numFmt numFmtId="178" formatCode="_(* #,##0.00_);_(* #,##0.00_);_(* &quot;…&quot;_);_(@_)"/>
    <numFmt numFmtId="179" formatCode="_(* #,##0_);_(* \(#,##0\);_(* &quot;-&quot;_);_(@_)"/>
  </numFmts>
  <fonts count="21">
    <font>
      <sz val="12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sz val="6"/>
      <name val="細明體"/>
      <family val="3"/>
    </font>
    <font>
      <b/>
      <sz val="21"/>
      <name val="華康粗明體"/>
      <family val="3"/>
    </font>
    <font>
      <sz val="18"/>
      <color indexed="12"/>
      <name val="新細明體"/>
      <family val="1"/>
    </font>
    <font>
      <b/>
      <sz val="21"/>
      <name val="新細明體"/>
      <family val="1"/>
    </font>
    <font>
      <b/>
      <sz val="12"/>
      <name val="華康粗明體"/>
      <family val="3"/>
    </font>
    <font>
      <b/>
      <sz val="12"/>
      <name val="Times New Roman"/>
      <family val="1"/>
    </font>
    <font>
      <b/>
      <sz val="11"/>
      <name val="華康粗明體"/>
      <family val="3"/>
    </font>
    <font>
      <b/>
      <sz val="12"/>
      <name val="Courier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1"/>
      <name val="華康中明體"/>
      <family val="3"/>
    </font>
    <font>
      <sz val="12"/>
      <name val="Courier"/>
      <family val="3"/>
    </font>
    <font>
      <sz val="12"/>
      <name val="Times New Roman"/>
      <family val="1"/>
    </font>
    <font>
      <sz val="11"/>
      <name val="Courier"/>
      <family val="3"/>
    </font>
    <font>
      <sz val="10"/>
      <name val="華康中明體"/>
      <family val="3"/>
    </font>
    <font>
      <sz val="12"/>
      <name val="細明體"/>
      <family val="3"/>
    </font>
    <font>
      <sz val="11"/>
      <name val="細明體"/>
      <family val="3"/>
    </font>
    <font>
      <sz val="10"/>
      <name val="Courier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3" fontId="1" fillId="2" borderId="0" xfId="0" applyNumberFormat="1" applyFont="1" applyFill="1" applyAlignment="1" applyProtection="1">
      <alignment horizontal="left"/>
      <protection locked="0"/>
    </xf>
    <xf numFmtId="3" fontId="1" fillId="2" borderId="0" xfId="0" applyNumberFormat="1" applyFont="1" applyFill="1" applyAlignment="1" applyProtection="1">
      <alignment/>
      <protection locked="0"/>
    </xf>
    <xf numFmtId="3" fontId="3" fillId="2" borderId="0" xfId="0" applyNumberFormat="1" applyFont="1" applyFill="1" applyAlignment="1" applyProtection="1">
      <alignment/>
      <protection locked="0"/>
    </xf>
    <xf numFmtId="3" fontId="1" fillId="2" borderId="0" xfId="0" applyNumberFormat="1" applyFont="1" applyFill="1" applyAlignment="1" applyProtection="1">
      <alignment horizontal="right"/>
      <protection locked="0"/>
    </xf>
    <xf numFmtId="176" fontId="1" fillId="2" borderId="0" xfId="0" applyNumberFormat="1" applyFont="1" applyFill="1" applyAlignment="1" applyProtection="1">
      <alignment/>
      <protection locked="0"/>
    </xf>
    <xf numFmtId="177" fontId="1" fillId="2" borderId="0" xfId="0" applyNumberFormat="1" applyFont="1" applyFill="1" applyBorder="1" applyAlignment="1" applyProtection="1">
      <alignment/>
      <protection locked="0"/>
    </xf>
    <xf numFmtId="178" fontId="1" fillId="2" borderId="0" xfId="0" applyNumberFormat="1" applyFont="1" applyFill="1" applyAlignment="1" applyProtection="1">
      <alignment/>
      <protection locked="0"/>
    </xf>
    <xf numFmtId="3" fontId="1" fillId="2" borderId="0" xfId="0" applyNumberFormat="1" applyFont="1" applyFill="1" applyBorder="1" applyAlignment="1" applyProtection="1">
      <alignment/>
      <protection locked="0"/>
    </xf>
    <xf numFmtId="41" fontId="4" fillId="2" borderId="0" xfId="17" applyFont="1" applyFill="1" applyBorder="1" applyAlignment="1" applyProtection="1">
      <alignment/>
      <protection locked="0"/>
    </xf>
    <xf numFmtId="41" fontId="6" fillId="2" borderId="0" xfId="17" applyFon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9" fillId="2" borderId="1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locked="0"/>
    </xf>
    <xf numFmtId="177" fontId="9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9" fillId="2" borderId="1" xfId="0" applyNumberFormat="1" applyFont="1" applyFill="1" applyBorder="1" applyAlignment="1" applyProtection="1">
      <alignment horizontal="centerContinuous" vertical="center"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9" fillId="2" borderId="4" xfId="0" applyFont="1" applyFill="1" applyBorder="1" applyAlignment="1" applyProtection="1">
      <alignment/>
      <protection locked="0"/>
    </xf>
    <xf numFmtId="0" fontId="3" fillId="2" borderId="5" xfId="0" applyFont="1" applyFill="1" applyBorder="1" applyAlignment="1" applyProtection="1" quotePrefix="1">
      <alignment vertical="top"/>
      <protection locked="0"/>
    </xf>
    <xf numFmtId="177" fontId="9" fillId="2" borderId="6" xfId="0" applyNumberFormat="1" applyFont="1" applyFill="1" applyBorder="1" applyAlignment="1" applyProtection="1" quotePrefix="1">
      <alignment horizontal="center" vertical="center"/>
      <protection locked="0"/>
    </xf>
    <xf numFmtId="178" fontId="9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distributed" wrapText="1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9" fillId="2" borderId="8" xfId="0" applyFont="1" applyFill="1" applyBorder="1" applyAlignment="1" applyProtection="1">
      <alignment horizontal="center" vertical="top"/>
      <protection locked="0"/>
    </xf>
    <xf numFmtId="176" fontId="9" fillId="2" borderId="9" xfId="0" applyNumberFormat="1" applyFont="1" applyFill="1" applyBorder="1" applyAlignment="1" applyProtection="1">
      <alignment vertical="top"/>
      <protection locked="0"/>
    </xf>
    <xf numFmtId="177" fontId="9" fillId="2" borderId="9" xfId="0" applyNumberFormat="1" applyFont="1" applyFill="1" applyBorder="1" applyAlignment="1" applyProtection="1">
      <alignment vertical="top"/>
      <protection locked="0"/>
    </xf>
    <xf numFmtId="178" fontId="9" fillId="2" borderId="0" xfId="0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2" fillId="2" borderId="0" xfId="0" applyFont="1" applyFill="1" applyBorder="1" applyAlignment="1" applyProtection="1">
      <alignment vertical="top"/>
      <protection locked="0"/>
    </xf>
    <xf numFmtId="0" fontId="13" fillId="2" borderId="0" xfId="0" applyFont="1" applyFill="1" applyBorder="1" applyAlignment="1" applyProtection="1">
      <alignment horizontal="distributed" vertical="top"/>
      <protection locked="0"/>
    </xf>
    <xf numFmtId="0" fontId="3" fillId="2" borderId="9" xfId="0" applyFont="1" applyFill="1" applyBorder="1" applyAlignment="1" applyProtection="1" quotePrefix="1">
      <alignment vertical="top"/>
      <protection locked="0"/>
    </xf>
    <xf numFmtId="0" fontId="13" fillId="2" borderId="8" xfId="0" applyFont="1" applyFill="1" applyBorder="1" applyAlignment="1" applyProtection="1">
      <alignment horizontal="center" vertical="top"/>
      <protection locked="0"/>
    </xf>
    <xf numFmtId="176" fontId="1" fillId="0" borderId="9" xfId="0" applyNumberFormat="1" applyFont="1" applyBorder="1" applyAlignment="1" applyProtection="1">
      <alignment vertical="top"/>
      <protection locked="0"/>
    </xf>
    <xf numFmtId="177" fontId="1" fillId="0" borderId="9" xfId="15" applyNumberFormat="1" applyFont="1" applyBorder="1" applyAlignment="1" applyProtection="1">
      <alignment vertical="top"/>
      <protection/>
    </xf>
    <xf numFmtId="178" fontId="1" fillId="2" borderId="0" xfId="0" applyNumberFormat="1" applyFont="1" applyFill="1" applyBorder="1" applyAlignment="1" applyProtection="1">
      <alignment vertical="top"/>
      <protection/>
    </xf>
    <xf numFmtId="0" fontId="16" fillId="2" borderId="0" xfId="0" applyFont="1" applyFill="1" applyBorder="1" applyAlignment="1" applyProtection="1">
      <alignment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 quotePrefix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 quotePrefix="1">
      <alignment vertical="top"/>
      <protection locked="0"/>
    </xf>
    <xf numFmtId="0" fontId="9" fillId="2" borderId="11" xfId="0" applyFont="1" applyFill="1" applyBorder="1" applyAlignment="1" applyProtection="1">
      <alignment horizontal="center" vertical="top"/>
      <protection locked="0"/>
    </xf>
    <xf numFmtId="176" fontId="1" fillId="0" borderId="10" xfId="0" applyNumberFormat="1" applyFont="1" applyBorder="1" applyAlignment="1" applyProtection="1">
      <alignment vertical="top"/>
      <protection locked="0"/>
    </xf>
    <xf numFmtId="177" fontId="1" fillId="0" borderId="10" xfId="15" applyNumberFormat="1" applyFont="1" applyBorder="1" applyAlignment="1" applyProtection="1">
      <alignment vertical="top"/>
      <protection/>
    </xf>
    <xf numFmtId="178" fontId="1" fillId="2" borderId="12" xfId="0" applyNumberFormat="1" applyFont="1" applyFill="1" applyBorder="1" applyAlignment="1" applyProtection="1">
      <alignment vertical="top"/>
      <protection/>
    </xf>
    <xf numFmtId="0" fontId="16" fillId="2" borderId="0" xfId="0" applyFont="1" applyFill="1" applyBorder="1" applyAlignment="1" applyProtection="1">
      <alignment vertical="top"/>
      <protection locked="0"/>
    </xf>
    <xf numFmtId="0" fontId="17" fillId="2" borderId="8" xfId="0" applyFont="1" applyFill="1" applyBorder="1" applyAlignment="1" applyProtection="1">
      <alignment horizontal="center" vertical="top"/>
      <protection locked="0"/>
    </xf>
    <xf numFmtId="0" fontId="9" fillId="2" borderId="0" xfId="0" applyFont="1" applyFill="1" applyBorder="1" applyAlignment="1" applyProtection="1">
      <alignment vertical="top"/>
      <protection locked="0"/>
    </xf>
    <xf numFmtId="176" fontId="1" fillId="0" borderId="8" xfId="0" applyNumberFormat="1" applyFont="1" applyBorder="1" applyAlignment="1" applyProtection="1">
      <alignment vertical="top"/>
      <protection locked="0"/>
    </xf>
    <xf numFmtId="0" fontId="13" fillId="2" borderId="11" xfId="0" applyFont="1" applyFill="1" applyBorder="1" applyAlignment="1" applyProtection="1" quotePrefix="1">
      <alignment horizontal="center" vertical="top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17" fillId="2" borderId="8" xfId="0" applyFont="1" applyFill="1" applyBorder="1" applyAlignment="1" applyProtection="1" quotePrefix="1">
      <alignment horizontal="center" vertical="top"/>
      <protection locked="0"/>
    </xf>
    <xf numFmtId="0" fontId="11" fillId="2" borderId="12" xfId="0" applyFont="1" applyFill="1" applyBorder="1" applyAlignment="1" applyProtection="1">
      <alignment vertical="top"/>
      <protection locked="0"/>
    </xf>
    <xf numFmtId="0" fontId="12" fillId="2" borderId="12" xfId="0" applyFont="1" applyFill="1" applyBorder="1" applyAlignment="1" applyProtection="1">
      <alignment vertical="top"/>
      <protection locked="0"/>
    </xf>
    <xf numFmtId="0" fontId="3" fillId="2" borderId="9" xfId="0" applyFont="1" applyFill="1" applyBorder="1" applyAlignment="1" applyProtection="1" quotePrefix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horizontal="right" vertical="top"/>
      <protection locked="0"/>
    </xf>
    <xf numFmtId="0" fontId="19" fillId="2" borderId="8" xfId="0" applyFont="1" applyFill="1" applyBorder="1" applyAlignment="1" applyProtection="1">
      <alignment horizontal="center" vertical="top"/>
      <protection locked="0"/>
    </xf>
    <xf numFmtId="0" fontId="13" fillId="2" borderId="11" xfId="0" applyFont="1" applyFill="1" applyBorder="1" applyAlignment="1" applyProtection="1">
      <alignment horizontal="center" vertical="top"/>
      <protection locked="0"/>
    </xf>
    <xf numFmtId="0" fontId="13" fillId="2" borderId="12" xfId="0" applyFont="1" applyFill="1" applyBorder="1" applyAlignment="1" applyProtection="1" quotePrefix="1">
      <alignment horizontal="distributed" vertical="top"/>
      <protection locked="0"/>
    </xf>
    <xf numFmtId="49" fontId="4" fillId="2" borderId="0" xfId="17" applyNumberFormat="1" applyFont="1" applyFill="1" applyAlignment="1" applyProtection="1">
      <alignment horizont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 quotePrefix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9" fillId="2" borderId="13" xfId="0" applyFont="1" applyFill="1" applyBorder="1" applyAlignment="1" applyProtection="1" quotePrefix="1">
      <alignment horizontal="distributed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 quotePrefix="1">
      <alignment horizontal="distributed" vertical="top" wrapText="1"/>
      <protection locked="0"/>
    </xf>
    <xf numFmtId="0" fontId="10" fillId="2" borderId="0" xfId="0" applyFont="1" applyFill="1" applyBorder="1" applyAlignment="1" applyProtection="1">
      <alignment horizontal="distributed" vertical="top" wrapText="1"/>
      <protection locked="0"/>
    </xf>
    <xf numFmtId="0" fontId="10" fillId="2" borderId="0" xfId="0" applyFont="1" applyFill="1" applyBorder="1" applyAlignment="1" applyProtection="1">
      <alignment horizontal="distributed" wrapText="1"/>
      <protection locked="0"/>
    </xf>
    <xf numFmtId="0" fontId="13" fillId="2" borderId="0" xfId="0" applyFont="1" applyFill="1" applyBorder="1" applyAlignment="1" applyProtection="1">
      <alignment horizontal="distributed" vertical="top"/>
      <protection locked="0"/>
    </xf>
    <xf numFmtId="0" fontId="14" fillId="2" borderId="0" xfId="0" applyFont="1" applyFill="1" applyAlignment="1" applyProtection="1">
      <alignment horizontal="distributed" vertical="top"/>
      <protection locked="0"/>
    </xf>
    <xf numFmtId="0" fontId="14" fillId="2" borderId="0" xfId="0" applyFont="1" applyFill="1" applyBorder="1" applyAlignment="1" applyProtection="1">
      <alignment horizontal="distributed" vertical="top"/>
      <protection locked="0"/>
    </xf>
    <xf numFmtId="0" fontId="16" fillId="2" borderId="0" xfId="0" applyFont="1" applyFill="1" applyBorder="1" applyAlignment="1" applyProtection="1">
      <alignment horizontal="distributed" vertical="top"/>
      <protection locked="0"/>
    </xf>
    <xf numFmtId="0" fontId="13" fillId="2" borderId="0" xfId="0" applyFont="1" applyFill="1" applyBorder="1" applyAlignment="1" applyProtection="1" quotePrefix="1">
      <alignment horizontal="distributed" vertical="top"/>
      <protection locked="0"/>
    </xf>
    <xf numFmtId="0" fontId="14" fillId="2" borderId="9" xfId="0" applyFont="1" applyFill="1" applyBorder="1" applyAlignment="1" applyProtection="1">
      <alignment horizontal="distributed" vertical="top"/>
      <protection locked="0"/>
    </xf>
    <xf numFmtId="0" fontId="9" fillId="2" borderId="12" xfId="0" applyFont="1" applyFill="1" applyBorder="1" applyAlignment="1" applyProtection="1" quotePrefix="1">
      <alignment horizontal="distributed" vertical="top" wrapText="1"/>
      <protection locked="0"/>
    </xf>
    <xf numFmtId="0" fontId="10" fillId="2" borderId="12" xfId="0" applyFont="1" applyFill="1" applyBorder="1" applyAlignment="1" applyProtection="1">
      <alignment horizontal="distributed" vertical="top" wrapText="1"/>
      <protection locked="0"/>
    </xf>
    <xf numFmtId="0" fontId="10" fillId="2" borderId="12" xfId="0" applyFont="1" applyFill="1" applyBorder="1" applyAlignment="1" applyProtection="1">
      <alignment horizontal="distributed" wrapText="1"/>
      <protection locked="0"/>
    </xf>
    <xf numFmtId="0" fontId="14" fillId="2" borderId="12" xfId="0" applyFont="1" applyFill="1" applyBorder="1" applyAlignment="1" applyProtection="1">
      <alignment horizontal="distributed" vertical="top"/>
      <protection locked="0"/>
    </xf>
    <xf numFmtId="0" fontId="18" fillId="2" borderId="0" xfId="0" applyFont="1" applyFill="1" applyBorder="1" applyAlignment="1" applyProtection="1">
      <alignment horizontal="distributed" vertical="top"/>
      <protection locked="0"/>
    </xf>
    <xf numFmtId="0" fontId="18" fillId="2" borderId="0" xfId="0" applyFont="1" applyFill="1" applyAlignment="1" applyProtection="1">
      <alignment horizontal="distributed" vertical="top"/>
      <protection locked="0"/>
    </xf>
    <xf numFmtId="0" fontId="17" fillId="2" borderId="0" xfId="0" applyFont="1" applyFill="1" applyBorder="1" applyAlignment="1" applyProtection="1">
      <alignment horizontal="distributed" vertical="top"/>
      <protection locked="0"/>
    </xf>
    <xf numFmtId="0" fontId="20" fillId="2" borderId="0" xfId="0" applyFont="1" applyFill="1" applyBorder="1" applyAlignment="1" applyProtection="1">
      <alignment horizontal="distributed" vertical="top"/>
      <protection locked="0"/>
    </xf>
    <xf numFmtId="0" fontId="17" fillId="2" borderId="12" xfId="0" applyFont="1" applyFill="1" applyBorder="1" applyAlignment="1" applyProtection="1">
      <alignment horizontal="distributed" vertical="top"/>
      <protection locked="0"/>
    </xf>
    <xf numFmtId="0" fontId="20" fillId="2" borderId="12" xfId="0" applyFont="1" applyFill="1" applyBorder="1" applyAlignment="1" applyProtection="1">
      <alignment horizontal="distributed" vertical="top"/>
      <protection locked="0"/>
    </xf>
  </cellXfs>
  <cellStyles count="7">
    <cellStyle name="Normal" xfId="0"/>
    <cellStyle name="一般_現金流量綜計表(政事)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2.875" style="0" customWidth="1"/>
    <col min="2" max="2" width="5.00390625" style="0" customWidth="1"/>
    <col min="3" max="3" width="2.50390625" style="0" customWidth="1"/>
    <col min="4" max="4" width="9.375" style="0" customWidth="1"/>
    <col min="5" max="5" width="0.875" style="0" customWidth="1"/>
    <col min="7" max="9" width="14.25390625" style="0" bestFit="1" customWidth="1"/>
  </cols>
  <sheetData>
    <row r="1" spans="1:10" s="8" customFormat="1" ht="16.5" customHeight="1">
      <c r="A1" s="1"/>
      <c r="B1" s="1"/>
      <c r="C1" s="2"/>
      <c r="D1" s="2"/>
      <c r="E1" s="3"/>
      <c r="F1" s="4"/>
      <c r="G1" s="2"/>
      <c r="H1" s="5"/>
      <c r="I1" s="6"/>
      <c r="J1" s="7"/>
    </row>
    <row r="2" spans="1:10" s="9" customFormat="1" ht="27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0" customFormat="1" ht="9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11" customFormat="1" ht="27" customHeight="1" thickBot="1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16" customFormat="1" ht="21" customHeight="1">
      <c r="A5" s="12"/>
      <c r="B5" s="12"/>
      <c r="C5" s="64" t="s">
        <v>3</v>
      </c>
      <c r="D5" s="65"/>
      <c r="E5" s="13"/>
      <c r="F5" s="67" t="s">
        <v>4</v>
      </c>
      <c r="G5" s="67" t="s">
        <v>5</v>
      </c>
      <c r="H5" s="67" t="s">
        <v>6</v>
      </c>
      <c r="I5" s="14" t="s">
        <v>7</v>
      </c>
      <c r="J5" s="15"/>
    </row>
    <row r="6" spans="3:10" s="17" customFormat="1" ht="21" customHeight="1">
      <c r="C6" s="66"/>
      <c r="D6" s="66"/>
      <c r="E6" s="18"/>
      <c r="F6" s="68"/>
      <c r="G6" s="68"/>
      <c r="H6" s="68"/>
      <c r="I6" s="19" t="s">
        <v>8</v>
      </c>
      <c r="J6" s="20" t="s">
        <v>9</v>
      </c>
    </row>
    <row r="7" spans="1:10" s="27" customFormat="1" ht="30" customHeight="1">
      <c r="A7" s="69" t="s">
        <v>10</v>
      </c>
      <c r="B7" s="70"/>
      <c r="C7" s="70"/>
      <c r="D7" s="71"/>
      <c r="E7" s="22"/>
      <c r="F7" s="23"/>
      <c r="G7" s="24"/>
      <c r="H7" s="24"/>
      <c r="I7" s="25"/>
      <c r="J7" s="26" t="s">
        <v>11</v>
      </c>
    </row>
    <row r="8" spans="1:10" s="36" customFormat="1" ht="30" customHeight="1">
      <c r="A8" s="28"/>
      <c r="B8" s="29" t="s">
        <v>12</v>
      </c>
      <c r="C8" s="72" t="s">
        <v>13</v>
      </c>
      <c r="D8" s="73"/>
      <c r="E8" s="31"/>
      <c r="F8" s="32" t="s">
        <v>14</v>
      </c>
      <c r="G8" s="33">
        <v>1830000</v>
      </c>
      <c r="H8" s="33">
        <v>1830000</v>
      </c>
      <c r="I8" s="34">
        <f>G8-H8</f>
        <v>0</v>
      </c>
      <c r="J8" s="35">
        <f>ABS(ROUND(I8/G8*100,2))</f>
        <v>0</v>
      </c>
    </row>
    <row r="9" spans="1:10" s="36" customFormat="1" ht="30" customHeight="1">
      <c r="A9" s="28"/>
      <c r="B9" s="29" t="s">
        <v>15</v>
      </c>
      <c r="C9" s="72" t="s">
        <v>16</v>
      </c>
      <c r="D9" s="73" t="s">
        <v>11</v>
      </c>
      <c r="E9" s="30"/>
      <c r="F9" s="32" t="s">
        <v>14</v>
      </c>
      <c r="G9" s="33">
        <v>342850</v>
      </c>
      <c r="H9" s="33">
        <v>355012</v>
      </c>
      <c r="I9" s="34">
        <f aca="true" t="shared" si="0" ref="I9:I72">H9-G9</f>
        <v>12162</v>
      </c>
      <c r="J9" s="35">
        <f aca="true" t="shared" si="1" ref="J9:J72">ABS(ROUND(I9/G9*100,2))</f>
        <v>3.55</v>
      </c>
    </row>
    <row r="10" spans="1:10" s="27" customFormat="1" ht="30" customHeight="1">
      <c r="A10" s="69" t="s">
        <v>17</v>
      </c>
      <c r="B10" s="70"/>
      <c r="C10" s="70"/>
      <c r="D10" s="71"/>
      <c r="E10" s="31"/>
      <c r="F10" s="23"/>
      <c r="G10" s="33"/>
      <c r="H10" s="33"/>
      <c r="I10" s="34"/>
      <c r="J10" s="35"/>
    </row>
    <row r="11" spans="1:10" s="36" customFormat="1" ht="30" customHeight="1">
      <c r="A11" s="28"/>
      <c r="B11" s="29" t="s">
        <v>12</v>
      </c>
      <c r="C11" s="72" t="s">
        <v>18</v>
      </c>
      <c r="D11" s="74"/>
      <c r="E11" s="31"/>
      <c r="F11" s="32" t="s">
        <v>14</v>
      </c>
      <c r="G11" s="33">
        <v>14770410</v>
      </c>
      <c r="H11" s="33">
        <v>2267724.569</v>
      </c>
      <c r="I11" s="34">
        <f t="shared" si="0"/>
        <v>-12502685.431</v>
      </c>
      <c r="J11" s="35">
        <f t="shared" si="1"/>
        <v>84.65</v>
      </c>
    </row>
    <row r="12" spans="1:10" s="36" customFormat="1" ht="30" customHeight="1">
      <c r="A12" s="28"/>
      <c r="B12" s="29" t="s">
        <v>15</v>
      </c>
      <c r="C12" s="72" t="s">
        <v>19</v>
      </c>
      <c r="D12" s="74"/>
      <c r="E12" s="31"/>
      <c r="F12" s="32" t="s">
        <v>14</v>
      </c>
      <c r="G12" s="33">
        <v>1806191</v>
      </c>
      <c r="H12" s="33">
        <v>1003698.097</v>
      </c>
      <c r="I12" s="34">
        <f t="shared" si="0"/>
        <v>-802492.903</v>
      </c>
      <c r="J12" s="35">
        <f t="shared" si="1"/>
        <v>44.43</v>
      </c>
    </row>
    <row r="13" spans="1:10" s="36" customFormat="1" ht="30" customHeight="1">
      <c r="A13" s="28"/>
      <c r="B13" s="29" t="s">
        <v>20</v>
      </c>
      <c r="C13" s="72" t="s">
        <v>21</v>
      </c>
      <c r="D13" s="74"/>
      <c r="E13" s="31"/>
      <c r="F13" s="32" t="s">
        <v>14</v>
      </c>
      <c r="G13" s="33">
        <v>1316214</v>
      </c>
      <c r="H13" s="33">
        <v>796996.993</v>
      </c>
      <c r="I13" s="34">
        <f t="shared" si="0"/>
        <v>-519217.007</v>
      </c>
      <c r="J13" s="35">
        <f t="shared" si="1"/>
        <v>39.45</v>
      </c>
    </row>
    <row r="14" spans="1:11" s="36" customFormat="1" ht="30" customHeight="1">
      <c r="A14" s="28"/>
      <c r="B14" s="29" t="s">
        <v>22</v>
      </c>
      <c r="C14" s="72" t="s">
        <v>23</v>
      </c>
      <c r="D14" s="75"/>
      <c r="E14" s="31"/>
      <c r="F14" s="32" t="s">
        <v>14</v>
      </c>
      <c r="G14" s="33">
        <v>1004752</v>
      </c>
      <c r="H14" s="33">
        <v>855948</v>
      </c>
      <c r="I14" s="34">
        <f t="shared" si="0"/>
        <v>-148804</v>
      </c>
      <c r="J14" s="35">
        <f t="shared" si="1"/>
        <v>14.81</v>
      </c>
      <c r="K14" s="37"/>
    </row>
    <row r="15" spans="1:10" s="36" customFormat="1" ht="30" customHeight="1">
      <c r="A15" s="28"/>
      <c r="B15" s="29" t="s">
        <v>24</v>
      </c>
      <c r="C15" s="72" t="s">
        <v>25</v>
      </c>
      <c r="D15" s="74"/>
      <c r="E15" s="31"/>
      <c r="F15" s="32" t="s">
        <v>14</v>
      </c>
      <c r="G15" s="33">
        <v>2068721</v>
      </c>
      <c r="H15" s="33">
        <v>4055295.709</v>
      </c>
      <c r="I15" s="34">
        <f t="shared" si="0"/>
        <v>1986574.7089999998</v>
      </c>
      <c r="J15" s="35">
        <f t="shared" si="1"/>
        <v>96.03</v>
      </c>
    </row>
    <row r="16" spans="1:10" s="36" customFormat="1" ht="30" customHeight="1">
      <c r="A16" s="28"/>
      <c r="B16" s="29" t="s">
        <v>26</v>
      </c>
      <c r="C16" s="72" t="s">
        <v>27</v>
      </c>
      <c r="D16" s="74"/>
      <c r="E16" s="31"/>
      <c r="F16" s="32" t="s">
        <v>14</v>
      </c>
      <c r="G16" s="33">
        <v>56978</v>
      </c>
      <c r="H16" s="33">
        <v>49584.006</v>
      </c>
      <c r="I16" s="34">
        <f t="shared" si="0"/>
        <v>-7393.993999999999</v>
      </c>
      <c r="J16" s="35">
        <f t="shared" si="1"/>
        <v>12.98</v>
      </c>
    </row>
    <row r="17" spans="1:10" s="27" customFormat="1" ht="30" customHeight="1">
      <c r="A17" s="69" t="s">
        <v>28</v>
      </c>
      <c r="B17" s="70"/>
      <c r="C17" s="70"/>
      <c r="D17" s="71"/>
      <c r="E17" s="31"/>
      <c r="F17" s="23"/>
      <c r="G17" s="33"/>
      <c r="H17" s="33"/>
      <c r="I17" s="34"/>
      <c r="J17" s="35"/>
    </row>
    <row r="18" spans="1:10" s="36" customFormat="1" ht="30" customHeight="1">
      <c r="A18" s="28"/>
      <c r="B18" s="72" t="s">
        <v>29</v>
      </c>
      <c r="C18" s="73"/>
      <c r="D18" s="73"/>
      <c r="E18" s="31"/>
      <c r="F18" s="32" t="s">
        <v>14</v>
      </c>
      <c r="G18" s="33">
        <v>600000</v>
      </c>
      <c r="H18" s="33">
        <v>126130</v>
      </c>
      <c r="I18" s="34">
        <f t="shared" si="0"/>
        <v>-473870</v>
      </c>
      <c r="J18" s="35">
        <f t="shared" si="1"/>
        <v>78.98</v>
      </c>
    </row>
    <row r="19" spans="1:10" s="27" customFormat="1" ht="30" customHeight="1">
      <c r="A19" s="69" t="s">
        <v>30</v>
      </c>
      <c r="B19" s="70"/>
      <c r="C19" s="70"/>
      <c r="D19" s="71"/>
      <c r="E19" s="31"/>
      <c r="F19" s="23"/>
      <c r="G19" s="33"/>
      <c r="H19" s="33"/>
      <c r="I19" s="34"/>
      <c r="J19" s="35"/>
    </row>
    <row r="20" spans="1:10" s="36" customFormat="1" ht="30" customHeight="1">
      <c r="A20" s="28"/>
      <c r="B20" s="29" t="s">
        <v>12</v>
      </c>
      <c r="C20" s="76" t="s">
        <v>31</v>
      </c>
      <c r="D20" s="74"/>
      <c r="E20" s="31"/>
      <c r="F20" s="38" t="s">
        <v>32</v>
      </c>
      <c r="G20" s="33">
        <v>4676148</v>
      </c>
      <c r="H20" s="33">
        <v>4468155</v>
      </c>
      <c r="I20" s="34">
        <f t="shared" si="0"/>
        <v>-207993</v>
      </c>
      <c r="J20" s="35">
        <f t="shared" si="1"/>
        <v>4.45</v>
      </c>
    </row>
    <row r="21" spans="1:10" s="36" customFormat="1" ht="30" customHeight="1">
      <c r="A21" s="28"/>
      <c r="B21" s="29" t="s">
        <v>15</v>
      </c>
      <c r="C21" s="76" t="s">
        <v>33</v>
      </c>
      <c r="D21" s="74"/>
      <c r="E21" s="31"/>
      <c r="F21" s="38" t="s">
        <v>34</v>
      </c>
      <c r="G21" s="33">
        <v>1576982</v>
      </c>
      <c r="H21" s="33">
        <v>1627384</v>
      </c>
      <c r="I21" s="34">
        <f t="shared" si="0"/>
        <v>50402</v>
      </c>
      <c r="J21" s="35">
        <f t="shared" si="1"/>
        <v>3.2</v>
      </c>
    </row>
    <row r="22" spans="1:10" s="36" customFormat="1" ht="30" customHeight="1">
      <c r="A22" s="28"/>
      <c r="B22" s="29" t="s">
        <v>20</v>
      </c>
      <c r="C22" s="76" t="s">
        <v>35</v>
      </c>
      <c r="D22" s="74"/>
      <c r="E22" s="31"/>
      <c r="F22" s="39" t="s">
        <v>36</v>
      </c>
      <c r="G22" s="33">
        <v>14593000</v>
      </c>
      <c r="H22" s="33">
        <v>15727614</v>
      </c>
      <c r="I22" s="34">
        <f t="shared" si="0"/>
        <v>1134614</v>
      </c>
      <c r="J22" s="35">
        <f t="shared" si="1"/>
        <v>7.78</v>
      </c>
    </row>
    <row r="23" spans="1:10" s="36" customFormat="1" ht="30" customHeight="1">
      <c r="A23" s="28"/>
      <c r="B23" s="29" t="s">
        <v>22</v>
      </c>
      <c r="C23" s="76" t="s">
        <v>37</v>
      </c>
      <c r="D23" s="74"/>
      <c r="E23" s="31"/>
      <c r="F23" s="39" t="s">
        <v>38</v>
      </c>
      <c r="G23" s="33">
        <v>9</v>
      </c>
      <c r="H23" s="33">
        <v>9</v>
      </c>
      <c r="I23" s="34">
        <f t="shared" si="0"/>
        <v>0</v>
      </c>
      <c r="J23" s="35">
        <f t="shared" si="1"/>
        <v>0</v>
      </c>
    </row>
    <row r="24" spans="1:10" s="36" customFormat="1" ht="30" customHeight="1">
      <c r="A24" s="28"/>
      <c r="B24" s="29" t="s">
        <v>24</v>
      </c>
      <c r="C24" s="76" t="s">
        <v>39</v>
      </c>
      <c r="D24" s="74"/>
      <c r="E24" s="31"/>
      <c r="F24" s="39" t="s">
        <v>38</v>
      </c>
      <c r="G24" s="33">
        <v>968</v>
      </c>
      <c r="H24" s="33">
        <v>1443</v>
      </c>
      <c r="I24" s="34">
        <f t="shared" si="0"/>
        <v>475</v>
      </c>
      <c r="J24" s="35">
        <f t="shared" si="1"/>
        <v>49.07</v>
      </c>
    </row>
    <row r="25" spans="1:10" s="36" customFormat="1" ht="30" customHeight="1">
      <c r="A25" s="28"/>
      <c r="B25" s="29" t="s">
        <v>26</v>
      </c>
      <c r="C25" s="72" t="s">
        <v>40</v>
      </c>
      <c r="D25" s="74"/>
      <c r="E25" s="31"/>
      <c r="F25" s="38" t="s">
        <v>32</v>
      </c>
      <c r="G25" s="33">
        <v>1430660</v>
      </c>
      <c r="H25" s="33">
        <v>1077552</v>
      </c>
      <c r="I25" s="34">
        <f t="shared" si="0"/>
        <v>-353108</v>
      </c>
      <c r="J25" s="35">
        <f t="shared" si="1"/>
        <v>24.68</v>
      </c>
    </row>
    <row r="26" spans="1:10" s="36" customFormat="1" ht="30" customHeight="1">
      <c r="A26" s="28"/>
      <c r="B26" s="29" t="s">
        <v>41</v>
      </c>
      <c r="C26" s="76" t="s">
        <v>42</v>
      </c>
      <c r="D26" s="74"/>
      <c r="E26" s="31"/>
      <c r="F26" s="32" t="s">
        <v>43</v>
      </c>
      <c r="G26" s="33">
        <v>5684</v>
      </c>
      <c r="H26" s="33">
        <v>5684</v>
      </c>
      <c r="I26" s="34">
        <f t="shared" si="0"/>
        <v>0</v>
      </c>
      <c r="J26" s="35">
        <f t="shared" si="1"/>
        <v>0</v>
      </c>
    </row>
    <row r="27" spans="1:10" s="36" customFormat="1" ht="30" customHeight="1">
      <c r="A27" s="28"/>
      <c r="B27" s="29" t="s">
        <v>44</v>
      </c>
      <c r="C27" s="72" t="s">
        <v>45</v>
      </c>
      <c r="D27" s="74"/>
      <c r="E27" s="31"/>
      <c r="F27" s="38" t="s">
        <v>46</v>
      </c>
      <c r="G27" s="33">
        <v>13117522</v>
      </c>
      <c r="H27" s="33">
        <v>18623075</v>
      </c>
      <c r="I27" s="34">
        <f t="shared" si="0"/>
        <v>5505553</v>
      </c>
      <c r="J27" s="35">
        <f t="shared" si="1"/>
        <v>41.97</v>
      </c>
    </row>
    <row r="28" spans="1:10" s="36" customFormat="1" ht="30" customHeight="1">
      <c r="A28" s="28"/>
      <c r="B28" s="29" t="s">
        <v>47</v>
      </c>
      <c r="C28" s="72" t="s">
        <v>48</v>
      </c>
      <c r="D28" s="73"/>
      <c r="E28" s="77"/>
      <c r="F28" s="32" t="s">
        <v>14</v>
      </c>
      <c r="G28" s="33">
        <v>136176</v>
      </c>
      <c r="H28" s="33">
        <v>126405</v>
      </c>
      <c r="I28" s="34">
        <f t="shared" si="0"/>
        <v>-9771</v>
      </c>
      <c r="J28" s="35">
        <f t="shared" si="1"/>
        <v>7.18</v>
      </c>
    </row>
    <row r="29" spans="1:10" s="36" customFormat="1" ht="30" customHeight="1">
      <c r="A29" s="69" t="s">
        <v>49</v>
      </c>
      <c r="B29" s="69"/>
      <c r="C29" s="69"/>
      <c r="D29" s="69"/>
      <c r="E29" s="31"/>
      <c r="F29" s="23"/>
      <c r="G29" s="33"/>
      <c r="H29" s="33"/>
      <c r="I29" s="34"/>
      <c r="J29" s="35"/>
    </row>
    <row r="30" spans="1:10" s="36" customFormat="1" ht="30" customHeight="1">
      <c r="A30" s="40"/>
      <c r="B30" s="29" t="s">
        <v>12</v>
      </c>
      <c r="C30" s="72" t="s">
        <v>50</v>
      </c>
      <c r="D30" s="72"/>
      <c r="E30" s="31"/>
      <c r="F30" s="32" t="s">
        <v>51</v>
      </c>
      <c r="G30" s="33">
        <v>216</v>
      </c>
      <c r="H30" s="33">
        <v>0</v>
      </c>
      <c r="I30" s="34">
        <f t="shared" si="0"/>
        <v>-216</v>
      </c>
      <c r="J30" s="35">
        <f t="shared" si="1"/>
        <v>100</v>
      </c>
    </row>
    <row r="31" spans="1:10" s="36" customFormat="1" ht="30" customHeight="1">
      <c r="A31" s="40"/>
      <c r="B31" s="29" t="s">
        <v>15</v>
      </c>
      <c r="C31" s="72" t="s">
        <v>52</v>
      </c>
      <c r="D31" s="72"/>
      <c r="E31" s="31"/>
      <c r="F31" s="32" t="s">
        <v>51</v>
      </c>
      <c r="G31" s="33">
        <v>2016</v>
      </c>
      <c r="H31" s="33">
        <v>2935</v>
      </c>
      <c r="I31" s="34">
        <f t="shared" si="0"/>
        <v>919</v>
      </c>
      <c r="J31" s="35">
        <f t="shared" si="1"/>
        <v>45.59</v>
      </c>
    </row>
    <row r="32" spans="1:10" s="27" customFormat="1" ht="30" customHeight="1">
      <c r="A32" s="69" t="s">
        <v>53</v>
      </c>
      <c r="B32" s="70"/>
      <c r="C32" s="70"/>
      <c r="D32" s="71"/>
      <c r="E32" s="31"/>
      <c r="F32" s="23"/>
      <c r="G32" s="33"/>
      <c r="H32" s="33"/>
      <c r="I32" s="34"/>
      <c r="J32" s="35"/>
    </row>
    <row r="33" spans="1:10" s="36" customFormat="1" ht="30" customHeight="1">
      <c r="A33" s="28"/>
      <c r="B33" s="72" t="s">
        <v>54</v>
      </c>
      <c r="C33" s="73"/>
      <c r="D33" s="73"/>
      <c r="E33" s="31"/>
      <c r="F33" s="32" t="s">
        <v>55</v>
      </c>
      <c r="G33" s="33">
        <v>23512</v>
      </c>
      <c r="H33" s="33">
        <v>1449</v>
      </c>
      <c r="I33" s="34">
        <f t="shared" si="0"/>
        <v>-22063</v>
      </c>
      <c r="J33" s="35">
        <f>ABS(ROUND(I33/G33*100,2))</f>
        <v>93.84</v>
      </c>
    </row>
    <row r="34" spans="1:10" s="27" customFormat="1" ht="30" customHeight="1" thickBot="1">
      <c r="A34" s="78" t="s">
        <v>56</v>
      </c>
      <c r="B34" s="79"/>
      <c r="C34" s="79"/>
      <c r="D34" s="80"/>
      <c r="E34" s="41"/>
      <c r="F34" s="42"/>
      <c r="G34" s="43"/>
      <c r="H34" s="43"/>
      <c r="I34" s="44"/>
      <c r="J34" s="45"/>
    </row>
    <row r="35" spans="1:10" s="36" customFormat="1" ht="30" customHeight="1">
      <c r="A35" s="46"/>
      <c r="B35" s="29" t="s">
        <v>12</v>
      </c>
      <c r="C35" s="72" t="s">
        <v>57</v>
      </c>
      <c r="D35" s="74"/>
      <c r="E35" s="31"/>
      <c r="F35" s="32" t="s">
        <v>14</v>
      </c>
      <c r="G35" s="33">
        <v>4800000</v>
      </c>
      <c r="H35" s="33">
        <v>5535621</v>
      </c>
      <c r="I35" s="34">
        <f t="shared" si="0"/>
        <v>735621</v>
      </c>
      <c r="J35" s="35">
        <f t="shared" si="1"/>
        <v>15.33</v>
      </c>
    </row>
    <row r="36" spans="1:10" s="36" customFormat="1" ht="30" customHeight="1">
      <c r="A36" s="28"/>
      <c r="B36" s="29" t="s">
        <v>15</v>
      </c>
      <c r="C36" s="72" t="s">
        <v>58</v>
      </c>
      <c r="D36" s="74"/>
      <c r="E36" s="31"/>
      <c r="F36" s="32" t="s">
        <v>14</v>
      </c>
      <c r="G36" s="33">
        <v>7700000</v>
      </c>
      <c r="H36" s="33">
        <v>17186787</v>
      </c>
      <c r="I36" s="34">
        <f t="shared" si="0"/>
        <v>9486787</v>
      </c>
      <c r="J36" s="35">
        <f t="shared" si="1"/>
        <v>123.21</v>
      </c>
    </row>
    <row r="37" spans="1:10" s="36" customFormat="1" ht="30" customHeight="1">
      <c r="A37" s="28"/>
      <c r="B37" s="29" t="s">
        <v>59</v>
      </c>
      <c r="C37" s="72" t="s">
        <v>60</v>
      </c>
      <c r="D37" s="74"/>
      <c r="E37" s="30"/>
      <c r="F37" s="32" t="s">
        <v>14</v>
      </c>
      <c r="G37" s="33">
        <v>35000000</v>
      </c>
      <c r="H37" s="33">
        <v>23421185</v>
      </c>
      <c r="I37" s="34">
        <f t="shared" si="0"/>
        <v>-11578815</v>
      </c>
      <c r="J37" s="35">
        <f t="shared" si="1"/>
        <v>33.08</v>
      </c>
    </row>
    <row r="38" spans="1:10" s="27" customFormat="1" ht="30" customHeight="1">
      <c r="A38" s="69" t="s">
        <v>61</v>
      </c>
      <c r="B38" s="70"/>
      <c r="C38" s="70"/>
      <c r="D38" s="71"/>
      <c r="E38" s="21"/>
      <c r="F38" s="23"/>
      <c r="G38" s="33"/>
      <c r="H38" s="33"/>
      <c r="I38" s="34"/>
      <c r="J38" s="35"/>
    </row>
    <row r="39" spans="1:10" s="36" customFormat="1" ht="30" customHeight="1">
      <c r="A39" s="28"/>
      <c r="B39" s="29" t="s">
        <v>12</v>
      </c>
      <c r="C39" s="72" t="s">
        <v>62</v>
      </c>
      <c r="D39" s="74"/>
      <c r="E39" s="31"/>
      <c r="F39" s="32" t="s">
        <v>14</v>
      </c>
      <c r="G39" s="33">
        <v>500000</v>
      </c>
      <c r="H39" s="33">
        <v>0</v>
      </c>
      <c r="I39" s="34">
        <f t="shared" si="0"/>
        <v>-500000</v>
      </c>
      <c r="J39" s="35">
        <f t="shared" si="1"/>
        <v>100</v>
      </c>
    </row>
    <row r="40" spans="1:10" s="36" customFormat="1" ht="30" customHeight="1">
      <c r="A40" s="28"/>
      <c r="B40" s="29" t="s">
        <v>15</v>
      </c>
      <c r="C40" s="72" t="s">
        <v>63</v>
      </c>
      <c r="D40" s="74"/>
      <c r="E40" s="31"/>
      <c r="F40" s="32" t="s">
        <v>14</v>
      </c>
      <c r="G40" s="33">
        <v>5000000</v>
      </c>
      <c r="H40" s="33">
        <v>1318960</v>
      </c>
      <c r="I40" s="34">
        <f t="shared" si="0"/>
        <v>-3681040</v>
      </c>
      <c r="J40" s="35">
        <f t="shared" si="1"/>
        <v>73.62</v>
      </c>
    </row>
    <row r="41" spans="1:10" s="36" customFormat="1" ht="30" customHeight="1">
      <c r="A41" s="28"/>
      <c r="B41" s="29" t="s">
        <v>59</v>
      </c>
      <c r="C41" s="72" t="s">
        <v>64</v>
      </c>
      <c r="D41" s="74"/>
      <c r="E41" s="31"/>
      <c r="F41" s="32" t="s">
        <v>14</v>
      </c>
      <c r="G41" s="33">
        <v>1000000</v>
      </c>
      <c r="H41" s="33">
        <v>0</v>
      </c>
      <c r="I41" s="34">
        <f t="shared" si="0"/>
        <v>-1000000</v>
      </c>
      <c r="J41" s="35">
        <f t="shared" si="1"/>
        <v>100</v>
      </c>
    </row>
    <row r="42" spans="1:10" s="36" customFormat="1" ht="30" customHeight="1">
      <c r="A42" s="28"/>
      <c r="B42" s="29" t="s">
        <v>65</v>
      </c>
      <c r="C42" s="72" t="s">
        <v>66</v>
      </c>
      <c r="D42" s="74"/>
      <c r="E42" s="31"/>
      <c r="F42" s="32" t="s">
        <v>14</v>
      </c>
      <c r="G42" s="33">
        <v>3500000</v>
      </c>
      <c r="H42" s="33">
        <v>628340</v>
      </c>
      <c r="I42" s="34">
        <f t="shared" si="0"/>
        <v>-2871660</v>
      </c>
      <c r="J42" s="35">
        <f t="shared" si="1"/>
        <v>82.05</v>
      </c>
    </row>
    <row r="43" spans="1:10" s="36" customFormat="1" ht="30" customHeight="1">
      <c r="A43" s="28"/>
      <c r="B43" s="29" t="s">
        <v>67</v>
      </c>
      <c r="C43" s="72" t="s">
        <v>68</v>
      </c>
      <c r="D43" s="74"/>
      <c r="E43" s="31"/>
      <c r="F43" s="32" t="s">
        <v>14</v>
      </c>
      <c r="G43" s="33">
        <v>2000000</v>
      </c>
      <c r="H43" s="33">
        <v>6808600</v>
      </c>
      <c r="I43" s="34">
        <f t="shared" si="0"/>
        <v>4808600</v>
      </c>
      <c r="J43" s="35">
        <f t="shared" si="1"/>
        <v>240.43</v>
      </c>
    </row>
    <row r="44" spans="1:10" s="27" customFormat="1" ht="30" customHeight="1">
      <c r="A44" s="69" t="s">
        <v>69</v>
      </c>
      <c r="B44" s="70"/>
      <c r="C44" s="70"/>
      <c r="D44" s="71"/>
      <c r="E44" s="31"/>
      <c r="F44" s="23"/>
      <c r="G44" s="33"/>
      <c r="H44" s="33"/>
      <c r="I44" s="34"/>
      <c r="J44" s="35"/>
    </row>
    <row r="45" spans="1:10" s="36" customFormat="1" ht="30" customHeight="1">
      <c r="A45" s="28"/>
      <c r="B45" s="29" t="s">
        <v>12</v>
      </c>
      <c r="C45" s="76" t="s">
        <v>70</v>
      </c>
      <c r="D45" s="74"/>
      <c r="E45" s="31"/>
      <c r="F45" s="32" t="s">
        <v>71</v>
      </c>
      <c r="G45" s="33">
        <v>462</v>
      </c>
      <c r="H45" s="33">
        <v>438</v>
      </c>
      <c r="I45" s="34">
        <f t="shared" si="0"/>
        <v>-24</v>
      </c>
      <c r="J45" s="35">
        <f t="shared" si="1"/>
        <v>5.19</v>
      </c>
    </row>
    <row r="46" spans="1:10" s="36" customFormat="1" ht="30" customHeight="1">
      <c r="A46" s="28"/>
      <c r="B46" s="29" t="s">
        <v>15</v>
      </c>
      <c r="C46" s="76" t="s">
        <v>72</v>
      </c>
      <c r="D46" s="76"/>
      <c r="E46" s="31"/>
      <c r="F46" s="32" t="s">
        <v>71</v>
      </c>
      <c r="G46" s="33">
        <v>62</v>
      </c>
      <c r="H46" s="33">
        <v>193</v>
      </c>
      <c r="I46" s="34">
        <f t="shared" si="0"/>
        <v>131</v>
      </c>
      <c r="J46" s="35">
        <f t="shared" si="1"/>
        <v>211.29</v>
      </c>
    </row>
    <row r="47" spans="1:10" s="36" customFormat="1" ht="30" customHeight="1">
      <c r="A47" s="28"/>
      <c r="B47" s="29" t="s">
        <v>20</v>
      </c>
      <c r="C47" s="76" t="s">
        <v>73</v>
      </c>
      <c r="D47" s="76"/>
      <c r="E47" s="31"/>
      <c r="F47" s="32" t="s">
        <v>74</v>
      </c>
      <c r="G47" s="33">
        <v>11050</v>
      </c>
      <c r="H47" s="33">
        <v>7740</v>
      </c>
      <c r="I47" s="34">
        <f t="shared" si="0"/>
        <v>-3310</v>
      </c>
      <c r="J47" s="35">
        <f t="shared" si="1"/>
        <v>29.95</v>
      </c>
    </row>
    <row r="48" spans="1:10" s="27" customFormat="1" ht="30" customHeight="1">
      <c r="A48" s="69" t="s">
        <v>75</v>
      </c>
      <c r="B48" s="70"/>
      <c r="C48" s="70"/>
      <c r="D48" s="71"/>
      <c r="E48" s="31"/>
      <c r="F48" s="47"/>
      <c r="G48" s="33"/>
      <c r="H48" s="33"/>
      <c r="I48" s="34"/>
      <c r="J48" s="35"/>
    </row>
    <row r="49" spans="1:10" s="27" customFormat="1" ht="30" customHeight="1">
      <c r="A49" s="48"/>
      <c r="B49" s="72" t="s">
        <v>76</v>
      </c>
      <c r="C49" s="73"/>
      <c r="D49" s="73"/>
      <c r="E49" s="31"/>
      <c r="F49" s="47" t="s">
        <v>77</v>
      </c>
      <c r="G49" s="33">
        <v>391374</v>
      </c>
      <c r="H49" s="49">
        <v>395621</v>
      </c>
      <c r="I49" s="34">
        <f t="shared" si="0"/>
        <v>4247</v>
      </c>
      <c r="J49" s="35">
        <f t="shared" si="1"/>
        <v>1.09</v>
      </c>
    </row>
    <row r="50" spans="1:10" s="27" customFormat="1" ht="30" customHeight="1">
      <c r="A50" s="69" t="s">
        <v>78</v>
      </c>
      <c r="B50" s="70"/>
      <c r="C50" s="70"/>
      <c r="D50" s="71"/>
      <c r="E50" s="31"/>
      <c r="F50" s="23"/>
      <c r="G50" s="33"/>
      <c r="H50" s="33"/>
      <c r="I50" s="34"/>
      <c r="J50" s="35"/>
    </row>
    <row r="51" spans="1:10" s="27" customFormat="1" ht="30" customHeight="1">
      <c r="A51" s="48"/>
      <c r="B51" s="29" t="s">
        <v>79</v>
      </c>
      <c r="C51" s="76" t="s">
        <v>31</v>
      </c>
      <c r="D51" s="74"/>
      <c r="E51" s="31"/>
      <c r="F51" s="38" t="s">
        <v>32</v>
      </c>
      <c r="G51" s="33">
        <v>2291400</v>
      </c>
      <c r="H51" s="33">
        <v>1796410</v>
      </c>
      <c r="I51" s="34">
        <f t="shared" si="0"/>
        <v>-494990</v>
      </c>
      <c r="J51" s="35">
        <f t="shared" si="1"/>
        <v>21.6</v>
      </c>
    </row>
    <row r="52" spans="1:10" s="27" customFormat="1" ht="30" customHeight="1">
      <c r="A52" s="48"/>
      <c r="B52" s="29" t="s">
        <v>80</v>
      </c>
      <c r="C52" s="76" t="s">
        <v>33</v>
      </c>
      <c r="D52" s="74"/>
      <c r="E52" s="31"/>
      <c r="F52" s="38" t="s">
        <v>34</v>
      </c>
      <c r="G52" s="33">
        <v>663205</v>
      </c>
      <c r="H52" s="33">
        <v>612657</v>
      </c>
      <c r="I52" s="34">
        <f t="shared" si="0"/>
        <v>-50548</v>
      </c>
      <c r="J52" s="35">
        <f t="shared" si="1"/>
        <v>7.62</v>
      </c>
    </row>
    <row r="53" spans="1:10" s="36" customFormat="1" ht="30" customHeight="1">
      <c r="A53" s="28"/>
      <c r="B53" s="29" t="s">
        <v>59</v>
      </c>
      <c r="C53" s="76" t="s">
        <v>81</v>
      </c>
      <c r="D53" s="74"/>
      <c r="E53" s="31"/>
      <c r="F53" s="38" t="s">
        <v>34</v>
      </c>
      <c r="G53" s="33">
        <v>346440</v>
      </c>
      <c r="H53" s="33">
        <v>266170</v>
      </c>
      <c r="I53" s="34">
        <f t="shared" si="0"/>
        <v>-80270</v>
      </c>
      <c r="J53" s="35">
        <f t="shared" si="1"/>
        <v>23.17</v>
      </c>
    </row>
    <row r="54" spans="1:10" s="27" customFormat="1" ht="30" customHeight="1">
      <c r="A54" s="69" t="s">
        <v>82</v>
      </c>
      <c r="B54" s="70"/>
      <c r="C54" s="70"/>
      <c r="D54" s="71"/>
      <c r="E54" s="31"/>
      <c r="F54" s="23"/>
      <c r="G54" s="33"/>
      <c r="H54" s="33"/>
      <c r="I54" s="34"/>
      <c r="J54" s="35"/>
    </row>
    <row r="55" spans="1:10" s="27" customFormat="1" ht="30" customHeight="1">
      <c r="A55" s="48"/>
      <c r="B55" s="29" t="s">
        <v>79</v>
      </c>
      <c r="C55" s="76" t="s">
        <v>31</v>
      </c>
      <c r="D55" s="74"/>
      <c r="E55" s="31"/>
      <c r="F55" s="38" t="s">
        <v>32</v>
      </c>
      <c r="G55" s="33">
        <v>1111824</v>
      </c>
      <c r="H55" s="33">
        <v>920973</v>
      </c>
      <c r="I55" s="34">
        <f t="shared" si="0"/>
        <v>-190851</v>
      </c>
      <c r="J55" s="35">
        <f t="shared" si="1"/>
        <v>17.17</v>
      </c>
    </row>
    <row r="56" spans="1:10" s="27" customFormat="1" ht="30" customHeight="1">
      <c r="A56" s="48"/>
      <c r="B56" s="29" t="s">
        <v>80</v>
      </c>
      <c r="C56" s="76" t="s">
        <v>33</v>
      </c>
      <c r="D56" s="74"/>
      <c r="E56" s="31"/>
      <c r="F56" s="38" t="s">
        <v>34</v>
      </c>
      <c r="G56" s="33">
        <v>306244</v>
      </c>
      <c r="H56" s="33">
        <v>269284</v>
      </c>
      <c r="I56" s="34">
        <f t="shared" si="0"/>
        <v>-36960</v>
      </c>
      <c r="J56" s="35">
        <f t="shared" si="1"/>
        <v>12.07</v>
      </c>
    </row>
    <row r="57" spans="1:10" s="36" customFormat="1" ht="30" customHeight="1">
      <c r="A57" s="28"/>
      <c r="B57" s="29" t="s">
        <v>59</v>
      </c>
      <c r="C57" s="76" t="s">
        <v>81</v>
      </c>
      <c r="D57" s="74"/>
      <c r="E57" s="31"/>
      <c r="F57" s="38" t="s">
        <v>34</v>
      </c>
      <c r="G57" s="33">
        <v>149446</v>
      </c>
      <c r="H57" s="33">
        <v>144410</v>
      </c>
      <c r="I57" s="34">
        <f t="shared" si="0"/>
        <v>-5036</v>
      </c>
      <c r="J57" s="35">
        <f t="shared" si="1"/>
        <v>3.37</v>
      </c>
    </row>
    <row r="58" spans="1:10" s="27" customFormat="1" ht="30" customHeight="1">
      <c r="A58" s="69" t="s">
        <v>83</v>
      </c>
      <c r="B58" s="70"/>
      <c r="C58" s="70"/>
      <c r="D58" s="71"/>
      <c r="E58" s="31"/>
      <c r="F58" s="23"/>
      <c r="G58" s="33"/>
      <c r="H58" s="33"/>
      <c r="I58" s="34"/>
      <c r="J58" s="35"/>
    </row>
    <row r="59" spans="1:10" s="27" customFormat="1" ht="30" customHeight="1">
      <c r="A59" s="48"/>
      <c r="B59" s="29" t="s">
        <v>79</v>
      </c>
      <c r="C59" s="76" t="s">
        <v>31</v>
      </c>
      <c r="D59" s="74"/>
      <c r="E59" s="31"/>
      <c r="F59" s="38" t="s">
        <v>32</v>
      </c>
      <c r="G59" s="33">
        <v>128670</v>
      </c>
      <c r="H59" s="33">
        <v>69345</v>
      </c>
      <c r="I59" s="34">
        <f t="shared" si="0"/>
        <v>-59325</v>
      </c>
      <c r="J59" s="35">
        <f t="shared" si="1"/>
        <v>46.11</v>
      </c>
    </row>
    <row r="60" spans="1:10" s="27" customFormat="1" ht="30" customHeight="1">
      <c r="A60" s="48"/>
      <c r="B60" s="29" t="s">
        <v>80</v>
      </c>
      <c r="C60" s="76" t="s">
        <v>33</v>
      </c>
      <c r="D60" s="74"/>
      <c r="E60" s="31"/>
      <c r="F60" s="38" t="s">
        <v>34</v>
      </c>
      <c r="G60" s="33">
        <v>25623</v>
      </c>
      <c r="H60" s="33">
        <v>21979</v>
      </c>
      <c r="I60" s="34">
        <f t="shared" si="0"/>
        <v>-3644</v>
      </c>
      <c r="J60" s="35">
        <f t="shared" si="1"/>
        <v>14.22</v>
      </c>
    </row>
    <row r="61" spans="1:10" s="36" customFormat="1" ht="30" customHeight="1">
      <c r="A61" s="28"/>
      <c r="B61" s="29" t="s">
        <v>59</v>
      </c>
      <c r="C61" s="76" t="s">
        <v>81</v>
      </c>
      <c r="D61" s="74"/>
      <c r="E61" s="31"/>
      <c r="F61" s="38" t="s">
        <v>34</v>
      </c>
      <c r="G61" s="33">
        <v>37595</v>
      </c>
      <c r="H61" s="33">
        <v>28715</v>
      </c>
      <c r="I61" s="34">
        <f t="shared" si="0"/>
        <v>-8880</v>
      </c>
      <c r="J61" s="35">
        <f t="shared" si="1"/>
        <v>23.62</v>
      </c>
    </row>
    <row r="62" spans="1:10" s="51" customFormat="1" ht="30" customHeight="1" thickBot="1">
      <c r="A62" s="78" t="s">
        <v>84</v>
      </c>
      <c r="B62" s="79"/>
      <c r="C62" s="79"/>
      <c r="D62" s="80"/>
      <c r="E62" s="41"/>
      <c r="F62" s="50"/>
      <c r="G62" s="43"/>
      <c r="H62" s="43"/>
      <c r="I62" s="44"/>
      <c r="J62" s="45"/>
    </row>
    <row r="63" spans="1:10" s="36" customFormat="1" ht="30" customHeight="1">
      <c r="A63" s="28"/>
      <c r="B63" s="29" t="s">
        <v>12</v>
      </c>
      <c r="C63" s="76" t="s">
        <v>85</v>
      </c>
      <c r="D63" s="74"/>
      <c r="E63" s="31"/>
      <c r="F63" s="32" t="s">
        <v>86</v>
      </c>
      <c r="G63" s="33">
        <v>213834234</v>
      </c>
      <c r="H63" s="33">
        <v>402245642</v>
      </c>
      <c r="I63" s="34">
        <f t="shared" si="0"/>
        <v>188411408</v>
      </c>
      <c r="J63" s="35">
        <f t="shared" si="1"/>
        <v>88.11</v>
      </c>
    </row>
    <row r="64" spans="1:10" s="36" customFormat="1" ht="30" customHeight="1">
      <c r="A64" s="28"/>
      <c r="B64" s="29" t="s">
        <v>15</v>
      </c>
      <c r="C64" s="72" t="s">
        <v>87</v>
      </c>
      <c r="D64" s="74"/>
      <c r="E64" s="31"/>
      <c r="F64" s="32" t="s">
        <v>86</v>
      </c>
      <c r="G64" s="33">
        <v>183434972</v>
      </c>
      <c r="H64" s="33">
        <v>205464769</v>
      </c>
      <c r="I64" s="34">
        <f t="shared" si="0"/>
        <v>22029797</v>
      </c>
      <c r="J64" s="35">
        <f t="shared" si="1"/>
        <v>12.01</v>
      </c>
    </row>
    <row r="65" spans="1:10" s="36" customFormat="1" ht="30" customHeight="1">
      <c r="A65" s="28"/>
      <c r="B65" s="29" t="s">
        <v>20</v>
      </c>
      <c r="C65" s="76" t="s">
        <v>88</v>
      </c>
      <c r="D65" s="74"/>
      <c r="E65" s="31"/>
      <c r="F65" s="32" t="s">
        <v>86</v>
      </c>
      <c r="G65" s="33">
        <v>274183803</v>
      </c>
      <c r="H65" s="33">
        <v>408650851</v>
      </c>
      <c r="I65" s="34">
        <f t="shared" si="0"/>
        <v>134467048</v>
      </c>
      <c r="J65" s="35">
        <f t="shared" si="1"/>
        <v>49.04</v>
      </c>
    </row>
    <row r="66" spans="1:10" s="36" customFormat="1" ht="30" customHeight="1">
      <c r="A66" s="28"/>
      <c r="B66" s="29" t="s">
        <v>22</v>
      </c>
      <c r="C66" s="72" t="s">
        <v>89</v>
      </c>
      <c r="D66" s="74"/>
      <c r="E66" s="31"/>
      <c r="F66" s="32" t="s">
        <v>86</v>
      </c>
      <c r="G66" s="33">
        <v>115579809</v>
      </c>
      <c r="H66" s="33">
        <v>111169016.5</v>
      </c>
      <c r="I66" s="34">
        <f t="shared" si="0"/>
        <v>-4410792.5</v>
      </c>
      <c r="J66" s="35">
        <f t="shared" si="1"/>
        <v>3.82</v>
      </c>
    </row>
    <row r="67" spans="1:10" s="36" customFormat="1" ht="30" customHeight="1">
      <c r="A67" s="28"/>
      <c r="B67" s="29" t="s">
        <v>24</v>
      </c>
      <c r="C67" s="76" t="s">
        <v>90</v>
      </c>
      <c r="D67" s="74"/>
      <c r="E67" s="31"/>
      <c r="F67" s="32" t="s">
        <v>86</v>
      </c>
      <c r="G67" s="33">
        <v>314103938</v>
      </c>
      <c r="H67" s="33">
        <v>404824832.7</v>
      </c>
      <c r="I67" s="34">
        <f t="shared" si="0"/>
        <v>90720894.69999999</v>
      </c>
      <c r="J67" s="35">
        <f t="shared" si="1"/>
        <v>28.88</v>
      </c>
    </row>
    <row r="68" spans="1:10" s="27" customFormat="1" ht="30" customHeight="1">
      <c r="A68" s="69" t="s">
        <v>91</v>
      </c>
      <c r="B68" s="70"/>
      <c r="C68" s="70"/>
      <c r="D68" s="71"/>
      <c r="E68" s="31"/>
      <c r="F68" s="23"/>
      <c r="G68" s="33"/>
      <c r="H68" s="33"/>
      <c r="I68" s="34"/>
      <c r="J68" s="35"/>
    </row>
    <row r="69" spans="1:10" s="36" customFormat="1" ht="30" customHeight="1">
      <c r="A69" s="28"/>
      <c r="B69" s="29" t="s">
        <v>12</v>
      </c>
      <c r="C69" s="72" t="s">
        <v>92</v>
      </c>
      <c r="D69" s="74"/>
      <c r="E69" s="31"/>
      <c r="F69" s="32" t="s">
        <v>14</v>
      </c>
      <c r="G69" s="33">
        <v>3000000</v>
      </c>
      <c r="H69" s="33">
        <v>14403424.704</v>
      </c>
      <c r="I69" s="34">
        <f t="shared" si="0"/>
        <v>11403424.704</v>
      </c>
      <c r="J69" s="35">
        <f t="shared" si="1"/>
        <v>380.11</v>
      </c>
    </row>
    <row r="70" spans="1:10" s="37" customFormat="1" ht="30" customHeight="1">
      <c r="A70" s="28"/>
      <c r="B70" s="29" t="s">
        <v>15</v>
      </c>
      <c r="C70" s="76" t="s">
        <v>13</v>
      </c>
      <c r="D70" s="74"/>
      <c r="E70" s="31"/>
      <c r="F70" s="32" t="s">
        <v>14</v>
      </c>
      <c r="G70" s="33">
        <v>600000</v>
      </c>
      <c r="H70" s="33">
        <v>1785037.498</v>
      </c>
      <c r="I70" s="34">
        <f t="shared" si="0"/>
        <v>1185037.498</v>
      </c>
      <c r="J70" s="35">
        <f t="shared" si="1"/>
        <v>197.51</v>
      </c>
    </row>
    <row r="71" spans="1:10" s="36" customFormat="1" ht="30" customHeight="1">
      <c r="A71" s="28"/>
      <c r="B71" s="29" t="s">
        <v>20</v>
      </c>
      <c r="C71" s="72" t="s">
        <v>93</v>
      </c>
      <c r="D71" s="74"/>
      <c r="E71" s="31"/>
      <c r="F71" s="47" t="s">
        <v>94</v>
      </c>
      <c r="G71" s="33">
        <v>1821000</v>
      </c>
      <c r="H71" s="33">
        <v>1105840</v>
      </c>
      <c r="I71" s="34">
        <f t="shared" si="0"/>
        <v>-715160</v>
      </c>
      <c r="J71" s="35">
        <f t="shared" si="1"/>
        <v>39.27</v>
      </c>
    </row>
    <row r="72" spans="1:10" s="36" customFormat="1" ht="30" customHeight="1">
      <c r="A72" s="28"/>
      <c r="B72" s="29" t="s">
        <v>22</v>
      </c>
      <c r="C72" s="76" t="s">
        <v>95</v>
      </c>
      <c r="D72" s="74"/>
      <c r="E72" s="31"/>
      <c r="F72" s="52" t="s">
        <v>96</v>
      </c>
      <c r="G72" s="33">
        <v>105780698</v>
      </c>
      <c r="H72" s="33">
        <v>87735285</v>
      </c>
      <c r="I72" s="34">
        <f t="shared" si="0"/>
        <v>-18045413</v>
      </c>
      <c r="J72" s="35">
        <f t="shared" si="1"/>
        <v>17.06</v>
      </c>
    </row>
    <row r="73" spans="1:10" s="27" customFormat="1" ht="30" customHeight="1">
      <c r="A73" s="69" t="s">
        <v>97</v>
      </c>
      <c r="B73" s="70"/>
      <c r="C73" s="70"/>
      <c r="D73" s="71"/>
      <c r="E73" s="31"/>
      <c r="F73" s="23"/>
      <c r="G73" s="33"/>
      <c r="H73" s="33"/>
      <c r="I73" s="34"/>
      <c r="J73" s="35"/>
    </row>
    <row r="74" spans="1:10" s="36" customFormat="1" ht="30" customHeight="1">
      <c r="A74" s="28"/>
      <c r="B74" s="29" t="s">
        <v>12</v>
      </c>
      <c r="C74" s="72" t="s">
        <v>98</v>
      </c>
      <c r="D74" s="74"/>
      <c r="E74" s="31"/>
      <c r="F74" s="32" t="s">
        <v>99</v>
      </c>
      <c r="G74" s="33">
        <v>622671000</v>
      </c>
      <c r="H74" s="33">
        <v>296122803</v>
      </c>
      <c r="I74" s="34">
        <f aca="true" t="shared" si="2" ref="I74:I118">H74-G74</f>
        <v>-326548197</v>
      </c>
      <c r="J74" s="35">
        <f aca="true" t="shared" si="3" ref="J74:J118">ABS(ROUND(I74/G74*100,2))</f>
        <v>52.44</v>
      </c>
    </row>
    <row r="75" spans="1:10" s="37" customFormat="1" ht="30" customHeight="1">
      <c r="A75" s="28"/>
      <c r="B75" s="29" t="s">
        <v>15</v>
      </c>
      <c r="C75" s="72" t="s">
        <v>100</v>
      </c>
      <c r="D75" s="76"/>
      <c r="E75" s="31"/>
      <c r="F75" s="47" t="s">
        <v>101</v>
      </c>
      <c r="G75" s="33">
        <v>1167716000</v>
      </c>
      <c r="H75" s="33">
        <v>1623131549</v>
      </c>
      <c r="I75" s="34">
        <f t="shared" si="2"/>
        <v>455415549</v>
      </c>
      <c r="J75" s="35">
        <f t="shared" si="3"/>
        <v>39</v>
      </c>
    </row>
    <row r="76" spans="1:10" s="37" customFormat="1" ht="30" customHeight="1">
      <c r="A76" s="28"/>
      <c r="B76" s="29" t="s">
        <v>59</v>
      </c>
      <c r="C76" s="72" t="s">
        <v>102</v>
      </c>
      <c r="D76" s="76"/>
      <c r="E76" s="31"/>
      <c r="F76" s="32" t="s">
        <v>103</v>
      </c>
      <c r="G76" s="33">
        <v>110123</v>
      </c>
      <c r="H76" s="33">
        <v>110123</v>
      </c>
      <c r="I76" s="34">
        <f t="shared" si="2"/>
        <v>0</v>
      </c>
      <c r="J76" s="35">
        <f t="shared" si="3"/>
        <v>0</v>
      </c>
    </row>
    <row r="77" spans="1:10" s="36" customFormat="1" ht="30" customHeight="1">
      <c r="A77" s="28"/>
      <c r="B77" s="29" t="s">
        <v>65</v>
      </c>
      <c r="C77" s="72" t="s">
        <v>104</v>
      </c>
      <c r="D77" s="74"/>
      <c r="E77" s="31"/>
      <c r="F77" s="38" t="s">
        <v>32</v>
      </c>
      <c r="G77" s="33">
        <v>1061673</v>
      </c>
      <c r="H77" s="33">
        <v>819795</v>
      </c>
      <c r="I77" s="34">
        <f t="shared" si="2"/>
        <v>-241878</v>
      </c>
      <c r="J77" s="35">
        <f t="shared" si="3"/>
        <v>22.78</v>
      </c>
    </row>
    <row r="78" spans="1:10" s="27" customFormat="1" ht="30" customHeight="1">
      <c r="A78" s="69" t="s">
        <v>105</v>
      </c>
      <c r="B78" s="70"/>
      <c r="C78" s="70"/>
      <c r="D78" s="71"/>
      <c r="E78" s="31"/>
      <c r="F78" s="23"/>
      <c r="G78" s="33"/>
      <c r="H78" s="33"/>
      <c r="I78" s="34"/>
      <c r="J78" s="35"/>
    </row>
    <row r="79" spans="1:10" s="36" customFormat="1" ht="30" customHeight="1">
      <c r="A79" s="28"/>
      <c r="B79" s="29" t="s">
        <v>12</v>
      </c>
      <c r="C79" s="76" t="s">
        <v>106</v>
      </c>
      <c r="D79" s="74"/>
      <c r="E79" s="31"/>
      <c r="F79" s="38" t="s">
        <v>32</v>
      </c>
      <c r="G79" s="33">
        <v>41613707</v>
      </c>
      <c r="H79" s="33">
        <v>35965382</v>
      </c>
      <c r="I79" s="34">
        <f t="shared" si="2"/>
        <v>-5648325</v>
      </c>
      <c r="J79" s="35">
        <f t="shared" si="3"/>
        <v>13.57</v>
      </c>
    </row>
    <row r="80" spans="1:10" s="36" customFormat="1" ht="30" customHeight="1">
      <c r="A80" s="28"/>
      <c r="B80" s="29" t="s">
        <v>15</v>
      </c>
      <c r="C80" s="76" t="s">
        <v>107</v>
      </c>
      <c r="D80" s="74"/>
      <c r="E80" s="31"/>
      <c r="F80" s="32" t="s">
        <v>108</v>
      </c>
      <c r="G80" s="33">
        <v>13560000</v>
      </c>
      <c r="H80" s="33">
        <v>12726144</v>
      </c>
      <c r="I80" s="34">
        <f t="shared" si="2"/>
        <v>-833856</v>
      </c>
      <c r="J80" s="35">
        <f t="shared" si="3"/>
        <v>6.15</v>
      </c>
    </row>
    <row r="81" spans="1:10" s="36" customFormat="1" ht="30" customHeight="1">
      <c r="A81" s="28"/>
      <c r="B81" s="29" t="s">
        <v>20</v>
      </c>
      <c r="C81" s="72" t="s">
        <v>109</v>
      </c>
      <c r="D81" s="74"/>
      <c r="E81" s="31"/>
      <c r="F81" s="32" t="s">
        <v>110</v>
      </c>
      <c r="G81" s="33">
        <v>529247000</v>
      </c>
      <c r="H81" s="33">
        <v>524724351</v>
      </c>
      <c r="I81" s="34">
        <f t="shared" si="2"/>
        <v>-4522649</v>
      </c>
      <c r="J81" s="35">
        <f t="shared" si="3"/>
        <v>0.85</v>
      </c>
    </row>
    <row r="82" spans="1:10" s="36" customFormat="1" ht="30" customHeight="1">
      <c r="A82" s="28"/>
      <c r="B82" s="29" t="s">
        <v>22</v>
      </c>
      <c r="C82" s="72" t="s">
        <v>111</v>
      </c>
      <c r="D82" s="74"/>
      <c r="E82" s="31"/>
      <c r="F82" s="32" t="s">
        <v>14</v>
      </c>
      <c r="G82" s="33">
        <v>734000</v>
      </c>
      <c r="H82" s="33">
        <v>667119</v>
      </c>
      <c r="I82" s="34">
        <f t="shared" si="2"/>
        <v>-66881</v>
      </c>
      <c r="J82" s="35">
        <f t="shared" si="3"/>
        <v>9.11</v>
      </c>
    </row>
    <row r="83" spans="1:10" s="36" customFormat="1" ht="30" customHeight="1">
      <c r="A83" s="28"/>
      <c r="B83" s="29" t="s">
        <v>24</v>
      </c>
      <c r="C83" s="76" t="s">
        <v>112</v>
      </c>
      <c r="D83" s="74"/>
      <c r="E83" s="31"/>
      <c r="F83" s="32" t="s">
        <v>14</v>
      </c>
      <c r="G83" s="33">
        <v>6663735</v>
      </c>
      <c r="H83" s="33">
        <v>6512929.22</v>
      </c>
      <c r="I83" s="34">
        <f t="shared" si="2"/>
        <v>-150805.78000000026</v>
      </c>
      <c r="J83" s="35">
        <f t="shared" si="3"/>
        <v>2.26</v>
      </c>
    </row>
    <row r="84" spans="1:10" s="36" customFormat="1" ht="30" customHeight="1">
      <c r="A84" s="28"/>
      <c r="B84" s="29" t="s">
        <v>113</v>
      </c>
      <c r="C84" s="72" t="s">
        <v>114</v>
      </c>
      <c r="D84" s="74"/>
      <c r="E84" s="31"/>
      <c r="F84" s="32" t="s">
        <v>14</v>
      </c>
      <c r="G84" s="33">
        <v>1366500</v>
      </c>
      <c r="H84" s="33">
        <v>1342113.785</v>
      </c>
      <c r="I84" s="34">
        <f t="shared" si="2"/>
        <v>-24386.215000000084</v>
      </c>
      <c r="J84" s="35">
        <f t="shared" si="3"/>
        <v>1.78</v>
      </c>
    </row>
    <row r="85" spans="1:10" s="27" customFormat="1" ht="30" customHeight="1">
      <c r="A85" s="69" t="s">
        <v>115</v>
      </c>
      <c r="B85" s="70"/>
      <c r="C85" s="70"/>
      <c r="D85" s="71"/>
      <c r="E85" s="31"/>
      <c r="F85" s="23"/>
      <c r="G85" s="33"/>
      <c r="H85" s="33"/>
      <c r="I85" s="34"/>
      <c r="J85" s="35"/>
    </row>
    <row r="86" spans="1:10" s="36" customFormat="1" ht="30" customHeight="1">
      <c r="A86" s="28"/>
      <c r="B86" s="29" t="s">
        <v>12</v>
      </c>
      <c r="C86" s="72" t="s">
        <v>116</v>
      </c>
      <c r="D86" s="74"/>
      <c r="E86" s="31"/>
      <c r="F86" s="32" t="s">
        <v>14</v>
      </c>
      <c r="G86" s="33">
        <v>65900</v>
      </c>
      <c r="H86" s="33">
        <v>57733.426</v>
      </c>
      <c r="I86" s="34">
        <f t="shared" si="2"/>
        <v>-8166.5740000000005</v>
      </c>
      <c r="J86" s="35">
        <f t="shared" si="3"/>
        <v>12.39</v>
      </c>
    </row>
    <row r="87" spans="1:10" s="36" customFormat="1" ht="30" customHeight="1">
      <c r="A87" s="28"/>
      <c r="B87" s="29" t="s">
        <v>15</v>
      </c>
      <c r="C87" s="72" t="s">
        <v>117</v>
      </c>
      <c r="D87" s="74"/>
      <c r="E87" s="31"/>
      <c r="F87" s="32" t="s">
        <v>14</v>
      </c>
      <c r="G87" s="33">
        <v>883974</v>
      </c>
      <c r="H87" s="33">
        <v>555029.573</v>
      </c>
      <c r="I87" s="34">
        <f t="shared" si="2"/>
        <v>-328944.427</v>
      </c>
      <c r="J87" s="35">
        <f t="shared" si="3"/>
        <v>37.21</v>
      </c>
    </row>
    <row r="88" spans="1:10" s="36" customFormat="1" ht="30" customHeight="1">
      <c r="A88" s="28"/>
      <c r="B88" s="29" t="s">
        <v>20</v>
      </c>
      <c r="C88" s="72" t="s">
        <v>118</v>
      </c>
      <c r="D88" s="74"/>
      <c r="E88" s="31"/>
      <c r="F88" s="32" t="s">
        <v>14</v>
      </c>
      <c r="G88" s="33">
        <v>1730964</v>
      </c>
      <c r="H88" s="33">
        <v>3802919.381</v>
      </c>
      <c r="I88" s="34">
        <f t="shared" si="2"/>
        <v>2071955.381</v>
      </c>
      <c r="J88" s="35">
        <f t="shared" si="3"/>
        <v>119.7</v>
      </c>
    </row>
    <row r="89" spans="1:10" s="27" customFormat="1" ht="30" customHeight="1">
      <c r="A89" s="69" t="s">
        <v>119</v>
      </c>
      <c r="B89" s="70"/>
      <c r="C89" s="70"/>
      <c r="D89" s="71"/>
      <c r="E89" s="31"/>
      <c r="F89" s="23"/>
      <c r="G89" s="33"/>
      <c r="H89" s="33"/>
      <c r="I89" s="34"/>
      <c r="J89" s="35"/>
    </row>
    <row r="90" spans="1:10" s="36" customFormat="1" ht="30" customHeight="1" thickBot="1">
      <c r="A90" s="53"/>
      <c r="B90" s="54" t="s">
        <v>12</v>
      </c>
      <c r="C90" s="60" t="s">
        <v>31</v>
      </c>
      <c r="D90" s="81"/>
      <c r="E90" s="41"/>
      <c r="F90" s="50" t="s">
        <v>32</v>
      </c>
      <c r="G90" s="43">
        <v>7916673</v>
      </c>
      <c r="H90" s="43">
        <v>6701963</v>
      </c>
      <c r="I90" s="44">
        <f t="shared" si="2"/>
        <v>-1214710</v>
      </c>
      <c r="J90" s="45">
        <f t="shared" si="3"/>
        <v>15.34</v>
      </c>
    </row>
    <row r="91" spans="1:10" s="36" customFormat="1" ht="30" customHeight="1">
      <c r="A91" s="28"/>
      <c r="B91" s="29" t="s">
        <v>15</v>
      </c>
      <c r="C91" s="76" t="s">
        <v>33</v>
      </c>
      <c r="D91" s="74"/>
      <c r="E91" s="31"/>
      <c r="F91" s="38" t="s">
        <v>34</v>
      </c>
      <c r="G91" s="33">
        <v>3456834</v>
      </c>
      <c r="H91" s="33">
        <v>3294628</v>
      </c>
      <c r="I91" s="34">
        <f t="shared" si="2"/>
        <v>-162206</v>
      </c>
      <c r="J91" s="35">
        <f t="shared" si="3"/>
        <v>4.69</v>
      </c>
    </row>
    <row r="92" spans="1:10" s="36" customFormat="1" ht="30" customHeight="1">
      <c r="A92" s="28"/>
      <c r="B92" s="29" t="s">
        <v>59</v>
      </c>
      <c r="C92" s="76" t="s">
        <v>81</v>
      </c>
      <c r="D92" s="74"/>
      <c r="E92" s="31"/>
      <c r="F92" s="38" t="s">
        <v>34</v>
      </c>
      <c r="G92" s="33">
        <v>2932849</v>
      </c>
      <c r="H92" s="33">
        <v>2868785</v>
      </c>
      <c r="I92" s="34">
        <f t="shared" si="2"/>
        <v>-64064</v>
      </c>
      <c r="J92" s="35">
        <f t="shared" si="3"/>
        <v>2.18</v>
      </c>
    </row>
    <row r="93" spans="1:10" s="27" customFormat="1" ht="30" customHeight="1">
      <c r="A93" s="69" t="s">
        <v>120</v>
      </c>
      <c r="B93" s="70"/>
      <c r="C93" s="70"/>
      <c r="D93" s="71"/>
      <c r="E93" s="31"/>
      <c r="F93" s="23"/>
      <c r="G93" s="33"/>
      <c r="H93" s="33"/>
      <c r="I93" s="34"/>
      <c r="J93" s="35"/>
    </row>
    <row r="94" spans="1:10" s="36" customFormat="1" ht="30" customHeight="1">
      <c r="A94" s="28"/>
      <c r="B94" s="29" t="s">
        <v>12</v>
      </c>
      <c r="C94" s="76" t="s">
        <v>121</v>
      </c>
      <c r="D94" s="74"/>
      <c r="E94" s="31"/>
      <c r="F94" s="32" t="s">
        <v>122</v>
      </c>
      <c r="G94" s="33">
        <v>81500000</v>
      </c>
      <c r="H94" s="33">
        <v>58932630</v>
      </c>
      <c r="I94" s="34">
        <f t="shared" si="2"/>
        <v>-22567370</v>
      </c>
      <c r="J94" s="35">
        <f t="shared" si="3"/>
        <v>27.69</v>
      </c>
    </row>
    <row r="95" spans="1:10" s="36" customFormat="1" ht="30" customHeight="1">
      <c r="A95" s="28"/>
      <c r="B95" s="29" t="s">
        <v>15</v>
      </c>
      <c r="C95" s="76" t="s">
        <v>123</v>
      </c>
      <c r="D95" s="74"/>
      <c r="E95" s="31"/>
      <c r="F95" s="52" t="s">
        <v>96</v>
      </c>
      <c r="G95" s="33">
        <v>47014190</v>
      </c>
      <c r="H95" s="33">
        <v>39792665</v>
      </c>
      <c r="I95" s="34">
        <f t="shared" si="2"/>
        <v>-7221525</v>
      </c>
      <c r="J95" s="35">
        <f t="shared" si="3"/>
        <v>15.36</v>
      </c>
    </row>
    <row r="96" spans="1:10" s="36" customFormat="1" ht="30" customHeight="1">
      <c r="A96" s="28"/>
      <c r="B96" s="29" t="s">
        <v>20</v>
      </c>
      <c r="C96" s="76" t="s">
        <v>124</v>
      </c>
      <c r="D96" s="74"/>
      <c r="E96" s="31"/>
      <c r="F96" s="52" t="s">
        <v>125</v>
      </c>
      <c r="G96" s="33">
        <v>5648599</v>
      </c>
      <c r="H96" s="33">
        <v>6204371</v>
      </c>
      <c r="I96" s="34">
        <f t="shared" si="2"/>
        <v>555772</v>
      </c>
      <c r="J96" s="35">
        <f t="shared" si="3"/>
        <v>9.84</v>
      </c>
    </row>
    <row r="97" spans="1:10" s="27" customFormat="1" ht="30" customHeight="1">
      <c r="A97" s="69" t="s">
        <v>126</v>
      </c>
      <c r="B97" s="70"/>
      <c r="C97" s="70"/>
      <c r="D97" s="71"/>
      <c r="E97" s="31"/>
      <c r="F97" s="23"/>
      <c r="G97" s="33"/>
      <c r="H97" s="33"/>
      <c r="I97" s="34"/>
      <c r="J97" s="35"/>
    </row>
    <row r="98" spans="1:10" s="36" customFormat="1" ht="30" customHeight="1">
      <c r="A98" s="28"/>
      <c r="B98" s="29" t="s">
        <v>79</v>
      </c>
      <c r="C98" s="72" t="s">
        <v>127</v>
      </c>
      <c r="D98" s="74"/>
      <c r="E98" s="31"/>
      <c r="F98" s="32" t="s">
        <v>128</v>
      </c>
      <c r="G98" s="33">
        <v>144735</v>
      </c>
      <c r="H98" s="33">
        <v>129907</v>
      </c>
      <c r="I98" s="34">
        <f t="shared" si="2"/>
        <v>-14828</v>
      </c>
      <c r="J98" s="35">
        <f t="shared" si="3"/>
        <v>10.24</v>
      </c>
    </row>
    <row r="99" spans="1:10" s="36" customFormat="1" ht="30" customHeight="1">
      <c r="A99" s="28"/>
      <c r="B99" s="29" t="s">
        <v>80</v>
      </c>
      <c r="C99" s="72" t="s">
        <v>129</v>
      </c>
      <c r="D99" s="74"/>
      <c r="E99" s="31"/>
      <c r="F99" s="32" t="s">
        <v>128</v>
      </c>
      <c r="G99" s="33">
        <v>58250</v>
      </c>
      <c r="H99" s="33">
        <f>9070+19600</f>
        <v>28670</v>
      </c>
      <c r="I99" s="34">
        <f t="shared" si="2"/>
        <v>-29580</v>
      </c>
      <c r="J99" s="35">
        <f t="shared" si="3"/>
        <v>50.78</v>
      </c>
    </row>
    <row r="100" spans="1:10" s="36" customFormat="1" ht="30" customHeight="1">
      <c r="A100" s="28"/>
      <c r="B100" s="29" t="s">
        <v>59</v>
      </c>
      <c r="C100" s="72" t="s">
        <v>130</v>
      </c>
      <c r="D100" s="74"/>
      <c r="E100" s="31"/>
      <c r="F100" s="32" t="s">
        <v>14</v>
      </c>
      <c r="G100" s="33">
        <v>419236</v>
      </c>
      <c r="H100" s="33">
        <v>607694</v>
      </c>
      <c r="I100" s="34">
        <f t="shared" si="2"/>
        <v>188458</v>
      </c>
      <c r="J100" s="35">
        <f t="shared" si="3"/>
        <v>44.95</v>
      </c>
    </row>
    <row r="101" spans="1:10" s="27" customFormat="1" ht="30" customHeight="1">
      <c r="A101" s="69" t="s">
        <v>131</v>
      </c>
      <c r="B101" s="70"/>
      <c r="C101" s="70"/>
      <c r="D101" s="71"/>
      <c r="E101" s="31"/>
      <c r="F101" s="23"/>
      <c r="G101" s="33"/>
      <c r="H101" s="33"/>
      <c r="I101" s="34"/>
      <c r="J101" s="35"/>
    </row>
    <row r="102" spans="1:10" s="27" customFormat="1" ht="30" customHeight="1">
      <c r="A102" s="48"/>
      <c r="B102" s="29" t="s">
        <v>79</v>
      </c>
      <c r="C102" s="76" t="s">
        <v>31</v>
      </c>
      <c r="D102" s="74"/>
      <c r="E102" s="31"/>
      <c r="F102" s="38" t="s">
        <v>32</v>
      </c>
      <c r="G102" s="33">
        <v>7545023</v>
      </c>
      <c r="H102" s="33">
        <v>6358318</v>
      </c>
      <c r="I102" s="34">
        <f t="shared" si="2"/>
        <v>-1186705</v>
      </c>
      <c r="J102" s="35">
        <f t="shared" si="3"/>
        <v>15.73</v>
      </c>
    </row>
    <row r="103" spans="1:10" s="27" customFormat="1" ht="30" customHeight="1">
      <c r="A103" s="48"/>
      <c r="B103" s="29" t="s">
        <v>80</v>
      </c>
      <c r="C103" s="76" t="s">
        <v>33</v>
      </c>
      <c r="D103" s="74"/>
      <c r="E103" s="31"/>
      <c r="F103" s="38" t="s">
        <v>34</v>
      </c>
      <c r="G103" s="33">
        <v>3013739</v>
      </c>
      <c r="H103" s="49">
        <v>2702505</v>
      </c>
      <c r="I103" s="34">
        <f t="shared" si="2"/>
        <v>-311234</v>
      </c>
      <c r="J103" s="35">
        <f t="shared" si="3"/>
        <v>10.33</v>
      </c>
    </row>
    <row r="104" spans="1:10" s="27" customFormat="1" ht="30" customHeight="1">
      <c r="A104" s="69" t="s">
        <v>132</v>
      </c>
      <c r="B104" s="70"/>
      <c r="C104" s="70"/>
      <c r="D104" s="71"/>
      <c r="E104" s="31"/>
      <c r="F104" s="23"/>
      <c r="G104" s="33"/>
      <c r="H104" s="33"/>
      <c r="I104" s="34"/>
      <c r="J104" s="35"/>
    </row>
    <row r="105" spans="1:10" s="27" customFormat="1" ht="30" customHeight="1">
      <c r="A105" s="48"/>
      <c r="B105" s="29" t="s">
        <v>79</v>
      </c>
      <c r="C105" s="72" t="s">
        <v>133</v>
      </c>
      <c r="D105" s="74"/>
      <c r="E105" s="31"/>
      <c r="F105" s="32" t="s">
        <v>134</v>
      </c>
      <c r="G105" s="33">
        <v>1022000</v>
      </c>
      <c r="H105" s="33">
        <v>1116274</v>
      </c>
      <c r="I105" s="34">
        <f t="shared" si="2"/>
        <v>94274</v>
      </c>
      <c r="J105" s="35">
        <f t="shared" si="3"/>
        <v>9.22</v>
      </c>
    </row>
    <row r="106" spans="1:10" s="27" customFormat="1" ht="30" customHeight="1">
      <c r="A106" s="48"/>
      <c r="B106" s="29" t="s">
        <v>80</v>
      </c>
      <c r="C106" s="72" t="s">
        <v>135</v>
      </c>
      <c r="D106" s="74"/>
      <c r="E106" s="31"/>
      <c r="F106" s="32" t="s">
        <v>134</v>
      </c>
      <c r="G106" s="33">
        <v>1804000</v>
      </c>
      <c r="H106" s="33">
        <v>1759800</v>
      </c>
      <c r="I106" s="34">
        <f t="shared" si="2"/>
        <v>-44200</v>
      </c>
      <c r="J106" s="35">
        <f t="shared" si="3"/>
        <v>2.45</v>
      </c>
    </row>
    <row r="107" spans="1:10" s="27" customFormat="1" ht="30" customHeight="1">
      <c r="A107" s="69" t="s">
        <v>136</v>
      </c>
      <c r="B107" s="70"/>
      <c r="C107" s="70"/>
      <c r="D107" s="71"/>
      <c r="E107" s="55"/>
      <c r="F107" s="23"/>
      <c r="G107" s="33"/>
      <c r="H107" s="33"/>
      <c r="I107" s="34"/>
      <c r="J107" s="35"/>
    </row>
    <row r="108" spans="1:10" s="36" customFormat="1" ht="30" customHeight="1">
      <c r="A108" s="28"/>
      <c r="B108" s="72" t="s">
        <v>137</v>
      </c>
      <c r="C108" s="82" t="s">
        <v>138</v>
      </c>
      <c r="D108" s="74"/>
      <c r="E108" s="56"/>
      <c r="F108" s="32" t="s">
        <v>51</v>
      </c>
      <c r="G108" s="33">
        <v>2500</v>
      </c>
      <c r="H108" s="33">
        <v>2871</v>
      </c>
      <c r="I108" s="34">
        <f t="shared" si="2"/>
        <v>371</v>
      </c>
      <c r="J108" s="35">
        <f t="shared" si="3"/>
        <v>14.84</v>
      </c>
    </row>
    <row r="109" spans="1:10" s="27" customFormat="1" ht="30" customHeight="1">
      <c r="A109" s="69" t="s">
        <v>139</v>
      </c>
      <c r="B109" s="70"/>
      <c r="C109" s="70"/>
      <c r="D109" s="71"/>
      <c r="E109" s="57"/>
      <c r="F109" s="23"/>
      <c r="G109" s="33"/>
      <c r="H109" s="33"/>
      <c r="I109" s="34"/>
      <c r="J109" s="35"/>
    </row>
    <row r="110" spans="1:10" s="46" customFormat="1" ht="30" customHeight="1">
      <c r="A110" s="28"/>
      <c r="B110" s="29" t="s">
        <v>12</v>
      </c>
      <c r="C110" s="76" t="s">
        <v>140</v>
      </c>
      <c r="D110" s="83" t="s">
        <v>140</v>
      </c>
      <c r="E110" s="31"/>
      <c r="F110" s="39" t="s">
        <v>141</v>
      </c>
      <c r="G110" s="33">
        <v>91890</v>
      </c>
      <c r="H110" s="33">
        <v>76441</v>
      </c>
      <c r="I110" s="34">
        <f t="shared" si="2"/>
        <v>-15449</v>
      </c>
      <c r="J110" s="35">
        <f t="shared" si="3"/>
        <v>16.81</v>
      </c>
    </row>
    <row r="111" spans="1:10" s="46" customFormat="1" ht="30" customHeight="1">
      <c r="A111" s="28"/>
      <c r="B111" s="29" t="s">
        <v>15</v>
      </c>
      <c r="C111" s="72" t="s">
        <v>142</v>
      </c>
      <c r="D111" s="82"/>
      <c r="E111" s="31"/>
      <c r="F111" s="39" t="s">
        <v>36</v>
      </c>
      <c r="G111" s="33">
        <v>14514</v>
      </c>
      <c r="H111" s="33">
        <v>8356</v>
      </c>
      <c r="I111" s="34">
        <f t="shared" si="2"/>
        <v>-6158</v>
      </c>
      <c r="J111" s="35">
        <f t="shared" si="3"/>
        <v>42.43</v>
      </c>
    </row>
    <row r="112" spans="1:10" s="46" customFormat="1" ht="30" customHeight="1">
      <c r="A112" s="28"/>
      <c r="B112" s="29" t="s">
        <v>20</v>
      </c>
      <c r="C112" s="72" t="s">
        <v>143</v>
      </c>
      <c r="D112" s="83"/>
      <c r="E112" s="31"/>
      <c r="F112" s="39" t="s">
        <v>36</v>
      </c>
      <c r="G112" s="33">
        <v>290000</v>
      </c>
      <c r="H112" s="33">
        <v>472722</v>
      </c>
      <c r="I112" s="34">
        <f t="shared" si="2"/>
        <v>182722</v>
      </c>
      <c r="J112" s="35">
        <f t="shared" si="3"/>
        <v>63.01</v>
      </c>
    </row>
    <row r="113" spans="1:10" s="46" customFormat="1" ht="30" customHeight="1">
      <c r="A113" s="28"/>
      <c r="B113" s="29" t="s">
        <v>65</v>
      </c>
      <c r="C113" s="72" t="s">
        <v>144</v>
      </c>
      <c r="D113" s="83"/>
      <c r="E113" s="31"/>
      <c r="F113" s="58" t="s">
        <v>128</v>
      </c>
      <c r="G113" s="33">
        <v>50000</v>
      </c>
      <c r="H113" s="33">
        <v>21368.976</v>
      </c>
      <c r="I113" s="34">
        <f t="shared" si="2"/>
        <v>-28631.024</v>
      </c>
      <c r="J113" s="35">
        <f t="shared" si="3"/>
        <v>57.26</v>
      </c>
    </row>
    <row r="114" spans="1:10" s="27" customFormat="1" ht="30" customHeight="1">
      <c r="A114" s="69" t="s">
        <v>145</v>
      </c>
      <c r="B114" s="70"/>
      <c r="C114" s="70"/>
      <c r="D114" s="71"/>
      <c r="E114" s="55"/>
      <c r="F114" s="23"/>
      <c r="G114" s="33"/>
      <c r="H114" s="33"/>
      <c r="I114" s="34"/>
      <c r="J114" s="35"/>
    </row>
    <row r="115" spans="1:10" s="36" customFormat="1" ht="30" customHeight="1">
      <c r="A115" s="28"/>
      <c r="B115" s="29" t="s">
        <v>12</v>
      </c>
      <c r="C115" s="72" t="s">
        <v>146</v>
      </c>
      <c r="D115" s="74"/>
      <c r="E115" s="31"/>
      <c r="F115" s="32" t="s">
        <v>14</v>
      </c>
      <c r="G115" s="33">
        <v>800000</v>
      </c>
      <c r="H115" s="33">
        <v>156490</v>
      </c>
      <c r="I115" s="34">
        <f t="shared" si="2"/>
        <v>-643510</v>
      </c>
      <c r="J115" s="35">
        <f t="shared" si="3"/>
        <v>80.44</v>
      </c>
    </row>
    <row r="116" spans="1:10" s="36" customFormat="1" ht="30" customHeight="1">
      <c r="A116" s="28"/>
      <c r="B116" s="29" t="s">
        <v>15</v>
      </c>
      <c r="C116" s="84" t="s">
        <v>147</v>
      </c>
      <c r="D116" s="85"/>
      <c r="E116" s="31"/>
      <c r="F116" s="32" t="s">
        <v>14</v>
      </c>
      <c r="G116" s="33">
        <v>1800000</v>
      </c>
      <c r="H116" s="33">
        <v>364358</v>
      </c>
      <c r="I116" s="34">
        <f t="shared" si="2"/>
        <v>-1435642</v>
      </c>
      <c r="J116" s="35">
        <f t="shared" si="3"/>
        <v>79.76</v>
      </c>
    </row>
    <row r="117" spans="1:10" s="36" customFormat="1" ht="30" customHeight="1">
      <c r="A117" s="28"/>
      <c r="B117" s="29" t="s">
        <v>59</v>
      </c>
      <c r="C117" s="84" t="s">
        <v>148</v>
      </c>
      <c r="D117" s="85"/>
      <c r="E117" s="31"/>
      <c r="F117" s="32" t="s">
        <v>14</v>
      </c>
      <c r="G117" s="33">
        <v>200000</v>
      </c>
      <c r="H117" s="33">
        <v>9800</v>
      </c>
      <c r="I117" s="34">
        <f t="shared" si="2"/>
        <v>-190200</v>
      </c>
      <c r="J117" s="35">
        <f t="shared" si="3"/>
        <v>95.1</v>
      </c>
    </row>
    <row r="118" spans="1:10" s="36" customFormat="1" ht="30" customHeight="1" thickBot="1">
      <c r="A118" s="53"/>
      <c r="B118" s="54" t="s">
        <v>65</v>
      </c>
      <c r="C118" s="86" t="s">
        <v>149</v>
      </c>
      <c r="D118" s="87"/>
      <c r="E118" s="41"/>
      <c r="F118" s="59" t="s">
        <v>14</v>
      </c>
      <c r="G118" s="43">
        <v>183756</v>
      </c>
      <c r="H118" s="43">
        <v>42780.976</v>
      </c>
      <c r="I118" s="44">
        <f t="shared" si="2"/>
        <v>-140975.024</v>
      </c>
      <c r="J118" s="45">
        <f t="shared" si="3"/>
        <v>76.72</v>
      </c>
    </row>
  </sheetData>
  <mergeCells count="119">
    <mergeCell ref="C115:D115"/>
    <mergeCell ref="C116:D116"/>
    <mergeCell ref="C117:D117"/>
    <mergeCell ref="C118:D118"/>
    <mergeCell ref="C111:D111"/>
    <mergeCell ref="C112:D112"/>
    <mergeCell ref="C113:D113"/>
    <mergeCell ref="A114:D114"/>
    <mergeCell ref="A107:D107"/>
    <mergeCell ref="B108:D108"/>
    <mergeCell ref="A109:D109"/>
    <mergeCell ref="C110:D110"/>
    <mergeCell ref="C103:D103"/>
    <mergeCell ref="A104:D104"/>
    <mergeCell ref="C105:D105"/>
    <mergeCell ref="C106:D106"/>
    <mergeCell ref="C99:D99"/>
    <mergeCell ref="C100:D100"/>
    <mergeCell ref="A101:D101"/>
    <mergeCell ref="C102:D102"/>
    <mergeCell ref="C95:D95"/>
    <mergeCell ref="C96:D96"/>
    <mergeCell ref="A97:D97"/>
    <mergeCell ref="C98:D98"/>
    <mergeCell ref="C91:D91"/>
    <mergeCell ref="C92:D92"/>
    <mergeCell ref="A93:D93"/>
    <mergeCell ref="C94:D94"/>
    <mergeCell ref="C87:D87"/>
    <mergeCell ref="C88:D88"/>
    <mergeCell ref="A89:D89"/>
    <mergeCell ref="C90:D90"/>
    <mergeCell ref="C83:D83"/>
    <mergeCell ref="C84:D84"/>
    <mergeCell ref="A85:D85"/>
    <mergeCell ref="C86:D86"/>
    <mergeCell ref="C79:D79"/>
    <mergeCell ref="C80:D80"/>
    <mergeCell ref="C81:D81"/>
    <mergeCell ref="C82:D82"/>
    <mergeCell ref="C75:D75"/>
    <mergeCell ref="C76:D76"/>
    <mergeCell ref="C77:D77"/>
    <mergeCell ref="A78:D78"/>
    <mergeCell ref="C71:D71"/>
    <mergeCell ref="C72:D72"/>
    <mergeCell ref="A73:D73"/>
    <mergeCell ref="C74:D74"/>
    <mergeCell ref="C67:D67"/>
    <mergeCell ref="A68:D68"/>
    <mergeCell ref="C69:D69"/>
    <mergeCell ref="C70:D70"/>
    <mergeCell ref="C63:D63"/>
    <mergeCell ref="C64:D64"/>
    <mergeCell ref="C65:D65"/>
    <mergeCell ref="C66:D66"/>
    <mergeCell ref="C59:D59"/>
    <mergeCell ref="C60:D60"/>
    <mergeCell ref="C61:D61"/>
    <mergeCell ref="A62:D62"/>
    <mergeCell ref="C55:D55"/>
    <mergeCell ref="C56:D56"/>
    <mergeCell ref="C57:D57"/>
    <mergeCell ref="A58:D58"/>
    <mergeCell ref="C51:D51"/>
    <mergeCell ref="C52:D52"/>
    <mergeCell ref="C53:D53"/>
    <mergeCell ref="A54:D54"/>
    <mergeCell ref="C47:D47"/>
    <mergeCell ref="A48:D48"/>
    <mergeCell ref="B49:D49"/>
    <mergeCell ref="A50:D50"/>
    <mergeCell ref="C43:D43"/>
    <mergeCell ref="A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A38:D38"/>
    <mergeCell ref="C31:D31"/>
    <mergeCell ref="A32:D32"/>
    <mergeCell ref="B33:D33"/>
    <mergeCell ref="A34:D34"/>
    <mergeCell ref="C27:D27"/>
    <mergeCell ref="C28:E28"/>
    <mergeCell ref="A29:D29"/>
    <mergeCell ref="C30:D30"/>
    <mergeCell ref="C23:D23"/>
    <mergeCell ref="C24:D24"/>
    <mergeCell ref="C25:D25"/>
    <mergeCell ref="C26:D26"/>
    <mergeCell ref="A19:D19"/>
    <mergeCell ref="C20:D20"/>
    <mergeCell ref="C21:D21"/>
    <mergeCell ref="C22:D22"/>
    <mergeCell ref="C15:D15"/>
    <mergeCell ref="C16:D16"/>
    <mergeCell ref="A17:D17"/>
    <mergeCell ref="B18:D18"/>
    <mergeCell ref="C11:D11"/>
    <mergeCell ref="C12:D12"/>
    <mergeCell ref="C13:D13"/>
    <mergeCell ref="C14:D14"/>
    <mergeCell ref="A7:D7"/>
    <mergeCell ref="C8:D8"/>
    <mergeCell ref="C9:D9"/>
    <mergeCell ref="A10:D10"/>
    <mergeCell ref="A2:J2"/>
    <mergeCell ref="A3:J3"/>
    <mergeCell ref="A4:J4"/>
    <mergeCell ref="C5:D6"/>
    <mergeCell ref="F5:F6"/>
    <mergeCell ref="G5:G6"/>
    <mergeCell ref="H5:H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乙-3-01</dc:title>
  <dc:subject>乙-3-01</dc:subject>
  <dc:creator>行政院主計處</dc:creator>
  <cp:keywords/>
  <dc:description> </dc:description>
  <cp:lastModifiedBy>Administrator</cp:lastModifiedBy>
  <cp:lastPrinted>2004-07-13T10:22:12Z</cp:lastPrinted>
  <dcterms:created xsi:type="dcterms:W3CDTF">2004-07-13T09:29:42Z</dcterms:created>
  <dcterms:modified xsi:type="dcterms:W3CDTF">2008-11-14T05:40:40Z</dcterms:modified>
  <cp:category>I14</cp:category>
  <cp:version/>
  <cp:contentType/>
  <cp:contentStatus/>
</cp:coreProperties>
</file>